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21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STATS'!$A$18:$C$18</definedName>
    <definedName name="CommercialSalesMarket">'SALES STATS'!$A$41:$C$42</definedName>
    <definedName name="ConstructionLoansMarket">'LOAN ONLY STATS'!$A$30:$C$30</definedName>
    <definedName name="ConventionalLoansExcludingInclineMarket">'LOAN ONLY STATS'!#REF!</definedName>
    <definedName name="ConventionalLoansMarket">'LOAN ONLY STATS'!$A$7:$C$12</definedName>
    <definedName name="CreditLineLoansMarket">'LOAN ONLY STATS'!$A$24:$C$24</definedName>
    <definedName name="HardMoneyLoansMarket">'LOAN ONLY STATS'!$A$36:$C$36</definedName>
    <definedName name="InclineSalesMarket">'SALES STATS'!#REF!</definedName>
    <definedName name="OverallLoans">'OVERALL STATS'!$A$21:$C$26</definedName>
    <definedName name="OverallSales">'OVERALL STATS'!$A$7:$C$15</definedName>
    <definedName name="OverallSalesAndLoans">'OVERALL STATS'!$A$32:$C$40</definedName>
    <definedName name="_xlnm.Print_Titles" localSheetId="1">'SALES STATS'!$1:$6</definedName>
    <definedName name="ResaleMarket">'SALES STATS'!$A$7:$C$14</definedName>
    <definedName name="ResidentialResaleMarket">'SALES STATS'!$A$28:$C$35</definedName>
    <definedName name="ResidentialSalesExcludingInclineMarket">'SALES STATS'!#REF!</definedName>
    <definedName name="SubdivisionMarket">'SALES STATS'!$A$20:$C$22</definedName>
    <definedName name="VacantLandSalesMarket">'SALES STATS'!$A$48:$C$52</definedName>
  </definedNames>
  <calcPr calcId="124519"/>
  <pivotCaches>
    <pivotCache cacheId="8" r:id="rId10"/>
    <pivotCache cacheId="13" r:id="rId11"/>
  </pivotCaches>
</workbook>
</file>

<file path=xl/calcChain.xml><?xml version="1.0" encoding="utf-8"?>
<calcChain xmlns="http://schemas.openxmlformats.org/spreadsheetml/2006/main">
  <c r="A2" i="21"/>
  <c r="C9"/>
  <c r="F5" s="1"/>
  <c r="B9"/>
  <c r="E5" s="1"/>
  <c r="G30" i="3"/>
  <c r="G18"/>
  <c r="G12"/>
  <c r="G11"/>
  <c r="G10"/>
  <c r="G9"/>
  <c r="G8"/>
  <c r="G7"/>
  <c r="G52" i="2"/>
  <c r="G51"/>
  <c r="G50"/>
  <c r="G49"/>
  <c r="G48"/>
  <c r="G42"/>
  <c r="G41"/>
  <c r="G35"/>
  <c r="G34"/>
  <c r="G33"/>
  <c r="G32"/>
  <c r="G31"/>
  <c r="G30"/>
  <c r="G29"/>
  <c r="G28"/>
  <c r="G22"/>
  <c r="G21"/>
  <c r="G20"/>
  <c r="G14"/>
  <c r="G13"/>
  <c r="G12"/>
  <c r="G11"/>
  <c r="G10"/>
  <c r="G9"/>
  <c r="G8"/>
  <c r="G7"/>
  <c r="G40" i="1"/>
  <c r="G39"/>
  <c r="G38"/>
  <c r="G37"/>
  <c r="G36"/>
  <c r="G35"/>
  <c r="G34"/>
  <c r="G33"/>
  <c r="G32"/>
  <c r="G26"/>
  <c r="G25"/>
  <c r="G24"/>
  <c r="G23"/>
  <c r="G22"/>
  <c r="G21"/>
  <c r="G15"/>
  <c r="G14"/>
  <c r="G13"/>
  <c r="G12"/>
  <c r="G11"/>
  <c r="G10"/>
  <c r="G9"/>
  <c r="G8"/>
  <c r="G7"/>
  <c r="C31" i="3"/>
  <c r="B31"/>
  <c r="C19"/>
  <c r="B19"/>
  <c r="C43" i="2"/>
  <c r="B43"/>
  <c r="B16" i="1"/>
  <c r="C16"/>
  <c r="E15" s="1"/>
  <c r="B37" i="3"/>
  <c r="C37"/>
  <c r="B25"/>
  <c r="C25"/>
  <c r="B13"/>
  <c r="D7" s="1"/>
  <c r="C13"/>
  <c r="E7" s="1"/>
  <c r="B53" i="2"/>
  <c r="C53"/>
  <c r="B36"/>
  <c r="D29" s="1"/>
  <c r="C36"/>
  <c r="E29" s="1"/>
  <c r="A2"/>
  <c r="B23"/>
  <c r="D21" s="1"/>
  <c r="C23"/>
  <c r="F8" i="21" l="1"/>
  <c r="F7"/>
  <c r="F6"/>
  <c r="E8"/>
  <c r="E7"/>
  <c r="E6"/>
  <c r="E18" i="3"/>
  <c r="D18"/>
  <c r="E9"/>
  <c r="D9"/>
  <c r="E9" i="1"/>
  <c r="D9"/>
  <c r="E50" i="2"/>
  <c r="D50"/>
  <c r="E30"/>
  <c r="D30"/>
  <c r="E49"/>
  <c r="E52"/>
  <c r="E42"/>
  <c r="D41"/>
  <c r="D34"/>
  <c r="D35"/>
  <c r="D8" i="3"/>
  <c r="D11"/>
  <c r="E10"/>
  <c r="E12"/>
  <c r="D10"/>
  <c r="D12"/>
  <c r="E8"/>
  <c r="E11"/>
  <c r="E30"/>
  <c r="D30"/>
  <c r="D49" i="2"/>
  <c r="D52"/>
  <c r="E51"/>
  <c r="D51"/>
  <c r="D42"/>
  <c r="E41"/>
  <c r="E35"/>
  <c r="E34"/>
  <c r="E22"/>
  <c r="D22"/>
  <c r="D15" i="1"/>
  <c r="E48" i="2"/>
  <c r="E28"/>
  <c r="E31"/>
  <c r="E33"/>
  <c r="E21"/>
  <c r="E20"/>
  <c r="D20"/>
  <c r="D32"/>
  <c r="E32"/>
  <c r="D33"/>
  <c r="D31"/>
  <c r="D28"/>
  <c r="D48"/>
  <c r="A2" i="3"/>
  <c r="B15" i="2"/>
  <c r="C15"/>
  <c r="B27" i="1"/>
  <c r="C27"/>
  <c r="B41"/>
  <c r="C41"/>
  <c r="E9" i="21" l="1"/>
  <c r="F9"/>
  <c r="E35" i="1"/>
  <c r="D35"/>
  <c r="E25"/>
  <c r="D25"/>
  <c r="E9" i="2"/>
  <c r="D9"/>
  <c r="E19" i="3"/>
  <c r="D19"/>
  <c r="E43" i="2"/>
  <c r="D43"/>
  <c r="E40" i="1"/>
  <c r="D36"/>
  <c r="D40"/>
  <c r="E24"/>
  <c r="E26"/>
  <c r="D26"/>
  <c r="D24"/>
  <c r="E38"/>
  <c r="E36"/>
  <c r="E34"/>
  <c r="E37"/>
  <c r="E31" i="3"/>
  <c r="D31"/>
  <c r="D53" i="2"/>
  <c r="E53"/>
  <c r="E36"/>
  <c r="D36"/>
  <c r="D8"/>
  <c r="D7"/>
  <c r="D10"/>
  <c r="D12"/>
  <c r="D14"/>
  <c r="D11"/>
  <c r="D13"/>
  <c r="E14"/>
  <c r="E7"/>
  <c r="E12"/>
  <c r="E8"/>
  <c r="E11"/>
  <c r="E13"/>
  <c r="E10"/>
  <c r="E33" i="1"/>
  <c r="E32"/>
  <c r="E39"/>
  <c r="D32"/>
  <c r="E8"/>
  <c r="D11"/>
  <c r="D8"/>
  <c r="D7"/>
  <c r="E14"/>
  <c r="E11"/>
  <c r="D10"/>
  <c r="D12"/>
  <c r="D13"/>
  <c r="D14"/>
  <c r="D23"/>
  <c r="E21"/>
  <c r="E22"/>
  <c r="E23"/>
  <c r="D38"/>
  <c r="D33"/>
  <c r="E7"/>
  <c r="D39"/>
  <c r="D34"/>
  <c r="D22"/>
  <c r="D21"/>
  <c r="E10"/>
  <c r="E12"/>
  <c r="D37"/>
  <c r="E13"/>
  <c r="E41" l="1"/>
  <c r="D41"/>
  <c r="E13" i="3"/>
  <c r="D13"/>
  <c r="E23" i="2"/>
  <c r="D23"/>
  <c r="D16" i="1"/>
  <c r="E16"/>
  <c r="E15" i="2"/>
  <c r="D15"/>
  <c r="D27" i="1"/>
  <c r="E27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<sst xmlns="http://schemas.openxmlformats.org/spreadsheetml/2006/main" count="1838" uniqueCount="176">
  <si>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</si>
  <si>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</si>
  <si>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</si>
  <si>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</si>
  <si>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</si>
  <si>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</si>
  <si>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</si>
  <si>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</si>
  <si>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</si>
  <si>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</si>
  <si>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</si>
  <si>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</si>
  <si>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</si>
  <si>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</si>
  <si>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</si>
  <si>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</si>
  <si>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</si>
  <si>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</si>
  <si>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</si>
  <si>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</si>
  <si>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</si>
  <si>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</si>
  <si>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</si>
  <si>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</si>
  <si>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</si>
  <si>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</si>
  <si>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</si>
  <si>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</si>
  <si>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</si>
  <si>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</si>
  <si>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</si>
  <si>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</si>
  <si>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</si>
  <si>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</si>
  <si>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</si>
  <si>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</si>
  <si>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</si>
  <si>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</si>
  <si>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</si>
  <si>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</si>
  <si>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</si>
  <si>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</si>
  <si>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</si>
  <si>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</si>
  <si>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</si>
  <si>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OVERALL TITLE COMPANY MARKET STATISTICS Lyon  County, NV)</t>
  </si>
  <si>
    <t>SALES MARKET Lyon County, NV)</t>
  </si>
  <si>
    <t>LOAN ONLY MARKETS Lyon County, NV)</t>
  </si>
  <si>
    <t>BUILDER/DEVELOPER DEAL</t>
  </si>
  <si>
    <t>% OF DOLLAR VOLUME</t>
  </si>
  <si>
    <t>RANK BY CLOSINGS</t>
  </si>
  <si>
    <t>RANK BY DOLLAR VOLUME</t>
  </si>
  <si>
    <t>BUILDER TRACKING</t>
  </si>
  <si>
    <t>BUILDER</t>
  </si>
  <si>
    <t>DOLLARVOL</t>
  </si>
  <si>
    <t>AVERAGE</t>
  </si>
  <si>
    <t>% OF $$$ VOLUME</t>
  </si>
  <si>
    <t>Reporting Period: SEPTEMBER, 2024</t>
  </si>
  <si>
    <t>First Centennial Title</t>
  </si>
  <si>
    <t>VACANT LAND</t>
  </si>
  <si>
    <t>RIDGEVIEW</t>
  </si>
  <si>
    <t>5</t>
  </si>
  <si>
    <t>NO</t>
  </si>
  <si>
    <t>SINGLE FAM RES.</t>
  </si>
  <si>
    <t>FERNLEY</t>
  </si>
  <si>
    <t>11</t>
  </si>
  <si>
    <t>9</t>
  </si>
  <si>
    <t>CARSON CITY</t>
  </si>
  <si>
    <t>23</t>
  </si>
  <si>
    <t>Stewart Title</t>
  </si>
  <si>
    <t>MOBILE HOME</t>
  </si>
  <si>
    <t>KIETZKE</t>
  </si>
  <si>
    <t>SAB</t>
  </si>
  <si>
    <t>GARDNERVILLE</t>
  </si>
  <si>
    <t>3</t>
  </si>
  <si>
    <t>10</t>
  </si>
  <si>
    <t>First American Title</t>
  </si>
  <si>
    <t>2-4 PLEX</t>
  </si>
  <si>
    <t>MINDEN</t>
  </si>
  <si>
    <t>ET</t>
  </si>
  <si>
    <t>YERINGTON</t>
  </si>
  <si>
    <t>CRB</t>
  </si>
  <si>
    <t>Core Title</t>
  </si>
  <si>
    <t>DC</t>
  </si>
  <si>
    <t>Ticor Title</t>
  </si>
  <si>
    <t>DKC</t>
  </si>
  <si>
    <t>4</t>
  </si>
  <si>
    <t>MF</t>
  </si>
  <si>
    <t>Calatlantic Title West</t>
  </si>
  <si>
    <t>MCCARRAN</t>
  </si>
  <si>
    <t>LH</t>
  </si>
  <si>
    <t>YES</t>
  </si>
  <si>
    <t>LENNAR RENO LLC</t>
  </si>
  <si>
    <t>BA</t>
  </si>
  <si>
    <t>ASK</t>
  </si>
  <si>
    <t>UNK</t>
  </si>
  <si>
    <t>PLUMB</t>
  </si>
  <si>
    <t>KB</t>
  </si>
  <si>
    <t>RLT</t>
  </si>
  <si>
    <t>RS</t>
  </si>
  <si>
    <t>AJF</t>
  </si>
  <si>
    <t>ZEPHYR</t>
  </si>
  <si>
    <t>17</t>
  </si>
  <si>
    <t>15</t>
  </si>
  <si>
    <t>MLC</t>
  </si>
  <si>
    <t>TW</t>
  </si>
  <si>
    <t>20</t>
  </si>
  <si>
    <t>JENUANE COMMUNITIES ONDA VERDE LLC</t>
  </si>
  <si>
    <t>Signature Title</t>
  </si>
  <si>
    <t>NF</t>
  </si>
  <si>
    <t>CC</t>
  </si>
  <si>
    <t>SPARKS</t>
  </si>
  <si>
    <t>21</t>
  </si>
  <si>
    <t>AMG</t>
  </si>
  <si>
    <t>RC</t>
  </si>
  <si>
    <t>FAF</t>
  </si>
  <si>
    <t>KDJ</t>
  </si>
  <si>
    <t>LM</t>
  </si>
  <si>
    <t>Landmark Title</t>
  </si>
  <si>
    <t>DP</t>
  </si>
  <si>
    <t>TM</t>
  </si>
  <si>
    <t>Toiyabe Title</t>
  </si>
  <si>
    <t>MB</t>
  </si>
  <si>
    <t>LAKESIDEMOANA</t>
  </si>
  <si>
    <t>12</t>
  </si>
  <si>
    <t>COMMERCIAL</t>
  </si>
  <si>
    <t>GENICA SKYRIDGE ESTATES LLC</t>
  </si>
  <si>
    <t>020-113-13</t>
  </si>
  <si>
    <t>PORTLAND</t>
  </si>
  <si>
    <t>NCS</t>
  </si>
  <si>
    <t>004-263-03</t>
  </si>
  <si>
    <t>FHA</t>
  </si>
  <si>
    <t>SUMMIT FUNDING INC</t>
  </si>
  <si>
    <t>019-413-01</t>
  </si>
  <si>
    <t>CONVENTIONAL</t>
  </si>
  <si>
    <t>GUILD MORTGAGE COMPANY</t>
  </si>
  <si>
    <t>021-303-34</t>
  </si>
  <si>
    <t>BMO BANK</t>
  </si>
  <si>
    <t>022-112-05</t>
  </si>
  <si>
    <t>029-523-08</t>
  </si>
  <si>
    <t>VA</t>
  </si>
  <si>
    <t>PRIMELENDING</t>
  </si>
  <si>
    <t>021-051-54</t>
  </si>
  <si>
    <t>022-361-06</t>
  </si>
  <si>
    <t>UNITED WHOLESALE MORTGAGE LLC</t>
  </si>
  <si>
    <t>012-201-12</t>
  </si>
  <si>
    <t>FINANCIAL HORIZONS CREDIT UNION</t>
  </si>
  <si>
    <t>020-681-03</t>
  </si>
  <si>
    <t>SNAPFI INC</t>
  </si>
  <si>
    <t>009-262-05</t>
  </si>
  <si>
    <t>UNITED FEDERAL CREDIT UNION</t>
  </si>
  <si>
    <t>022-374-04</t>
  </si>
  <si>
    <t>OCMBC INC</t>
  </si>
  <si>
    <t>018-445-02</t>
  </si>
  <si>
    <t>CONSTRUCTION</t>
  </si>
  <si>
    <t>CARDINAL FINANCIAL CO</t>
  </si>
  <si>
    <t>018-473-10</t>
  </si>
  <si>
    <t>GREATER NEVADA MORTGAGE</t>
  </si>
  <si>
    <t>BANK FIVE NINE</t>
  </si>
  <si>
    <t>MORTGAGE CAPITAL DEVELOPMENT CORP</t>
  </si>
  <si>
    <t>015-081-09</t>
  </si>
  <si>
    <t>CAL</t>
  </si>
  <si>
    <t>Deed Subdivider</t>
  </si>
  <si>
    <t>CT</t>
  </si>
  <si>
    <t>Deed</t>
  </si>
  <si>
    <t>FA</t>
  </si>
  <si>
    <t>FC</t>
  </si>
  <si>
    <t>LT</t>
  </si>
  <si>
    <t>SIG</t>
  </si>
  <si>
    <t>ST</t>
  </si>
  <si>
    <t>TI</t>
  </si>
  <si>
    <t>TT</t>
  </si>
  <si>
    <t>Deed of Trust</t>
  </si>
  <si>
    <t>NO HOME EQUITY/CREDIT LINE LOANS THIS MONTH</t>
  </si>
  <si>
    <t>NO HARD MONEY LOANS THIS MONTH</t>
  </si>
  <si>
    <t>DR HORTON INC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</si>
</sst>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1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ill>
        <patternFill patternType="solid">
          <bgColor theme="0"/>
        </patternFill>
      </fill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STATS'!$A$7:$A$15</c:f>
              <c:strCache>
                <c:ptCount val="9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Core Title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Signature Title</c:v>
                </c:pt>
                <c:pt idx="7">
                  <c:v>Toiyabe Title</c:v>
                </c:pt>
                <c:pt idx="8">
                  <c:v>Landmark Title</c:v>
                </c:pt>
              </c:strCache>
            </c:strRef>
          </c:cat>
          <c:val>
            <c:numRef>
              <c:f>'OVERALL STATS'!$B$7:$B$15</c:f>
              <c:numCache>
                <c:formatCode>0</c:formatCode>
                <c:ptCount val="9"/>
                <c:pt idx="0">
                  <c:v>44</c:v>
                </c:pt>
                <c:pt idx="1">
                  <c:v>36</c:v>
                </c:pt>
                <c:pt idx="2">
                  <c:v>17</c:v>
                </c:pt>
                <c:pt idx="3">
                  <c:v>16</c:v>
                </c:pt>
                <c:pt idx="4">
                  <c:v>8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shape val="box"/>
        <c:axId val="132371968"/>
        <c:axId val="132373504"/>
        <c:axId val="0"/>
      </c:bar3DChart>
      <c:catAx>
        <c:axId val="132371968"/>
        <c:scaling>
          <c:orientation val="minMax"/>
        </c:scaling>
        <c:axPos val="b"/>
        <c:numFmt formatCode="General" sourceLinked="1"/>
        <c:majorTickMark val="none"/>
        <c:tickLblPos val="nextTo"/>
        <c:crossAx val="132373504"/>
        <c:crosses val="autoZero"/>
        <c:auto val="1"/>
        <c:lblAlgn val="ctr"/>
        <c:lblOffset val="100"/>
      </c:catAx>
      <c:valAx>
        <c:axId val="1323735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323719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STATS'!$A$21:$A$26</c:f>
              <c:strCache>
                <c:ptCount val="6"/>
                <c:pt idx="0">
                  <c:v>First American Title</c:v>
                </c:pt>
                <c:pt idx="1">
                  <c:v>Core Title</c:v>
                </c:pt>
                <c:pt idx="2">
                  <c:v>Ticor Title</c:v>
                </c:pt>
                <c:pt idx="3">
                  <c:v>First Centennial Title</c:v>
                </c:pt>
                <c:pt idx="4">
                  <c:v>Stewart Title</c:v>
                </c:pt>
                <c:pt idx="5">
                  <c:v>Toiyabe Title</c:v>
                </c:pt>
              </c:strCache>
            </c:strRef>
          </c:cat>
          <c:val>
            <c:numRef>
              <c:f>'OVERALL STATS'!$B$21:$B$26</c:f>
              <c:numCache>
                <c:formatCode>0</c:formatCode>
                <c:ptCount val="6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</c:ser>
        <c:shape val="box"/>
        <c:axId val="132416640"/>
        <c:axId val="132418176"/>
        <c:axId val="0"/>
      </c:bar3DChart>
      <c:catAx>
        <c:axId val="132416640"/>
        <c:scaling>
          <c:orientation val="minMax"/>
        </c:scaling>
        <c:axPos val="b"/>
        <c:numFmt formatCode="General" sourceLinked="1"/>
        <c:majorTickMark val="none"/>
        <c:tickLblPos val="nextTo"/>
        <c:crossAx val="132418176"/>
        <c:crosses val="autoZero"/>
        <c:auto val="1"/>
        <c:lblAlgn val="ctr"/>
        <c:lblOffset val="100"/>
      </c:catAx>
      <c:valAx>
        <c:axId val="1324181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324166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STATS'!$A$32:$A$40</c:f>
              <c:strCache>
                <c:ptCount val="9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Core Title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Signature Title</c:v>
                </c:pt>
                <c:pt idx="8">
                  <c:v>Landmark Title</c:v>
                </c:pt>
              </c:strCache>
            </c:strRef>
          </c:cat>
          <c:val>
            <c:numRef>
              <c:f>'OVERALL STATS'!$B$32:$B$40</c:f>
              <c:numCache>
                <c:formatCode>0</c:formatCode>
                <c:ptCount val="9"/>
                <c:pt idx="0">
                  <c:v>46</c:v>
                </c:pt>
                <c:pt idx="1">
                  <c:v>38</c:v>
                </c:pt>
                <c:pt idx="2">
                  <c:v>20</c:v>
                </c:pt>
                <c:pt idx="3">
                  <c:v>19</c:v>
                </c:pt>
                <c:pt idx="4">
                  <c:v>13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</c:numCache>
            </c:numRef>
          </c:val>
        </c:ser>
        <c:shape val="box"/>
        <c:axId val="132440448"/>
        <c:axId val="132441984"/>
        <c:axId val="0"/>
      </c:bar3DChart>
      <c:catAx>
        <c:axId val="132440448"/>
        <c:scaling>
          <c:orientation val="minMax"/>
        </c:scaling>
        <c:axPos val="b"/>
        <c:numFmt formatCode="General" sourceLinked="1"/>
        <c:majorTickMark val="none"/>
        <c:tickLblPos val="nextTo"/>
        <c:crossAx val="132441984"/>
        <c:crosses val="autoZero"/>
        <c:auto val="1"/>
        <c:lblAlgn val="ctr"/>
        <c:lblOffset val="100"/>
      </c:catAx>
      <c:valAx>
        <c:axId val="1324419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324404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STATS'!$A$7:$A$15</c:f>
              <c:strCache>
                <c:ptCount val="9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Core Title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Signature Title</c:v>
                </c:pt>
                <c:pt idx="7">
                  <c:v>Toiyabe Title</c:v>
                </c:pt>
                <c:pt idx="8">
                  <c:v>Landmark Title</c:v>
                </c:pt>
              </c:strCache>
            </c:strRef>
          </c:cat>
          <c:val>
            <c:numRef>
              <c:f>'OVERALL STATS'!$C$7:$C$15</c:f>
              <c:numCache>
                <c:formatCode>"$"#,##0</c:formatCode>
                <c:ptCount val="9"/>
                <c:pt idx="0">
                  <c:v>12985985</c:v>
                </c:pt>
                <c:pt idx="1">
                  <c:v>13104823</c:v>
                </c:pt>
                <c:pt idx="2">
                  <c:v>8887650</c:v>
                </c:pt>
                <c:pt idx="3">
                  <c:v>5607964</c:v>
                </c:pt>
                <c:pt idx="4">
                  <c:v>3359500</c:v>
                </c:pt>
                <c:pt idx="5">
                  <c:v>1915850</c:v>
                </c:pt>
                <c:pt idx="6">
                  <c:v>1350000</c:v>
                </c:pt>
                <c:pt idx="7">
                  <c:v>1259950</c:v>
                </c:pt>
                <c:pt idx="8">
                  <c:v>447000</c:v>
                </c:pt>
              </c:numCache>
            </c:numRef>
          </c:val>
        </c:ser>
        <c:shape val="box"/>
        <c:axId val="132873600"/>
        <c:axId val="132891776"/>
        <c:axId val="0"/>
      </c:bar3DChart>
      <c:catAx>
        <c:axId val="132873600"/>
        <c:scaling>
          <c:orientation val="minMax"/>
        </c:scaling>
        <c:axPos val="b"/>
        <c:numFmt formatCode="General" sourceLinked="1"/>
        <c:majorTickMark val="none"/>
        <c:tickLblPos val="nextTo"/>
        <c:crossAx val="132891776"/>
        <c:crosses val="autoZero"/>
        <c:auto val="1"/>
        <c:lblAlgn val="ctr"/>
        <c:lblOffset val="100"/>
      </c:catAx>
      <c:valAx>
        <c:axId val="1328917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328736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STATS'!$A$21:$A$26</c:f>
              <c:strCache>
                <c:ptCount val="6"/>
                <c:pt idx="0">
                  <c:v>First American Title</c:v>
                </c:pt>
                <c:pt idx="1">
                  <c:v>Core Title</c:v>
                </c:pt>
                <c:pt idx="2">
                  <c:v>Ticor Title</c:v>
                </c:pt>
                <c:pt idx="3">
                  <c:v>First Centennial Title</c:v>
                </c:pt>
                <c:pt idx="4">
                  <c:v>Stewart Title</c:v>
                </c:pt>
                <c:pt idx="5">
                  <c:v>Toiyabe Title</c:v>
                </c:pt>
              </c:strCache>
            </c:strRef>
          </c:cat>
          <c:val>
            <c:numRef>
              <c:f>'OVERALL STATS'!$C$21:$C$26</c:f>
              <c:numCache>
                <c:formatCode>"$"#,##0</c:formatCode>
                <c:ptCount val="6"/>
                <c:pt idx="0">
                  <c:v>2451630</c:v>
                </c:pt>
                <c:pt idx="1">
                  <c:v>946543</c:v>
                </c:pt>
                <c:pt idx="2">
                  <c:v>513500</c:v>
                </c:pt>
                <c:pt idx="3">
                  <c:v>793620</c:v>
                </c:pt>
                <c:pt idx="4">
                  <c:v>492000</c:v>
                </c:pt>
                <c:pt idx="5">
                  <c:v>378097</c:v>
                </c:pt>
              </c:numCache>
            </c:numRef>
          </c:val>
        </c:ser>
        <c:shape val="box"/>
        <c:axId val="132913792"/>
        <c:axId val="132915584"/>
        <c:axId val="0"/>
      </c:bar3DChart>
      <c:catAx>
        <c:axId val="132913792"/>
        <c:scaling>
          <c:orientation val="minMax"/>
        </c:scaling>
        <c:axPos val="b"/>
        <c:numFmt formatCode="General" sourceLinked="1"/>
        <c:majorTickMark val="none"/>
        <c:tickLblPos val="nextTo"/>
        <c:crossAx val="132915584"/>
        <c:crosses val="autoZero"/>
        <c:auto val="1"/>
        <c:lblAlgn val="ctr"/>
        <c:lblOffset val="100"/>
      </c:catAx>
      <c:valAx>
        <c:axId val="1329155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329137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STATS'!$A$32:$A$40</c:f>
              <c:strCache>
                <c:ptCount val="9"/>
                <c:pt idx="0">
                  <c:v>Stewart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Core Title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Toiyabe Title</c:v>
                </c:pt>
                <c:pt idx="7">
                  <c:v>Signature Title</c:v>
                </c:pt>
                <c:pt idx="8">
                  <c:v>Landmark Title</c:v>
                </c:pt>
              </c:strCache>
            </c:strRef>
          </c:cat>
          <c:val>
            <c:numRef>
              <c:f>'OVERALL STATS'!$C$32:$C$40</c:f>
              <c:numCache>
                <c:formatCode>"$"#,##0</c:formatCode>
                <c:ptCount val="9"/>
                <c:pt idx="0">
                  <c:v>13477985</c:v>
                </c:pt>
                <c:pt idx="1">
                  <c:v>13898443</c:v>
                </c:pt>
                <c:pt idx="2">
                  <c:v>9401150</c:v>
                </c:pt>
                <c:pt idx="3">
                  <c:v>6554507</c:v>
                </c:pt>
                <c:pt idx="4">
                  <c:v>5811130</c:v>
                </c:pt>
                <c:pt idx="5">
                  <c:v>1915850</c:v>
                </c:pt>
                <c:pt idx="6">
                  <c:v>1638047</c:v>
                </c:pt>
                <c:pt idx="7">
                  <c:v>1350000</c:v>
                </c:pt>
                <c:pt idx="8">
                  <c:v>447000</c:v>
                </c:pt>
              </c:numCache>
            </c:numRef>
          </c:val>
        </c:ser>
        <c:shape val="box"/>
        <c:axId val="132937600"/>
        <c:axId val="132939136"/>
        <c:axId val="0"/>
      </c:bar3DChart>
      <c:catAx>
        <c:axId val="132937600"/>
        <c:scaling>
          <c:orientation val="minMax"/>
        </c:scaling>
        <c:axPos val="b"/>
        <c:numFmt formatCode="General" sourceLinked="1"/>
        <c:majorTickMark val="none"/>
        <c:tickLblPos val="nextTo"/>
        <c:crossAx val="132939136"/>
        <c:crosses val="autoZero"/>
        <c:auto val="1"/>
        <c:lblAlgn val="ctr"/>
        <c:lblOffset val="100"/>
      </c:catAx>
      <c:valAx>
        <c:axId val="1329391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329376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45</xdr:row>
      <xdr:rowOff>9525</xdr:rowOff>
    </xdr:from>
    <xdr:to>
      <xdr:col>6</xdr:col>
      <xdr:colOff>1152524</xdr:colOff>
      <xdr:row>62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62</xdr:row>
      <xdr:rowOff>156210</xdr:rowOff>
    </xdr:from>
    <xdr:to>
      <xdr:col>6</xdr:col>
      <xdr:colOff>1152524</xdr:colOff>
      <xdr:row>79</xdr:row>
      <xdr:rowOff>146685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81</xdr:row>
      <xdr:rowOff>0</xdr:rowOff>
    </xdr:from>
    <xdr:to>
      <xdr:col>6</xdr:col>
      <xdr:colOff>1143000</xdr:colOff>
      <xdr:row>97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45</xdr:row>
      <xdr:rowOff>0</xdr:rowOff>
    </xdr:from>
    <xdr:to>
      <xdr:col>20</xdr:col>
      <xdr:colOff>190500</xdr:colOff>
      <xdr:row>61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63</xdr:row>
      <xdr:rowOff>9525</xdr:rowOff>
    </xdr:from>
    <xdr:to>
      <xdr:col>20</xdr:col>
      <xdr:colOff>190499</xdr:colOff>
      <xdr:row>80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81</xdr:row>
      <xdr:rowOff>9525</xdr:rowOff>
    </xdr:from>
    <xdr:to>
      <xdr:col>20</xdr:col>
      <xdr:colOff>180974</xdr:colOff>
      <xdr:row>98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566.710212847225" createdVersion="3" refreshedVersion="3" minRefreshableVersion="3" recordCount="131">
  <cacheSource type="worksheet">
    <worksheetSource name="Table5"/>
  </cacheSource>
  <cacheFields count="10">
    <cacheField name="FULLNAME" numFmtId="0">
      <sharedItems containsBlank="1" count="10">
        <s v="Calatlantic Title West"/>
        <s v="Core Title"/>
        <s v="First American Title"/>
        <s v="First Centennial Title"/>
        <s v="Landmark Title"/>
        <s v="Signature Title"/>
        <s v="Stewart Title"/>
        <s v="Ticor Title"/>
        <s v="Toiyabe Title"/>
        <m u="1"/>
      </sharedItems>
    </cacheField>
    <cacheField name="RECBY" numFmtId="0">
      <sharedItems/>
    </cacheField>
    <cacheField name="BRANCH" numFmtId="0">
      <sharedItems containsBlank="1" count="14">
        <s v="MCCARRAN"/>
        <s v="CARSON CITY"/>
        <s v="KIETZKE"/>
        <s v="MINDEN"/>
        <s v="PORTLAND"/>
        <s v="FERNLEY"/>
        <s v="SPARKS"/>
        <s v="RIDGEVIEW"/>
        <s v="LAKESIDEMOANA"/>
        <s v="GARDNERVILLE"/>
        <s v="ZEPHYR"/>
        <s v="PLUMB"/>
        <s v="YERINGTON"/>
        <m u="1"/>
      </sharedItems>
    </cacheField>
    <cacheField name="EO" numFmtId="0">
      <sharedItems containsBlank="1" count="40">
        <s v="LH"/>
        <s v="DC"/>
        <s v="CC"/>
        <s v="AMG"/>
        <s v="KDJ"/>
        <s v="ASK"/>
        <s v="ET"/>
        <s v="TM"/>
        <s v="TW"/>
        <s v="NCS"/>
        <s v="23"/>
        <s v="11"/>
        <s v="21"/>
        <s v="9"/>
        <s v="20"/>
        <s v="15"/>
        <s v="5"/>
        <s v="12"/>
        <s v="4"/>
        <s v="10"/>
        <s v="3"/>
        <s v="17"/>
        <s v="DP"/>
        <s v="NF"/>
        <s v="CRB"/>
        <s v="SAB"/>
        <s v="UNK"/>
        <s v="LM"/>
        <s v="MLC"/>
        <s v="RC"/>
        <s v="MF"/>
        <s v="RS"/>
        <s v="BA"/>
        <s v="KB"/>
        <s v="FAF"/>
        <s v="DKC"/>
        <s v="RLT"/>
        <s v="AJF"/>
        <s v="MB"/>
        <m u="1"/>
      </sharedItems>
    </cacheField>
    <cacheField name="PROPTYPE" numFmtId="0">
      <sharedItems containsBlank="1" count="6">
        <s v="SINGLE FAM RES."/>
        <s v="VACANT LAND"/>
        <s v="MOBILE HOME"/>
        <s v="2-4 PLEX"/>
        <s v="COMMERCIAL"/>
        <m u="1"/>
      </sharedItems>
    </cacheField>
    <cacheField name="DOCNUM" numFmtId="0">
      <sharedItems containsSemiMixedTypes="0" containsString="0" containsNumber="1" containsInteger="1" minValue="685699" maxValue="686792"/>
    </cacheField>
    <cacheField name="AMOUNT" numFmtId="165">
      <sharedItems containsSemiMixedTypes="0" containsString="0" containsNumber="1" containsInteger="1" minValue="14000" maxValue="290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09-03T00:00:00" maxDate="2024-10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566.710355092589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4">
        <s v="Core Title"/>
        <s v="First American Title"/>
        <s v="First Centennial Title"/>
        <s v="Stewart Title"/>
        <s v="Ticor Title"/>
        <s v="Toiyabe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NVENTIONAL"/>
        <s v="VA"/>
        <s v="FHA"/>
        <s v="CONSTRUCTION"/>
        <s v="COMMERCIAL"/>
        <m/>
        <s v="SBA" u="1"/>
        <s v="HARD MONEY" u="1"/>
        <s v="CREDIT LINE" u="1"/>
        <s v="HOME EQUITY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685703" maxValue="686784"/>
    </cacheField>
    <cacheField name="AMOUNT" numFmtId="165">
      <sharedItems containsString="0" containsBlank="1" containsNumber="1" containsInteger="1" minValue="63000" maxValue="1083600"/>
    </cacheField>
    <cacheField name="RECDATE" numFmtId="14">
      <sharedItems containsNonDate="0" containsDate="1" containsString="0" containsBlank="1" minDate="2024-09-03T00:00:00" maxDate="2024-10-01T00:00:00"/>
    </cacheField>
    <cacheField name="LENDER" numFmtId="0">
      <sharedItems containsBlank="1" count="108">
        <s v="GUILD MORTGAGE COMPANY"/>
        <s v="PRIMELENDING"/>
        <s v="CARDINAL FINANCIAL CO"/>
        <s v="MORTGAGE CAPITAL DEVELOPMENT CORP"/>
        <s v="BANK FIVE NINE"/>
        <s v="BMO BANK"/>
        <s v="UNITED FEDERAL CREDIT UNION"/>
        <s v="SNAPFI INC"/>
        <s v="FINANCIAL HORIZONS CREDIT UNION"/>
        <s v="SUMMIT FUNDING INC"/>
        <s v="OCMBC INC"/>
        <s v="GREATER NEVADA MORTGAGE"/>
        <s v="UNITED WHOLESALE MORTGAGE LLC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ISERVE RESIDENTIAL LENDING LLC" u="1"/>
        <s v="STATE FARM BANK FSB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GREATER NEVADA CREDIT UNION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HERITAGE BANK OF NEVADA" u="1"/>
        <s v="FLAGSTAR BANK FSB" u="1"/>
        <s v="PARAMOUNT RESIDENTIAL MORTGAGE GROUP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1">
  <r>
    <x v="0"/>
    <s v="CAL"/>
    <x v="0"/>
    <x v="0"/>
    <x v="0"/>
    <n v="686759"/>
    <n v="496000"/>
    <x v="0"/>
    <s v="YES"/>
    <d v="2024-09-30T00:00:00"/>
  </r>
  <r>
    <x v="0"/>
    <s v="CAL"/>
    <x v="0"/>
    <x v="0"/>
    <x v="0"/>
    <n v="686709"/>
    <n v="469950"/>
    <x v="0"/>
    <s v="YES"/>
    <d v="2024-09-27T00:00:00"/>
  </r>
  <r>
    <x v="0"/>
    <s v="CAL"/>
    <x v="0"/>
    <x v="0"/>
    <x v="0"/>
    <n v="686302"/>
    <n v="509950"/>
    <x v="0"/>
    <s v="YES"/>
    <d v="2024-09-17T00:00:00"/>
  </r>
  <r>
    <x v="0"/>
    <s v="CAL"/>
    <x v="0"/>
    <x v="0"/>
    <x v="0"/>
    <n v="685903"/>
    <n v="439950"/>
    <x v="0"/>
    <s v="YES"/>
    <d v="2024-09-06T00:00:00"/>
  </r>
  <r>
    <x v="1"/>
    <s v="CT"/>
    <x v="1"/>
    <x v="1"/>
    <x v="0"/>
    <n v="685831"/>
    <n v="580000"/>
    <x v="1"/>
    <s v="YES"/>
    <d v="2024-09-04T00:00:00"/>
  </r>
  <r>
    <x v="1"/>
    <s v="CT"/>
    <x v="2"/>
    <x v="2"/>
    <x v="0"/>
    <n v="686139"/>
    <n v="448888"/>
    <x v="1"/>
    <s v="YES"/>
    <d v="2024-09-13T00:00:00"/>
  </r>
  <r>
    <x v="1"/>
    <s v="CT"/>
    <x v="1"/>
    <x v="3"/>
    <x v="1"/>
    <n v="686623"/>
    <n v="32000"/>
    <x v="1"/>
    <s v="YES"/>
    <d v="2024-09-26T00:00:00"/>
  </r>
  <r>
    <x v="1"/>
    <s v="CT"/>
    <x v="1"/>
    <x v="4"/>
    <x v="0"/>
    <n v="686599"/>
    <n v="425000"/>
    <x v="1"/>
    <s v="YES"/>
    <d v="2024-09-25T00:00:00"/>
  </r>
  <r>
    <x v="1"/>
    <s v="CT"/>
    <x v="1"/>
    <x v="4"/>
    <x v="0"/>
    <n v="686597"/>
    <n v="489900"/>
    <x v="1"/>
    <s v="YES"/>
    <d v="2024-09-25T00:00:00"/>
  </r>
  <r>
    <x v="1"/>
    <s v="CT"/>
    <x v="1"/>
    <x v="3"/>
    <x v="2"/>
    <n v="686186"/>
    <n v="415000"/>
    <x v="1"/>
    <s v="YES"/>
    <d v="2024-09-16T00:00:00"/>
  </r>
  <r>
    <x v="1"/>
    <s v="CT"/>
    <x v="1"/>
    <x v="3"/>
    <x v="1"/>
    <n v="686607"/>
    <n v="122676"/>
    <x v="1"/>
    <s v="YES"/>
    <d v="2024-09-25T00:00:00"/>
  </r>
  <r>
    <x v="1"/>
    <s v="CT"/>
    <x v="1"/>
    <x v="4"/>
    <x v="0"/>
    <n v="686422"/>
    <n v="390000"/>
    <x v="1"/>
    <s v="YES"/>
    <d v="2024-09-20T00:00:00"/>
  </r>
  <r>
    <x v="1"/>
    <s v="CT"/>
    <x v="1"/>
    <x v="3"/>
    <x v="0"/>
    <n v="686407"/>
    <n v="430000"/>
    <x v="1"/>
    <s v="YES"/>
    <d v="2024-09-20T00:00:00"/>
  </r>
  <r>
    <x v="1"/>
    <s v="CT"/>
    <x v="2"/>
    <x v="5"/>
    <x v="0"/>
    <n v="686035"/>
    <n v="116500"/>
    <x v="1"/>
    <s v="YES"/>
    <d v="2024-09-11T00:00:00"/>
  </r>
  <r>
    <x v="1"/>
    <s v="CT"/>
    <x v="1"/>
    <x v="4"/>
    <x v="0"/>
    <n v="686537"/>
    <n v="415000"/>
    <x v="1"/>
    <s v="YES"/>
    <d v="2024-09-24T00:00:00"/>
  </r>
  <r>
    <x v="1"/>
    <s v="CT"/>
    <x v="1"/>
    <x v="4"/>
    <x v="0"/>
    <n v="686525"/>
    <n v="378000"/>
    <x v="1"/>
    <s v="YES"/>
    <d v="2024-09-24T00:00:00"/>
  </r>
  <r>
    <x v="1"/>
    <s v="CT"/>
    <x v="2"/>
    <x v="5"/>
    <x v="0"/>
    <n v="686192"/>
    <n v="265000"/>
    <x v="1"/>
    <s v="YES"/>
    <d v="2024-09-16T00:00:00"/>
  </r>
  <r>
    <x v="1"/>
    <s v="CT"/>
    <x v="2"/>
    <x v="5"/>
    <x v="0"/>
    <n v="685928"/>
    <n v="230000"/>
    <x v="1"/>
    <s v="YES"/>
    <d v="2024-09-09T00:00:00"/>
  </r>
  <r>
    <x v="1"/>
    <s v="CT"/>
    <x v="1"/>
    <x v="3"/>
    <x v="0"/>
    <n v="686740"/>
    <n v="470000"/>
    <x v="1"/>
    <s v="YES"/>
    <d v="2024-09-30T00:00:00"/>
  </r>
  <r>
    <x v="1"/>
    <s v="CT"/>
    <x v="1"/>
    <x v="1"/>
    <x v="2"/>
    <n v="686768"/>
    <n v="400000"/>
    <x v="1"/>
    <s v="YES"/>
    <d v="2024-09-30T00:00:00"/>
  </r>
  <r>
    <x v="2"/>
    <s v="FA"/>
    <x v="3"/>
    <x v="6"/>
    <x v="1"/>
    <n v="686674"/>
    <n v="130000"/>
    <x v="1"/>
    <s v="YES"/>
    <d v="2024-09-27T00:00:00"/>
  </r>
  <r>
    <x v="2"/>
    <s v="FA"/>
    <x v="3"/>
    <x v="6"/>
    <x v="3"/>
    <n v="685816"/>
    <n v="550000"/>
    <x v="1"/>
    <s v="YES"/>
    <d v="2024-09-04T00:00:00"/>
  </r>
  <r>
    <x v="2"/>
    <s v="FA"/>
    <x v="2"/>
    <x v="7"/>
    <x v="0"/>
    <n v="686588"/>
    <n v="505000"/>
    <x v="1"/>
    <s v="YES"/>
    <d v="2024-09-25T00:00:00"/>
  </r>
  <r>
    <x v="2"/>
    <s v="FA"/>
    <x v="2"/>
    <x v="7"/>
    <x v="1"/>
    <n v="686584"/>
    <n v="35000"/>
    <x v="1"/>
    <s v="YES"/>
    <d v="2024-09-25T00:00:00"/>
  </r>
  <r>
    <x v="2"/>
    <s v="FA"/>
    <x v="3"/>
    <x v="6"/>
    <x v="0"/>
    <n v="686364"/>
    <n v="499500"/>
    <x v="1"/>
    <s v="YES"/>
    <d v="2024-09-19T00:00:00"/>
  </r>
  <r>
    <x v="2"/>
    <s v="FA"/>
    <x v="2"/>
    <x v="8"/>
    <x v="2"/>
    <n v="686078"/>
    <n v="350000"/>
    <x v="1"/>
    <s v="YES"/>
    <d v="2024-09-12T00:00:00"/>
  </r>
  <r>
    <x v="2"/>
    <s v="FA"/>
    <x v="4"/>
    <x v="9"/>
    <x v="4"/>
    <n v="686743"/>
    <n v="1130000"/>
    <x v="1"/>
    <s v="YES"/>
    <d v="2024-09-30T00:00:00"/>
  </r>
  <r>
    <x v="2"/>
    <s v="FA"/>
    <x v="3"/>
    <x v="6"/>
    <x v="1"/>
    <n v="685894"/>
    <n v="160000"/>
    <x v="1"/>
    <s v="YES"/>
    <d v="2024-09-06T00:00:00"/>
  </r>
  <r>
    <x v="3"/>
    <s v="FC"/>
    <x v="1"/>
    <x v="10"/>
    <x v="1"/>
    <n v="685930"/>
    <n v="125000"/>
    <x v="1"/>
    <s v="YES"/>
    <d v="2024-09-09T00:00:00"/>
  </r>
  <r>
    <x v="3"/>
    <s v="FC"/>
    <x v="5"/>
    <x v="11"/>
    <x v="0"/>
    <n v="686101"/>
    <n v="150000"/>
    <x v="1"/>
    <s v="YES"/>
    <d v="2024-09-12T00:00:00"/>
  </r>
  <r>
    <x v="3"/>
    <s v="FC"/>
    <x v="5"/>
    <x v="11"/>
    <x v="0"/>
    <n v="686694"/>
    <n v="425000"/>
    <x v="1"/>
    <s v="YES"/>
    <d v="2024-09-27T00:00:00"/>
  </r>
  <r>
    <x v="3"/>
    <s v="FC"/>
    <x v="6"/>
    <x v="12"/>
    <x v="0"/>
    <n v="686144"/>
    <n v="579900"/>
    <x v="1"/>
    <s v="YES"/>
    <d v="2024-09-13T00:00:00"/>
  </r>
  <r>
    <x v="3"/>
    <s v="FC"/>
    <x v="7"/>
    <x v="13"/>
    <x v="0"/>
    <n v="686686"/>
    <n v="290000"/>
    <x v="1"/>
    <s v="YES"/>
    <d v="2024-09-27T00:00:00"/>
  </r>
  <r>
    <x v="3"/>
    <s v="FC"/>
    <x v="7"/>
    <x v="13"/>
    <x v="0"/>
    <n v="686775"/>
    <n v="394000"/>
    <x v="1"/>
    <s v="YES"/>
    <d v="2024-09-30T00:00:00"/>
  </r>
  <r>
    <x v="3"/>
    <s v="FC"/>
    <x v="1"/>
    <x v="10"/>
    <x v="0"/>
    <n v="686097"/>
    <n v="475000"/>
    <x v="1"/>
    <s v="YES"/>
    <d v="2024-09-12T00:00:00"/>
  </r>
  <r>
    <x v="3"/>
    <s v="FC"/>
    <x v="1"/>
    <x v="10"/>
    <x v="0"/>
    <n v="686680"/>
    <n v="487000"/>
    <x v="1"/>
    <s v="YES"/>
    <d v="2024-09-27T00:00:00"/>
  </r>
  <r>
    <x v="3"/>
    <s v="FC"/>
    <x v="7"/>
    <x v="14"/>
    <x v="0"/>
    <n v="686085"/>
    <n v="530033"/>
    <x v="0"/>
    <s v="YES"/>
    <d v="2024-09-12T00:00:00"/>
  </r>
  <r>
    <x v="3"/>
    <s v="FC"/>
    <x v="7"/>
    <x v="15"/>
    <x v="0"/>
    <n v="686724"/>
    <n v="465500"/>
    <x v="1"/>
    <s v="YES"/>
    <d v="2024-09-30T00:00:00"/>
  </r>
  <r>
    <x v="3"/>
    <s v="FC"/>
    <x v="7"/>
    <x v="13"/>
    <x v="0"/>
    <n v="686092"/>
    <n v="406000"/>
    <x v="1"/>
    <s v="YES"/>
    <d v="2024-09-12T00:00:00"/>
  </r>
  <r>
    <x v="3"/>
    <s v="FC"/>
    <x v="7"/>
    <x v="16"/>
    <x v="0"/>
    <n v="686367"/>
    <n v="330000"/>
    <x v="1"/>
    <s v="YES"/>
    <d v="2024-09-19T00:00:00"/>
  </r>
  <r>
    <x v="3"/>
    <s v="FC"/>
    <x v="8"/>
    <x v="17"/>
    <x v="0"/>
    <n v="686652"/>
    <n v="250000"/>
    <x v="1"/>
    <s v="YES"/>
    <d v="2024-09-26T00:00:00"/>
  </r>
  <r>
    <x v="3"/>
    <s v="FC"/>
    <x v="7"/>
    <x v="18"/>
    <x v="0"/>
    <n v="686415"/>
    <n v="220000"/>
    <x v="1"/>
    <s v="YES"/>
    <d v="2024-09-20T00:00:00"/>
  </r>
  <r>
    <x v="3"/>
    <s v="FC"/>
    <x v="5"/>
    <x v="11"/>
    <x v="0"/>
    <n v="686214"/>
    <n v="340000"/>
    <x v="1"/>
    <s v="YES"/>
    <d v="2024-09-16T00:00:00"/>
  </r>
  <r>
    <x v="3"/>
    <s v="FC"/>
    <x v="7"/>
    <x v="19"/>
    <x v="2"/>
    <n v="686474"/>
    <n v="315000"/>
    <x v="1"/>
    <s v="YES"/>
    <d v="2024-09-23T00:00:00"/>
  </r>
  <r>
    <x v="3"/>
    <s v="FC"/>
    <x v="5"/>
    <x v="11"/>
    <x v="0"/>
    <n v="686342"/>
    <n v="300000"/>
    <x v="1"/>
    <s v="YES"/>
    <d v="2024-09-18T00:00:00"/>
  </r>
  <r>
    <x v="3"/>
    <s v="FC"/>
    <x v="7"/>
    <x v="18"/>
    <x v="0"/>
    <n v="685865"/>
    <n v="478000"/>
    <x v="1"/>
    <s v="YES"/>
    <d v="2024-09-05T00:00:00"/>
  </r>
  <r>
    <x v="3"/>
    <s v="FC"/>
    <x v="5"/>
    <x v="11"/>
    <x v="0"/>
    <n v="686482"/>
    <n v="425000"/>
    <x v="1"/>
    <s v="YES"/>
    <d v="2024-09-23T00:00:00"/>
  </r>
  <r>
    <x v="3"/>
    <s v="FC"/>
    <x v="9"/>
    <x v="20"/>
    <x v="2"/>
    <n v="685892"/>
    <n v="390000"/>
    <x v="1"/>
    <s v="YES"/>
    <d v="2024-09-06T00:00:00"/>
  </r>
  <r>
    <x v="3"/>
    <s v="FC"/>
    <x v="1"/>
    <x v="10"/>
    <x v="0"/>
    <n v="686514"/>
    <n v="397000"/>
    <x v="1"/>
    <s v="YES"/>
    <d v="2024-09-24T00:00:00"/>
  </r>
  <r>
    <x v="3"/>
    <s v="FC"/>
    <x v="8"/>
    <x v="17"/>
    <x v="0"/>
    <n v="686788"/>
    <n v="363000"/>
    <x v="1"/>
    <s v="YES"/>
    <d v="2024-09-30T00:00:00"/>
  </r>
  <r>
    <x v="3"/>
    <s v="FC"/>
    <x v="1"/>
    <x v="10"/>
    <x v="0"/>
    <n v="686528"/>
    <n v="200000"/>
    <x v="1"/>
    <s v="YES"/>
    <d v="2024-09-24T00:00:00"/>
  </r>
  <r>
    <x v="3"/>
    <s v="FC"/>
    <x v="5"/>
    <x v="11"/>
    <x v="2"/>
    <n v="686785"/>
    <n v="320000"/>
    <x v="1"/>
    <s v="YES"/>
    <d v="2024-09-30T00:00:00"/>
  </r>
  <r>
    <x v="3"/>
    <s v="FC"/>
    <x v="1"/>
    <x v="10"/>
    <x v="2"/>
    <n v="686557"/>
    <n v="290000"/>
    <x v="1"/>
    <s v="YES"/>
    <d v="2024-09-24T00:00:00"/>
  </r>
  <r>
    <x v="3"/>
    <s v="FC"/>
    <x v="10"/>
    <x v="21"/>
    <x v="0"/>
    <n v="686033"/>
    <n v="370000"/>
    <x v="1"/>
    <s v="YES"/>
    <d v="2024-09-11T00:00:00"/>
  </r>
  <r>
    <x v="3"/>
    <s v="FC"/>
    <x v="7"/>
    <x v="14"/>
    <x v="0"/>
    <n v="686782"/>
    <n v="528990"/>
    <x v="0"/>
    <s v="YES"/>
    <d v="2024-09-30T00:00:00"/>
  </r>
  <r>
    <x v="3"/>
    <s v="FC"/>
    <x v="7"/>
    <x v="16"/>
    <x v="1"/>
    <n v="685699"/>
    <n v="60000"/>
    <x v="1"/>
    <s v="YES"/>
    <d v="2024-09-03T00:00:00"/>
  </r>
  <r>
    <x v="3"/>
    <s v="FC"/>
    <x v="7"/>
    <x v="18"/>
    <x v="0"/>
    <n v="685863"/>
    <n v="415000"/>
    <x v="1"/>
    <s v="YES"/>
    <d v="2024-09-05T00:00:00"/>
  </r>
  <r>
    <x v="3"/>
    <s v="FC"/>
    <x v="5"/>
    <x v="11"/>
    <x v="0"/>
    <n v="686037"/>
    <n v="420000"/>
    <x v="1"/>
    <s v="YES"/>
    <d v="2024-09-11T00:00:00"/>
  </r>
  <r>
    <x v="3"/>
    <s v="FC"/>
    <x v="7"/>
    <x v="15"/>
    <x v="0"/>
    <n v="686042"/>
    <n v="412500"/>
    <x v="1"/>
    <s v="YES"/>
    <d v="2024-09-11T00:00:00"/>
  </r>
  <r>
    <x v="3"/>
    <s v="FC"/>
    <x v="9"/>
    <x v="20"/>
    <x v="0"/>
    <n v="685744"/>
    <n v="430000"/>
    <x v="1"/>
    <s v="YES"/>
    <d v="2024-09-04T00:00:00"/>
  </r>
  <r>
    <x v="3"/>
    <s v="FC"/>
    <x v="5"/>
    <x v="11"/>
    <x v="0"/>
    <n v="685701"/>
    <n v="409900"/>
    <x v="1"/>
    <s v="YES"/>
    <d v="2024-09-03T00:00:00"/>
  </r>
  <r>
    <x v="3"/>
    <s v="FC"/>
    <x v="7"/>
    <x v="13"/>
    <x v="0"/>
    <n v="685704"/>
    <n v="373000"/>
    <x v="1"/>
    <s v="YES"/>
    <d v="2024-09-03T00:00:00"/>
  </r>
  <r>
    <x v="3"/>
    <s v="FC"/>
    <x v="7"/>
    <x v="19"/>
    <x v="0"/>
    <n v="685747"/>
    <n v="275000"/>
    <x v="1"/>
    <s v="YES"/>
    <d v="2024-09-04T00:00:00"/>
  </r>
  <r>
    <x v="3"/>
    <s v="FC"/>
    <x v="1"/>
    <x v="10"/>
    <x v="0"/>
    <n v="685707"/>
    <n v="465000"/>
    <x v="1"/>
    <s v="YES"/>
    <d v="2024-09-03T00:00:00"/>
  </r>
  <r>
    <x v="4"/>
    <s v="LT"/>
    <x v="11"/>
    <x v="22"/>
    <x v="0"/>
    <n v="686435"/>
    <n v="447000"/>
    <x v="1"/>
    <s v="YES"/>
    <d v="2024-09-20T00:00:00"/>
  </r>
  <r>
    <x v="5"/>
    <s v="SIG"/>
    <x v="3"/>
    <x v="23"/>
    <x v="0"/>
    <n v="686470"/>
    <n v="580000"/>
    <x v="1"/>
    <s v="YES"/>
    <d v="2024-09-23T00:00:00"/>
  </r>
  <r>
    <x v="5"/>
    <s v="SIG"/>
    <x v="3"/>
    <x v="23"/>
    <x v="0"/>
    <n v="686460"/>
    <n v="495000"/>
    <x v="1"/>
    <s v="YES"/>
    <d v="2024-09-23T00:00:00"/>
  </r>
  <r>
    <x v="5"/>
    <s v="SIG"/>
    <x v="1"/>
    <x v="23"/>
    <x v="0"/>
    <n v="686123"/>
    <n v="275000"/>
    <x v="1"/>
    <s v="YES"/>
    <d v="2024-09-12T00:00:00"/>
  </r>
  <r>
    <x v="6"/>
    <s v="ST"/>
    <x v="12"/>
    <x v="24"/>
    <x v="2"/>
    <n v="686650"/>
    <n v="105000"/>
    <x v="1"/>
    <s v="YES"/>
    <d v="2024-09-26T00:00:00"/>
  </r>
  <r>
    <x v="6"/>
    <s v="ST"/>
    <x v="12"/>
    <x v="24"/>
    <x v="0"/>
    <n v="686336"/>
    <n v="250000"/>
    <x v="1"/>
    <s v="YES"/>
    <d v="2024-09-18T00:00:00"/>
  </r>
  <r>
    <x v="6"/>
    <s v="ST"/>
    <x v="2"/>
    <x v="25"/>
    <x v="0"/>
    <n v="686069"/>
    <n v="251000"/>
    <x v="1"/>
    <s v="YES"/>
    <d v="2024-09-11T00:00:00"/>
  </r>
  <r>
    <x v="6"/>
    <s v="ST"/>
    <x v="12"/>
    <x v="24"/>
    <x v="1"/>
    <n v="686492"/>
    <n v="60000"/>
    <x v="1"/>
    <s v="YES"/>
    <d v="2024-09-23T00:00:00"/>
  </r>
  <r>
    <x v="6"/>
    <s v="ST"/>
    <x v="2"/>
    <x v="25"/>
    <x v="0"/>
    <n v="686444"/>
    <n v="370000"/>
    <x v="1"/>
    <s v="YES"/>
    <d v="2024-09-20T00:00:00"/>
  </r>
  <r>
    <x v="6"/>
    <s v="ST"/>
    <x v="2"/>
    <x v="25"/>
    <x v="0"/>
    <n v="686116"/>
    <n v="225000"/>
    <x v="1"/>
    <s v="YES"/>
    <d v="2024-09-12T00:00:00"/>
  </r>
  <r>
    <x v="6"/>
    <s v="ST"/>
    <x v="2"/>
    <x v="26"/>
    <x v="0"/>
    <n v="686409"/>
    <n v="205800"/>
    <x v="1"/>
    <s v="YES"/>
    <d v="2024-09-20T00:00:00"/>
  </r>
  <r>
    <x v="6"/>
    <s v="ST"/>
    <x v="2"/>
    <x v="27"/>
    <x v="1"/>
    <n v="686425"/>
    <n v="26620"/>
    <x v="1"/>
    <s v="YES"/>
    <d v="2024-09-20T00:00:00"/>
  </r>
  <r>
    <x v="6"/>
    <s v="ST"/>
    <x v="2"/>
    <x v="25"/>
    <x v="0"/>
    <n v="686772"/>
    <n v="369400"/>
    <x v="1"/>
    <s v="YES"/>
    <d v="2024-09-30T00:00:00"/>
  </r>
  <r>
    <x v="6"/>
    <s v="ST"/>
    <x v="5"/>
    <x v="28"/>
    <x v="1"/>
    <n v="686074"/>
    <n v="150000"/>
    <x v="1"/>
    <s v="YES"/>
    <d v="2024-09-12T00:00:00"/>
  </r>
  <r>
    <x v="6"/>
    <s v="ST"/>
    <x v="11"/>
    <x v="29"/>
    <x v="0"/>
    <n v="686378"/>
    <n v="475000"/>
    <x v="1"/>
    <s v="YES"/>
    <d v="2024-09-19T00:00:00"/>
  </r>
  <r>
    <x v="6"/>
    <s v="ST"/>
    <x v="5"/>
    <x v="28"/>
    <x v="1"/>
    <n v="686405"/>
    <n v="520000"/>
    <x v="1"/>
    <s v="YES"/>
    <d v="2024-09-20T00:00:00"/>
  </r>
  <r>
    <x v="6"/>
    <s v="ST"/>
    <x v="2"/>
    <x v="30"/>
    <x v="2"/>
    <n v="686060"/>
    <n v="300000"/>
    <x v="1"/>
    <s v="YES"/>
    <d v="2024-09-11T00:00:00"/>
  </r>
  <r>
    <x v="6"/>
    <s v="ST"/>
    <x v="2"/>
    <x v="25"/>
    <x v="2"/>
    <n v="686013"/>
    <n v="260000"/>
    <x v="1"/>
    <s v="YES"/>
    <d v="2024-09-10T00:00:00"/>
  </r>
  <r>
    <x v="6"/>
    <s v="ST"/>
    <x v="12"/>
    <x v="24"/>
    <x v="0"/>
    <n v="686113"/>
    <n v="260000"/>
    <x v="1"/>
    <s v="YES"/>
    <d v="2024-09-12T00:00:00"/>
  </r>
  <r>
    <x v="6"/>
    <s v="ST"/>
    <x v="12"/>
    <x v="24"/>
    <x v="0"/>
    <n v="686096"/>
    <n v="1050000"/>
    <x v="1"/>
    <s v="YES"/>
    <d v="2024-09-12T00:00:00"/>
  </r>
  <r>
    <x v="6"/>
    <s v="ST"/>
    <x v="12"/>
    <x v="24"/>
    <x v="1"/>
    <n v="685823"/>
    <n v="65000"/>
    <x v="1"/>
    <s v="YES"/>
    <d v="2024-09-04T00:00:00"/>
  </r>
  <r>
    <x v="6"/>
    <s v="ST"/>
    <x v="11"/>
    <x v="31"/>
    <x v="1"/>
    <n v="686466"/>
    <n v="25000"/>
    <x v="1"/>
    <s v="YES"/>
    <d v="2024-09-23T00:00:00"/>
  </r>
  <r>
    <x v="6"/>
    <s v="ST"/>
    <x v="2"/>
    <x v="25"/>
    <x v="2"/>
    <n v="686125"/>
    <n v="15000"/>
    <x v="1"/>
    <s v="YES"/>
    <d v="2024-09-13T00:00:00"/>
  </r>
  <r>
    <x v="6"/>
    <s v="ST"/>
    <x v="9"/>
    <x v="32"/>
    <x v="0"/>
    <n v="686253"/>
    <n v="360000"/>
    <x v="1"/>
    <s v="YES"/>
    <d v="2024-09-17T00:00:00"/>
  </r>
  <r>
    <x v="6"/>
    <s v="ST"/>
    <x v="5"/>
    <x v="28"/>
    <x v="1"/>
    <n v="686129"/>
    <n v="65000"/>
    <x v="1"/>
    <s v="YES"/>
    <d v="2024-09-13T00:00:00"/>
  </r>
  <r>
    <x v="6"/>
    <s v="ST"/>
    <x v="2"/>
    <x v="25"/>
    <x v="2"/>
    <n v="686134"/>
    <n v="299900"/>
    <x v="1"/>
    <s v="YES"/>
    <d v="2024-09-13T00:00:00"/>
  </r>
  <r>
    <x v="6"/>
    <s v="ST"/>
    <x v="2"/>
    <x v="25"/>
    <x v="0"/>
    <n v="686152"/>
    <n v="45000"/>
    <x v="1"/>
    <s v="YES"/>
    <d v="2024-09-13T00:00:00"/>
  </r>
  <r>
    <x v="6"/>
    <s v="ST"/>
    <x v="2"/>
    <x v="25"/>
    <x v="2"/>
    <n v="685724"/>
    <n v="469500"/>
    <x v="1"/>
    <s v="YES"/>
    <d v="2024-09-03T00:00:00"/>
  </r>
  <r>
    <x v="6"/>
    <s v="ST"/>
    <x v="5"/>
    <x v="28"/>
    <x v="0"/>
    <n v="686701"/>
    <n v="401365"/>
    <x v="0"/>
    <s v="YES"/>
    <d v="2024-09-27T00:00:00"/>
  </r>
  <r>
    <x v="6"/>
    <s v="ST"/>
    <x v="2"/>
    <x v="25"/>
    <x v="0"/>
    <n v="685818"/>
    <n v="322500"/>
    <x v="1"/>
    <s v="YES"/>
    <d v="2024-09-04T00:00:00"/>
  </r>
  <r>
    <x v="6"/>
    <s v="ST"/>
    <x v="2"/>
    <x v="26"/>
    <x v="0"/>
    <n v="685946"/>
    <n v="420000"/>
    <x v="1"/>
    <s v="YES"/>
    <d v="2024-09-09T00:00:00"/>
  </r>
  <r>
    <x v="6"/>
    <s v="ST"/>
    <x v="2"/>
    <x v="30"/>
    <x v="0"/>
    <n v="685869"/>
    <n v="395000"/>
    <x v="1"/>
    <s v="YES"/>
    <d v="2024-09-05T00:00:00"/>
  </r>
  <r>
    <x v="6"/>
    <s v="ST"/>
    <x v="12"/>
    <x v="24"/>
    <x v="0"/>
    <n v="685887"/>
    <n v="425000"/>
    <x v="1"/>
    <s v="YES"/>
    <d v="2024-09-06T00:00:00"/>
  </r>
  <r>
    <x v="6"/>
    <s v="ST"/>
    <x v="2"/>
    <x v="25"/>
    <x v="2"/>
    <n v="685950"/>
    <n v="179000"/>
    <x v="1"/>
    <s v="YES"/>
    <d v="2024-09-09T00:00:00"/>
  </r>
  <r>
    <x v="6"/>
    <s v="ST"/>
    <x v="11"/>
    <x v="33"/>
    <x v="1"/>
    <n v="685973"/>
    <n v="600000"/>
    <x v="1"/>
    <s v="YES"/>
    <d v="2024-09-10T00:00:00"/>
  </r>
  <r>
    <x v="6"/>
    <s v="ST"/>
    <x v="11"/>
    <x v="33"/>
    <x v="0"/>
    <n v="685979"/>
    <n v="540000"/>
    <x v="1"/>
    <s v="YES"/>
    <d v="2024-09-10T00:00:00"/>
  </r>
  <r>
    <x v="6"/>
    <s v="ST"/>
    <x v="12"/>
    <x v="24"/>
    <x v="2"/>
    <n v="686002"/>
    <n v="200000"/>
    <x v="1"/>
    <s v="YES"/>
    <d v="2024-09-10T00:00:00"/>
  </r>
  <r>
    <x v="6"/>
    <s v="ST"/>
    <x v="11"/>
    <x v="31"/>
    <x v="0"/>
    <n v="686004"/>
    <n v="400000"/>
    <x v="1"/>
    <s v="YES"/>
    <d v="2024-09-10T00:00:00"/>
  </r>
  <r>
    <x v="6"/>
    <s v="ST"/>
    <x v="9"/>
    <x v="32"/>
    <x v="0"/>
    <n v="685921"/>
    <n v="287000"/>
    <x v="1"/>
    <s v="YES"/>
    <d v="2024-09-09T00:00:00"/>
  </r>
  <r>
    <x v="6"/>
    <s v="ST"/>
    <x v="2"/>
    <x v="25"/>
    <x v="0"/>
    <n v="685727"/>
    <n v="349000"/>
    <x v="1"/>
    <s v="YES"/>
    <d v="2024-09-03T00:00:00"/>
  </r>
  <r>
    <x v="6"/>
    <s v="ST"/>
    <x v="5"/>
    <x v="28"/>
    <x v="0"/>
    <n v="686477"/>
    <n v="599900"/>
    <x v="1"/>
    <s v="YES"/>
    <d v="2024-09-23T00:00:00"/>
  </r>
  <r>
    <x v="6"/>
    <s v="ST"/>
    <x v="12"/>
    <x v="24"/>
    <x v="0"/>
    <n v="686195"/>
    <n v="162500"/>
    <x v="1"/>
    <s v="YES"/>
    <d v="2024-09-16T00:00:00"/>
  </r>
  <r>
    <x v="6"/>
    <s v="ST"/>
    <x v="9"/>
    <x v="32"/>
    <x v="0"/>
    <n v="686295"/>
    <n v="393000"/>
    <x v="1"/>
    <s v="YES"/>
    <d v="2024-09-17T00:00:00"/>
  </r>
  <r>
    <x v="6"/>
    <s v="ST"/>
    <x v="2"/>
    <x v="25"/>
    <x v="0"/>
    <n v="686627"/>
    <n v="400000"/>
    <x v="1"/>
    <s v="YES"/>
    <d v="2024-09-26T00:00:00"/>
  </r>
  <r>
    <x v="6"/>
    <s v="ST"/>
    <x v="2"/>
    <x v="25"/>
    <x v="0"/>
    <n v="686616"/>
    <n v="444000"/>
    <x v="1"/>
    <s v="YES"/>
    <d v="2024-09-25T00:00:00"/>
  </r>
  <r>
    <x v="6"/>
    <s v="ST"/>
    <x v="2"/>
    <x v="25"/>
    <x v="1"/>
    <n v="686699"/>
    <n v="49500"/>
    <x v="1"/>
    <s v="YES"/>
    <d v="2024-09-27T00:00:00"/>
  </r>
  <r>
    <x v="6"/>
    <s v="ST"/>
    <x v="12"/>
    <x v="24"/>
    <x v="1"/>
    <n v="686739"/>
    <n v="26000"/>
    <x v="1"/>
    <s v="YES"/>
    <d v="2024-09-30T00:00:00"/>
  </r>
  <r>
    <x v="6"/>
    <s v="ST"/>
    <x v="2"/>
    <x v="25"/>
    <x v="0"/>
    <n v="685910"/>
    <n v="170000"/>
    <x v="1"/>
    <s v="YES"/>
    <d v="2024-09-06T00:00:00"/>
  </r>
  <r>
    <x v="7"/>
    <s v="TI"/>
    <x v="5"/>
    <x v="34"/>
    <x v="0"/>
    <n v="686418"/>
    <n v="345000"/>
    <x v="1"/>
    <s v="YES"/>
    <d v="2024-09-20T00:00:00"/>
  </r>
  <r>
    <x v="7"/>
    <s v="TI"/>
    <x v="1"/>
    <x v="35"/>
    <x v="0"/>
    <n v="686427"/>
    <n v="620000"/>
    <x v="1"/>
    <s v="YES"/>
    <d v="2024-09-20T00:00:00"/>
  </r>
  <r>
    <x v="7"/>
    <s v="TI"/>
    <x v="9"/>
    <x v="36"/>
    <x v="1"/>
    <n v="685998"/>
    <n v="69000"/>
    <x v="1"/>
    <s v="YES"/>
    <d v="2024-09-10T00:00:00"/>
  </r>
  <r>
    <x v="7"/>
    <s v="TI"/>
    <x v="1"/>
    <x v="35"/>
    <x v="0"/>
    <n v="685850"/>
    <n v="538000"/>
    <x v="1"/>
    <s v="YES"/>
    <d v="2024-09-05T00:00:00"/>
  </r>
  <r>
    <x v="7"/>
    <s v="TI"/>
    <x v="1"/>
    <x v="35"/>
    <x v="2"/>
    <n v="686431"/>
    <n v="265000"/>
    <x v="1"/>
    <s v="YES"/>
    <d v="2024-09-20T00:00:00"/>
  </r>
  <r>
    <x v="7"/>
    <s v="TI"/>
    <x v="1"/>
    <x v="35"/>
    <x v="1"/>
    <n v="686238"/>
    <n v="95000"/>
    <x v="1"/>
    <s v="YES"/>
    <d v="2024-09-17T00:00:00"/>
  </r>
  <r>
    <x v="7"/>
    <s v="TI"/>
    <x v="11"/>
    <x v="37"/>
    <x v="0"/>
    <n v="686005"/>
    <n v="304000"/>
    <x v="1"/>
    <s v="YES"/>
    <d v="2024-09-10T00:00:00"/>
  </r>
  <r>
    <x v="7"/>
    <s v="TI"/>
    <x v="11"/>
    <x v="37"/>
    <x v="0"/>
    <n v="686535"/>
    <n v="525000"/>
    <x v="1"/>
    <s v="YES"/>
    <d v="2024-09-24T00:00:00"/>
  </r>
  <r>
    <x v="7"/>
    <s v="TI"/>
    <x v="11"/>
    <x v="37"/>
    <x v="0"/>
    <n v="686105"/>
    <n v="382500"/>
    <x v="1"/>
    <s v="YES"/>
    <d v="2024-09-12T00:00:00"/>
  </r>
  <r>
    <x v="7"/>
    <s v="TI"/>
    <x v="1"/>
    <x v="35"/>
    <x v="0"/>
    <n v="685855"/>
    <n v="474150"/>
    <x v="1"/>
    <s v="YES"/>
    <d v="2024-09-05T00:00:00"/>
  </r>
  <r>
    <x v="7"/>
    <s v="TI"/>
    <x v="9"/>
    <x v="36"/>
    <x v="0"/>
    <n v="686065"/>
    <n v="325000"/>
    <x v="1"/>
    <s v="YES"/>
    <d v="2024-09-11T00:00:00"/>
  </r>
  <r>
    <x v="7"/>
    <s v="TI"/>
    <x v="5"/>
    <x v="34"/>
    <x v="0"/>
    <n v="686732"/>
    <n v="760000"/>
    <x v="1"/>
    <s v="YES"/>
    <d v="2024-09-30T00:00:00"/>
  </r>
  <r>
    <x v="7"/>
    <s v="TI"/>
    <x v="1"/>
    <x v="35"/>
    <x v="2"/>
    <n v="686374"/>
    <n v="371000"/>
    <x v="1"/>
    <s v="YES"/>
    <d v="2024-09-19T00:00:00"/>
  </r>
  <r>
    <x v="7"/>
    <s v="TI"/>
    <x v="5"/>
    <x v="34"/>
    <x v="1"/>
    <n v="686792"/>
    <n v="475000"/>
    <x v="1"/>
    <s v="YES"/>
    <d v="2024-09-30T00:00:00"/>
  </r>
  <r>
    <x v="7"/>
    <s v="TI"/>
    <x v="1"/>
    <x v="35"/>
    <x v="0"/>
    <n v="686630"/>
    <n v="425000"/>
    <x v="1"/>
    <s v="YES"/>
    <d v="2024-09-26T00:00:00"/>
  </r>
  <r>
    <x v="7"/>
    <s v="TI"/>
    <x v="9"/>
    <x v="36"/>
    <x v="1"/>
    <n v="686684"/>
    <n v="14000"/>
    <x v="1"/>
    <s v="YES"/>
    <d v="2024-09-27T00:00:00"/>
  </r>
  <r>
    <x v="7"/>
    <s v="TI"/>
    <x v="1"/>
    <x v="35"/>
    <x v="4"/>
    <n v="686691"/>
    <n v="2900000"/>
    <x v="1"/>
    <s v="YES"/>
    <d v="2024-09-27T00:00:00"/>
  </r>
  <r>
    <x v="8"/>
    <s v="TT"/>
    <x v="3"/>
    <x v="38"/>
    <x v="0"/>
    <n v="686601"/>
    <n v="499950"/>
    <x v="1"/>
    <s v="YES"/>
    <d v="2024-09-25T00:00:00"/>
  </r>
  <r>
    <x v="8"/>
    <s v="TT"/>
    <x v="3"/>
    <x v="38"/>
    <x v="0"/>
    <n v="686677"/>
    <n v="760000"/>
    <x v="1"/>
    <s v="YES"/>
    <d v="2024-09-27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CT"/>
    <x v="0"/>
    <s v="022-112-05"/>
    <n v="686178"/>
    <n v="63000"/>
    <d v="2024-09-16T00:00:00"/>
    <x v="0"/>
  </r>
  <r>
    <x v="0"/>
    <s v="CT"/>
    <x v="1"/>
    <s v="029-523-08"/>
    <n v="686334"/>
    <n v="490675"/>
    <d v="2024-09-18T00:00:00"/>
    <x v="1"/>
  </r>
  <r>
    <x v="0"/>
    <s v="CT"/>
    <x v="2"/>
    <s v="021-051-54"/>
    <n v="686338"/>
    <n v="392868"/>
    <d v="2024-09-18T00:00:00"/>
    <x v="0"/>
  </r>
  <r>
    <x v="1"/>
    <s v="FA"/>
    <x v="3"/>
    <s v="018-445-02"/>
    <n v="686647"/>
    <n v="227441"/>
    <d v="2024-09-26T00:00:00"/>
    <x v="2"/>
  </r>
  <r>
    <x v="1"/>
    <s v="FA"/>
    <x v="4"/>
    <s v="020-113-13"/>
    <n v="686754"/>
    <n v="558000"/>
    <d v="2024-09-30T00:00:00"/>
    <x v="3"/>
  </r>
  <r>
    <x v="1"/>
    <s v="FA"/>
    <x v="4"/>
    <s v="020-113-13"/>
    <n v="686753"/>
    <n v="1083600"/>
    <d v="2024-09-30T00:00:00"/>
    <x v="4"/>
  </r>
  <r>
    <x v="1"/>
    <s v="FA"/>
    <x v="0"/>
    <s v="019-413-01"/>
    <n v="685994"/>
    <n v="232589"/>
    <d v="2024-09-10T00:00:00"/>
    <x v="0"/>
  </r>
  <r>
    <x v="1"/>
    <s v="FA"/>
    <x v="0"/>
    <s v="021-303-34"/>
    <n v="686009"/>
    <n v="350000"/>
    <d v="2024-09-10T00:00:00"/>
    <x v="5"/>
  </r>
  <r>
    <x v="2"/>
    <s v="FC"/>
    <x v="0"/>
    <s v="009-262-05"/>
    <n v="686540"/>
    <n v="525000"/>
    <d v="2024-09-24T00:00:00"/>
    <x v="6"/>
  </r>
  <r>
    <x v="2"/>
    <s v="FC"/>
    <x v="2"/>
    <s v="020-681-03"/>
    <n v="686519"/>
    <n v="268620"/>
    <d v="2024-09-24T00:00:00"/>
    <x v="7"/>
  </r>
  <r>
    <x v="3"/>
    <s v="ST"/>
    <x v="0"/>
    <s v="012-201-12"/>
    <n v="686464"/>
    <n v="115000"/>
    <d v="2024-09-23T00:00:00"/>
    <x v="8"/>
  </r>
  <r>
    <x v="3"/>
    <s v="ST"/>
    <x v="0"/>
    <s v="015-081-09"/>
    <n v="686784"/>
    <n v="377000"/>
    <d v="2024-09-30T00:00:00"/>
    <x v="6"/>
  </r>
  <r>
    <x v="4"/>
    <s v="TI"/>
    <x v="2"/>
    <s v="004-263-03"/>
    <n v="685703"/>
    <n v="203500"/>
    <d v="2024-09-03T00:00:00"/>
    <x v="9"/>
  </r>
  <r>
    <x v="4"/>
    <s v="TI"/>
    <x v="0"/>
    <s v="022-374-04"/>
    <n v="686541"/>
    <n v="160000"/>
    <d v="2024-09-24T00:00:00"/>
    <x v="10"/>
  </r>
  <r>
    <x v="4"/>
    <s v="TI"/>
    <x v="0"/>
    <s v="018-473-10"/>
    <n v="686751"/>
    <n v="150000"/>
    <d v="2024-09-30T00:00:00"/>
    <x v="11"/>
  </r>
  <r>
    <x v="5"/>
    <s v="TT"/>
    <x v="1"/>
    <s v="022-361-06"/>
    <n v="686456"/>
    <n v="378097"/>
    <d v="2024-09-23T00:00:00"/>
    <x v="12"/>
  </r>
  <r>
    <x v="6"/>
    <m/>
    <x v="5"/>
    <m/>
    <m/>
    <m/>
    <m/>
    <x v="13"/>
  </r>
  <r>
    <x v="6"/>
    <m/>
    <x v="5"/>
    <m/>
    <m/>
    <m/>
    <m/>
    <x v="13"/>
  </r>
  <r>
    <x v="6"/>
    <m/>
    <x v="5"/>
    <m/>
    <m/>
    <m/>
    <m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81" firstHeaderRow="1" firstDataRow="2" firstDataCol="3" rowPageCount="2" colPageCount="1"/>
  <pivotFields count="10">
    <pivotField name="TITLE COMPANY" axis="axisRow" compact="0" showAll="0">
      <items count="11">
        <item m="1" x="9"/>
        <item x="0"/>
        <item x="1"/>
        <item x="2"/>
        <item x="3"/>
        <item x="4"/>
        <item x="5"/>
        <item x="6"/>
        <item x="7"/>
        <item x="8"/>
        <item t="default"/>
      </items>
    </pivotField>
    <pivotField compact="0" showAll="0"/>
    <pivotField axis="axisRow" compact="0" showAll="0">
      <items count="15">
        <item m="1" x="1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Row" compact="0" showAll="0">
      <items count="41">
        <item m="1" x="3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axis="axisPage" compact="0" showAll="0">
      <items count="7">
        <item m="1" x="5"/>
        <item x="0"/>
        <item x="1"/>
        <item x="2"/>
        <item x="3"/>
        <item x="4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76">
    <i>
      <x v="1"/>
    </i>
    <i r="1">
      <x v="1"/>
    </i>
    <i r="2">
      <x v="1"/>
    </i>
    <i>
      <x v="2"/>
    </i>
    <i r="1">
      <x v="2"/>
    </i>
    <i r="2">
      <x v="2"/>
    </i>
    <i r="2">
      <x v="4"/>
    </i>
    <i r="2">
      <x v="5"/>
    </i>
    <i r="1">
      <x v="3"/>
    </i>
    <i r="2">
      <x v="3"/>
    </i>
    <i r="2">
      <x v="6"/>
    </i>
    <i>
      <x v="3"/>
    </i>
    <i r="1">
      <x v="3"/>
    </i>
    <i r="2">
      <x v="8"/>
    </i>
    <i r="2">
      <x v="9"/>
    </i>
    <i r="1">
      <x v="4"/>
    </i>
    <i r="2">
      <x v="7"/>
    </i>
    <i r="1">
      <x v="5"/>
    </i>
    <i r="2">
      <x v="10"/>
    </i>
    <i>
      <x v="4"/>
    </i>
    <i r="1">
      <x v="2"/>
    </i>
    <i r="2">
      <x v="11"/>
    </i>
    <i r="1">
      <x v="6"/>
    </i>
    <i r="2">
      <x v="12"/>
    </i>
    <i r="1">
      <x v="7"/>
    </i>
    <i r="2">
      <x v="13"/>
    </i>
    <i r="1">
      <x v="8"/>
    </i>
    <i r="2">
      <x v="14"/>
    </i>
    <i r="2">
      <x v="15"/>
    </i>
    <i r="2">
      <x v="16"/>
    </i>
    <i r="2">
      <x v="17"/>
    </i>
    <i r="2">
      <x v="19"/>
    </i>
    <i r="2">
      <x v="20"/>
    </i>
    <i r="1">
      <x v="9"/>
    </i>
    <i r="2">
      <x v="18"/>
    </i>
    <i r="1">
      <x v="10"/>
    </i>
    <i r="2">
      <x v="21"/>
    </i>
    <i r="1">
      <x v="11"/>
    </i>
    <i r="2">
      <x v="22"/>
    </i>
    <i>
      <x v="5"/>
    </i>
    <i r="1">
      <x v="12"/>
    </i>
    <i r="2">
      <x v="23"/>
    </i>
    <i>
      <x v="6"/>
    </i>
    <i r="1">
      <x v="2"/>
    </i>
    <i r="2">
      <x v="24"/>
    </i>
    <i r="1">
      <x v="4"/>
    </i>
    <i r="2">
      <x v="24"/>
    </i>
    <i>
      <x v="7"/>
    </i>
    <i r="1">
      <x v="3"/>
    </i>
    <i r="2">
      <x v="26"/>
    </i>
    <i r="2">
      <x v="27"/>
    </i>
    <i r="2">
      <x v="28"/>
    </i>
    <i r="2">
      <x v="31"/>
    </i>
    <i r="1">
      <x v="6"/>
    </i>
    <i r="2">
      <x v="29"/>
    </i>
    <i r="1">
      <x v="10"/>
    </i>
    <i r="2">
      <x v="33"/>
    </i>
    <i r="1">
      <x v="12"/>
    </i>
    <i r="2">
      <x v="30"/>
    </i>
    <i r="2">
      <x v="32"/>
    </i>
    <i r="2">
      <x v="34"/>
    </i>
    <i r="1">
      <x v="13"/>
    </i>
    <i r="2">
      <x v="25"/>
    </i>
    <i>
      <x v="8"/>
    </i>
    <i r="1">
      <x v="2"/>
    </i>
    <i r="2">
      <x v="36"/>
    </i>
    <i r="1">
      <x v="6"/>
    </i>
    <i r="2">
      <x v="35"/>
    </i>
    <i r="1">
      <x v="10"/>
    </i>
    <i r="2">
      <x v="37"/>
    </i>
    <i r="1">
      <x v="12"/>
    </i>
    <i r="2">
      <x v="38"/>
    </i>
    <i>
      <x v="9"/>
    </i>
    <i r="1">
      <x v="4"/>
    </i>
    <i r="2">
      <x v="3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49" firstHeaderRow="1" firstDataRow="2" firstDataCol="2" rowPageCount="1" colPageCount="1"/>
  <pivotFields count="8">
    <pivotField name="TITLE COMPANY" axis="axisRow" compact="0" showAll="0" insertBlankRow="1">
      <items count="15">
        <item m="1" x="11"/>
        <item m="1" x="10"/>
        <item m="1" x="9"/>
        <item x="1"/>
        <item x="2"/>
        <item m="1" x="13"/>
        <item m="1" x="12"/>
        <item x="4"/>
        <item x="5"/>
        <item m="1" x="7"/>
        <item m="1" x="8"/>
        <item x="3"/>
        <item x="6"/>
        <item x="0"/>
        <item t="default"/>
      </items>
    </pivotField>
    <pivotField compact="0" showAll="0" insertBlankRow="1"/>
    <pivotField axis="axisPage" compact="0" showAll="0" insertBlankRow="1">
      <items count="11">
        <item x="4"/>
        <item x="3"/>
        <item x="0"/>
        <item m="1" x="8"/>
        <item x="2"/>
        <item m="1" x="7"/>
        <item m="1" x="9"/>
        <item m="1" x="6"/>
        <item x="1"/>
        <item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9">
        <item m="1" x="35"/>
        <item m="1" x="93"/>
        <item m="1" x="106"/>
        <item m="1" x="23"/>
        <item m="1" x="64"/>
        <item m="1" x="38"/>
        <item m="1" x="68"/>
        <item m="1" x="37"/>
        <item m="1" x="32"/>
        <item m="1" x="57"/>
        <item m="1" x="46"/>
        <item m="1" x="29"/>
        <item m="1" x="44"/>
        <item m="1" x="21"/>
        <item m="1" x="16"/>
        <item m="1" x="101"/>
        <item m="1" x="28"/>
        <item m="1" x="62"/>
        <item m="1" x="55"/>
        <item m="1" x="89"/>
        <item m="1" x="79"/>
        <item m="1" x="30"/>
        <item m="1" x="36"/>
        <item m="1" x="85"/>
        <item m="1" x="40"/>
        <item m="1" x="66"/>
        <item m="1" x="14"/>
        <item m="1" x="42"/>
        <item m="1" x="41"/>
        <item m="1" x="103"/>
        <item m="1" x="91"/>
        <item m="1" x="107"/>
        <item m="1" x="56"/>
        <item x="11"/>
        <item m="1" x="15"/>
        <item x="0"/>
        <item m="1" x="90"/>
        <item m="1" x="96"/>
        <item m="1" x="75"/>
        <item m="1" x="83"/>
        <item m="1" x="25"/>
        <item m="1" x="48"/>
        <item m="1" x="88"/>
        <item m="1" x="18"/>
        <item m="1" x="76"/>
        <item m="1" x="98"/>
        <item m="1" x="53"/>
        <item m="1" x="100"/>
        <item m="1" x="61"/>
        <item m="1" x="105"/>
        <item m="1" x="78"/>
        <item m="1" x="67"/>
        <item m="1" x="43"/>
        <item m="1" x="104"/>
        <item m="1" x="47"/>
        <item m="1" x="34"/>
        <item m="1" x="70"/>
        <item m="1" x="82"/>
        <item m="1" x="27"/>
        <item m="1" x="94"/>
        <item m="1" x="74"/>
        <item m="1" x="92"/>
        <item m="1" x="24"/>
        <item x="1"/>
        <item m="1" x="102"/>
        <item m="1" x="73"/>
        <item m="1" x="80"/>
        <item m="1" x="51"/>
        <item m="1" x="99"/>
        <item m="1" x="31"/>
        <item m="1" x="87"/>
        <item m="1" x="95"/>
        <item m="1" x="50"/>
        <item m="1" x="33"/>
        <item m="1" x="54"/>
        <item m="1" x="26"/>
        <item m="1" x="20"/>
        <item m="1" x="72"/>
        <item x="9"/>
        <item m="1" x="22"/>
        <item m="1" x="84"/>
        <item m="1" x="65"/>
        <item x="6"/>
        <item m="1" x="71"/>
        <item m="1" x="17"/>
        <item m="1" x="77"/>
        <item m="1" x="39"/>
        <item m="1" x="63"/>
        <item m="1" x="19"/>
        <item m="1" x="97"/>
        <item m="1" x="81"/>
        <item m="1" x="86"/>
        <item m="1" x="49"/>
        <item m="1" x="45"/>
        <item m="1" x="69"/>
        <item m="1" x="60"/>
        <item m="1" x="58"/>
        <item m="1" x="52"/>
        <item m="1" x="59"/>
        <item x="13"/>
        <item x="2"/>
        <item x="3"/>
        <item x="4"/>
        <item x="5"/>
        <item x="7"/>
        <item x="8"/>
        <item x="10"/>
        <item x="12"/>
        <item t="default"/>
      </items>
    </pivotField>
  </pivotFields>
  <rowFields count="2">
    <field x="7"/>
    <field x="0"/>
  </rowFields>
  <rowItems count="45">
    <i>
      <x v="33"/>
    </i>
    <i r="1">
      <x v="7"/>
    </i>
    <i t="blank">
      <x v="33"/>
    </i>
    <i>
      <x v="35"/>
    </i>
    <i r="1">
      <x v="3"/>
    </i>
    <i r="1">
      <x v="13"/>
    </i>
    <i t="blank">
      <x v="35"/>
    </i>
    <i>
      <x v="63"/>
    </i>
    <i r="1">
      <x v="13"/>
    </i>
    <i t="blank">
      <x v="63"/>
    </i>
    <i>
      <x v="78"/>
    </i>
    <i r="1">
      <x v="7"/>
    </i>
    <i t="blank">
      <x v="78"/>
    </i>
    <i>
      <x v="82"/>
    </i>
    <i r="1">
      <x v="4"/>
    </i>
    <i r="1">
      <x v="11"/>
    </i>
    <i t="blank">
      <x v="82"/>
    </i>
    <i>
      <x v="99"/>
    </i>
    <i r="1">
      <x v="12"/>
    </i>
    <i t="blank">
      <x v="99"/>
    </i>
    <i>
      <x v="100"/>
    </i>
    <i r="1">
      <x v="3"/>
    </i>
    <i t="blank">
      <x v="100"/>
    </i>
    <i>
      <x v="101"/>
    </i>
    <i r="1">
      <x v="3"/>
    </i>
    <i t="blank">
      <x v="101"/>
    </i>
    <i>
      <x v="102"/>
    </i>
    <i r="1">
      <x v="3"/>
    </i>
    <i t="blank">
      <x v="102"/>
    </i>
    <i>
      <x v="103"/>
    </i>
    <i r="1">
      <x v="3"/>
    </i>
    <i t="blank">
      <x v="103"/>
    </i>
    <i>
      <x v="104"/>
    </i>
    <i r="1">
      <x v="4"/>
    </i>
    <i t="blank">
      <x v="104"/>
    </i>
    <i>
      <x v="105"/>
    </i>
    <i r="1">
      <x v="11"/>
    </i>
    <i t="blank">
      <x v="105"/>
    </i>
    <i>
      <x v="106"/>
    </i>
    <i r="1">
      <x v="7"/>
    </i>
    <i t="blank">
      <x v="106"/>
    </i>
    <i>
      <x v="107"/>
    </i>
    <i r="1">
      <x v="8"/>
    </i>
    <i t="blank">
      <x v="10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9" totalsRowCount="1" headerRowDxfId="18" totalsRowDxfId="15" headerRowBorderDxfId="17" tableBorderDxfId="16" totalsRowBorderDxfId="14">
  <autoFilter ref="A4:F8">
    <filterColumn colId="4"/>
    <filterColumn colId="5"/>
  </autoFilter>
  <tableColumns count="6">
    <tableColumn id="1" name="BUILDER" totalsRowLabel="GRAND TOTAL" totalsRowDxfId="5" dataCellStyle="Normal 2"/>
    <tableColumn id="2" name="CLOSINGS" totalsRowFunction="custom" totalsRowDxfId="4" dataCellStyle="Normal 2">
      <totalsRowFormula>SUM(B5:B8)</totalsRowFormula>
    </tableColumn>
    <tableColumn id="3" name="DOLLARVOL" totalsRowFunction="custom" totalsRowDxfId="3" dataCellStyle="Normal 2">
      <totalsRowFormula>SUM(C5:C8)</totalsRowFormula>
    </tableColumn>
    <tableColumn id="4" name="AVERAGE" totalsRowDxfId="2" dataCellStyle="Normal 2"/>
    <tableColumn id="5" name="% OF CLOSINGS" totalsRowFunction="custom" dataDxfId="13" totalsRowDxfId="1" dataCellStyle="Normal 2">
      <calculatedColumnFormula>Table2[[#This Row],[CLOSINGS]]/$B$10</calculatedColumnFormula>
      <totalsRowFormula>SUM(E5:E8)</totalsRowFormula>
    </tableColumn>
    <tableColumn id="6" name="% OF $$$ VOLUME" totalsRowFunction="custom" dataDxfId="12" totalsRowDxfId="0" dataCellStyle="Normal 2">
      <calculatedColumnFormula>Table2[[#This Row],[DOLLARVOL]]/$C$10</calculatedColumnFormula>
      <totalsRowFormula>SUM(F5:F8)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132" totalsRowShown="0" headerRowDxfId="6">
  <autoFilter ref="A1:J132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20" totalsRowShown="0" headerRowDxfId="11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148" totalsRowShown="0" headerRowDxfId="10" headerRowBorderDxfId="9" tableBorderDxfId="8" totalsRowBorderDxfId="7">
  <autoFilter ref="A1:E148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4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3" customWidth="1"/>
    <col min="3" max="3" width="18" style="38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45</v>
      </c>
    </row>
    <row r="2" spans="1:7">
      <c r="A2" s="2" t="s">
        <v>57</v>
      </c>
    </row>
    <row r="3" spans="1:7">
      <c r="A3" s="2"/>
    </row>
    <row r="4" spans="1:7" ht="13.8" thickBot="1">
      <c r="A4" s="2"/>
    </row>
    <row r="5" spans="1:7" ht="16.2" thickBot="1">
      <c r="A5" s="130" t="s">
        <v>4</v>
      </c>
      <c r="B5" s="131"/>
      <c r="C5" s="131"/>
      <c r="D5" s="131"/>
      <c r="E5" s="131"/>
      <c r="F5" s="131"/>
      <c r="G5" s="132"/>
    </row>
    <row r="6" spans="1:7" ht="26.4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120" t="s">
        <v>50</v>
      </c>
      <c r="G6" s="120" t="s">
        <v>51</v>
      </c>
    </row>
    <row r="7" spans="1:7">
      <c r="A7" s="137" t="s">
        <v>69</v>
      </c>
      <c r="B7" s="138">
        <v>44</v>
      </c>
      <c r="C7" s="73">
        <v>12985985</v>
      </c>
      <c r="D7" s="139">
        <f t="shared" ref="D7:D15" si="0">B7/$B$16</f>
        <v>0.33587786259541985</v>
      </c>
      <c r="E7" s="50">
        <f t="shared" ref="E7:E15" si="1">C7/$C$16</f>
        <v>0.26546043046668311</v>
      </c>
      <c r="F7" s="140">
        <v>1</v>
      </c>
      <c r="G7" s="106">
        <f t="shared" ref="G7:G15" si="2">RANK(C7,$C$7:$C$15)</f>
        <v>2</v>
      </c>
    </row>
    <row r="8" spans="1:7">
      <c r="A8" s="137" t="s">
        <v>58</v>
      </c>
      <c r="B8" s="72">
        <v>36</v>
      </c>
      <c r="C8" s="142">
        <v>13104823</v>
      </c>
      <c r="D8" s="23">
        <f t="shared" si="0"/>
        <v>0.27480916030534353</v>
      </c>
      <c r="E8" s="141">
        <f t="shared" si="1"/>
        <v>0.26788972532847444</v>
      </c>
      <c r="F8" s="77">
        <v>2</v>
      </c>
      <c r="G8" s="140">
        <f t="shared" si="2"/>
        <v>1</v>
      </c>
    </row>
    <row r="9" spans="1:7">
      <c r="A9" s="71" t="s">
        <v>84</v>
      </c>
      <c r="B9" s="72">
        <v>17</v>
      </c>
      <c r="C9" s="73">
        <v>8887650</v>
      </c>
      <c r="D9" s="23">
        <f t="shared" ref="D9" si="3">B9/$B$16</f>
        <v>0.12977099236641221</v>
      </c>
      <c r="E9" s="23">
        <f t="shared" ref="E9" si="4">C9/$C$16</f>
        <v>0.18168197443915235</v>
      </c>
      <c r="F9" s="77">
        <v>3</v>
      </c>
      <c r="G9" s="106">
        <f t="shared" si="2"/>
        <v>3</v>
      </c>
    </row>
    <row r="10" spans="1:7">
      <c r="A10" s="71" t="s">
        <v>82</v>
      </c>
      <c r="B10" s="72">
        <v>16</v>
      </c>
      <c r="C10" s="73">
        <v>5607964</v>
      </c>
      <c r="D10" s="23">
        <f t="shared" si="0"/>
        <v>0.12213740458015267</v>
      </c>
      <c r="E10" s="23">
        <f t="shared" si="1"/>
        <v>0.1146383995886074</v>
      </c>
      <c r="F10" s="77">
        <v>4</v>
      </c>
      <c r="G10" s="106">
        <f t="shared" si="2"/>
        <v>4</v>
      </c>
    </row>
    <row r="11" spans="1:7">
      <c r="A11" s="87" t="s">
        <v>76</v>
      </c>
      <c r="B11" s="83">
        <v>8</v>
      </c>
      <c r="C11" s="119">
        <v>3359500</v>
      </c>
      <c r="D11" s="23">
        <f t="shared" si="0"/>
        <v>6.1068702290076333E-2</v>
      </c>
      <c r="E11" s="23">
        <f t="shared" si="1"/>
        <v>6.8675138324341342E-2</v>
      </c>
      <c r="F11" s="77">
        <v>5</v>
      </c>
      <c r="G11" s="106">
        <f t="shared" si="2"/>
        <v>5</v>
      </c>
    </row>
    <row r="12" spans="1:7">
      <c r="A12" s="71" t="s">
        <v>88</v>
      </c>
      <c r="B12" s="72">
        <v>4</v>
      </c>
      <c r="C12" s="73">
        <v>1915850</v>
      </c>
      <c r="D12" s="23">
        <f t="shared" si="0"/>
        <v>3.0534351145038167E-2</v>
      </c>
      <c r="E12" s="23">
        <f t="shared" si="1"/>
        <v>3.9163942181482177E-2</v>
      </c>
      <c r="F12" s="77">
        <v>6</v>
      </c>
      <c r="G12" s="106">
        <f t="shared" si="2"/>
        <v>6</v>
      </c>
    </row>
    <row r="13" spans="1:7">
      <c r="A13" s="87" t="s">
        <v>108</v>
      </c>
      <c r="B13" s="83">
        <v>3</v>
      </c>
      <c r="C13" s="119">
        <v>1350000</v>
      </c>
      <c r="D13" s="23">
        <f t="shared" si="0"/>
        <v>2.2900763358778626E-2</v>
      </c>
      <c r="E13" s="23">
        <f t="shared" si="1"/>
        <v>2.7596796171412655E-2</v>
      </c>
      <c r="F13" s="77">
        <v>7</v>
      </c>
      <c r="G13" s="106">
        <f t="shared" si="2"/>
        <v>7</v>
      </c>
    </row>
    <row r="14" spans="1:7">
      <c r="A14" s="71" t="s">
        <v>121</v>
      </c>
      <c r="B14" s="72">
        <v>2</v>
      </c>
      <c r="C14" s="73">
        <v>1259950</v>
      </c>
      <c r="D14" s="23">
        <f t="shared" si="0"/>
        <v>1.5267175572519083E-2</v>
      </c>
      <c r="E14" s="23">
        <f t="shared" si="1"/>
        <v>2.575598765642324E-2</v>
      </c>
      <c r="F14" s="77">
        <v>8</v>
      </c>
      <c r="G14" s="106">
        <f t="shared" si="2"/>
        <v>8</v>
      </c>
    </row>
    <row r="15" spans="1:7">
      <c r="A15" s="87" t="s">
        <v>118</v>
      </c>
      <c r="B15" s="83">
        <v>1</v>
      </c>
      <c r="C15" s="119">
        <v>447000</v>
      </c>
      <c r="D15" s="23">
        <f t="shared" si="0"/>
        <v>7.6335877862595417E-3</v>
      </c>
      <c r="E15" s="23">
        <f t="shared" si="1"/>
        <v>9.1376058434233017E-3</v>
      </c>
      <c r="F15" s="77">
        <v>9</v>
      </c>
      <c r="G15" s="106">
        <f t="shared" si="2"/>
        <v>9</v>
      </c>
    </row>
    <row r="16" spans="1:7">
      <c r="A16" s="84" t="s">
        <v>23</v>
      </c>
      <c r="B16" s="85">
        <f>SUM(B7:B15)</f>
        <v>131</v>
      </c>
      <c r="C16" s="86">
        <f>SUM(C7:C15)</f>
        <v>48918722</v>
      </c>
      <c r="D16" s="30">
        <f>SUM(D7:D15)</f>
        <v>1</v>
      </c>
      <c r="E16" s="30">
        <f>SUM(E7:E15)</f>
        <v>1.0000000000000002</v>
      </c>
      <c r="F16" s="31"/>
      <c r="G16" s="31"/>
    </row>
    <row r="17" spans="1:7" ht="13.8" thickBot="1">
      <c r="A17" s="80"/>
      <c r="B17" s="81"/>
      <c r="C17" s="82"/>
    </row>
    <row r="18" spans="1:7" ht="16.2" thickBot="1">
      <c r="A18" s="133" t="s">
        <v>10</v>
      </c>
      <c r="B18" s="134"/>
      <c r="C18" s="134"/>
      <c r="D18" s="134"/>
      <c r="E18" s="134"/>
      <c r="F18" s="134"/>
      <c r="G18" s="135"/>
    </row>
    <row r="19" spans="1:7">
      <c r="A19" s="3"/>
      <c r="B19" s="44"/>
      <c r="C19" s="39"/>
      <c r="D19" s="4" t="s">
        <v>5</v>
      </c>
      <c r="E19" s="4" t="s">
        <v>5</v>
      </c>
      <c r="F19" s="5" t="s">
        <v>6</v>
      </c>
      <c r="G19" s="5" t="s">
        <v>6</v>
      </c>
    </row>
    <row r="20" spans="1:7">
      <c r="A20" s="6" t="s">
        <v>11</v>
      </c>
      <c r="B20" s="45" t="s">
        <v>8</v>
      </c>
      <c r="C20" s="26" t="s">
        <v>9</v>
      </c>
      <c r="D20" s="8" t="s">
        <v>8</v>
      </c>
      <c r="E20" s="8" t="s">
        <v>9</v>
      </c>
      <c r="F20" s="7" t="s">
        <v>8</v>
      </c>
      <c r="G20" s="7" t="s">
        <v>9</v>
      </c>
    </row>
    <row r="21" spans="1:7">
      <c r="A21" s="137" t="s">
        <v>76</v>
      </c>
      <c r="B21" s="138">
        <v>5</v>
      </c>
      <c r="C21" s="142">
        <v>2451630</v>
      </c>
      <c r="D21" s="141">
        <f t="shared" ref="D21:D26" si="5">B21/$B$27</f>
        <v>0.3125</v>
      </c>
      <c r="E21" s="141">
        <f t="shared" ref="E21:E26" si="6">C21/$C$27</f>
        <v>0.43972349916328723</v>
      </c>
      <c r="F21" s="143">
        <v>1</v>
      </c>
      <c r="G21" s="143">
        <f t="shared" ref="G21:G26" si="7">RANK(C21,$C$21:$C$26)</f>
        <v>1</v>
      </c>
    </row>
    <row r="22" spans="1:7">
      <c r="A22" s="71" t="s">
        <v>82</v>
      </c>
      <c r="B22" s="72">
        <v>3</v>
      </c>
      <c r="C22" s="73">
        <v>946543</v>
      </c>
      <c r="D22" s="23">
        <f t="shared" si="5"/>
        <v>0.1875</v>
      </c>
      <c r="E22" s="23">
        <f t="shared" si="6"/>
        <v>0.16977162135742971</v>
      </c>
      <c r="F22" s="77">
        <v>2</v>
      </c>
      <c r="G22" s="77">
        <f t="shared" si="7"/>
        <v>2</v>
      </c>
    </row>
    <row r="23" spans="1:7">
      <c r="A23" s="71" t="s">
        <v>84</v>
      </c>
      <c r="B23" s="72">
        <v>3</v>
      </c>
      <c r="C23" s="73">
        <v>513500</v>
      </c>
      <c r="D23" s="23">
        <f t="shared" si="5"/>
        <v>0.1875</v>
      </c>
      <c r="E23" s="23">
        <f t="shared" si="6"/>
        <v>9.2101180365857821E-2</v>
      </c>
      <c r="F23" s="77">
        <v>2</v>
      </c>
      <c r="G23" s="77">
        <f t="shared" si="7"/>
        <v>4</v>
      </c>
    </row>
    <row r="24" spans="1:7">
      <c r="A24" s="71" t="s">
        <v>58</v>
      </c>
      <c r="B24" s="72">
        <v>2</v>
      </c>
      <c r="C24" s="73">
        <v>793620</v>
      </c>
      <c r="D24" s="23">
        <f t="shared" si="5"/>
        <v>0.125</v>
      </c>
      <c r="E24" s="23">
        <f t="shared" si="6"/>
        <v>0.14234340557342176</v>
      </c>
      <c r="F24" s="77">
        <v>3</v>
      </c>
      <c r="G24" s="77">
        <f t="shared" si="7"/>
        <v>3</v>
      </c>
    </row>
    <row r="25" spans="1:7">
      <c r="A25" s="71" t="s">
        <v>69</v>
      </c>
      <c r="B25" s="72">
        <v>2</v>
      </c>
      <c r="C25" s="73">
        <v>492000</v>
      </c>
      <c r="D25" s="23">
        <f t="shared" si="5"/>
        <v>0.125</v>
      </c>
      <c r="E25" s="23">
        <f t="shared" si="6"/>
        <v>8.8244947887053643E-2</v>
      </c>
      <c r="F25" s="77">
        <v>3</v>
      </c>
      <c r="G25" s="77">
        <f t="shared" si="7"/>
        <v>5</v>
      </c>
    </row>
    <row r="26" spans="1:7">
      <c r="A26" s="71" t="s">
        <v>121</v>
      </c>
      <c r="B26" s="72">
        <v>1</v>
      </c>
      <c r="C26" s="73">
        <v>378097</v>
      </c>
      <c r="D26" s="23">
        <f t="shared" si="5"/>
        <v>6.25E-2</v>
      </c>
      <c r="E26" s="23">
        <f t="shared" si="6"/>
        <v>6.7815345652949832E-2</v>
      </c>
      <c r="F26" s="77">
        <v>4</v>
      </c>
      <c r="G26" s="77">
        <f t="shared" si="7"/>
        <v>6</v>
      </c>
    </row>
    <row r="27" spans="1:7">
      <c r="A27" s="32" t="s">
        <v>23</v>
      </c>
      <c r="B27" s="46">
        <f>SUM(B21:B26)</f>
        <v>16</v>
      </c>
      <c r="C27" s="33">
        <f>SUM(C21:C26)</f>
        <v>5575390</v>
      </c>
      <c r="D27" s="30">
        <f>SUM(D21:D26)</f>
        <v>1</v>
      </c>
      <c r="E27" s="30">
        <f>SUM(E21:E26)</f>
        <v>1</v>
      </c>
      <c r="F27" s="31"/>
      <c r="G27" s="31"/>
    </row>
    <row r="28" spans="1:7" ht="13.8" thickBot="1"/>
    <row r="29" spans="1:7" ht="16.2" thickBot="1">
      <c r="A29" s="130" t="s">
        <v>12</v>
      </c>
      <c r="B29" s="131"/>
      <c r="C29" s="131"/>
      <c r="D29" s="131"/>
      <c r="E29" s="131"/>
      <c r="F29" s="131"/>
      <c r="G29" s="132"/>
    </row>
    <row r="30" spans="1:7">
      <c r="A30" s="3"/>
      <c r="B30" s="44"/>
      <c r="C30" s="39"/>
      <c r="D30" s="4" t="s">
        <v>5</v>
      </c>
      <c r="E30" s="4" t="s">
        <v>5</v>
      </c>
      <c r="F30" s="5" t="s">
        <v>6</v>
      </c>
      <c r="G30" s="5" t="s">
        <v>6</v>
      </c>
    </row>
    <row r="31" spans="1:7">
      <c r="A31" s="6" t="s">
        <v>11</v>
      </c>
      <c r="B31" s="45" t="s">
        <v>8</v>
      </c>
      <c r="C31" s="26" t="s">
        <v>9</v>
      </c>
      <c r="D31" s="8" t="s">
        <v>8</v>
      </c>
      <c r="E31" s="8" t="s">
        <v>9</v>
      </c>
      <c r="F31" s="7" t="s">
        <v>8</v>
      </c>
      <c r="G31" s="7" t="s">
        <v>9</v>
      </c>
    </row>
    <row r="32" spans="1:7">
      <c r="A32" s="137" t="s">
        <v>69</v>
      </c>
      <c r="B32" s="138">
        <v>46</v>
      </c>
      <c r="C32" s="73">
        <v>13477985</v>
      </c>
      <c r="D32" s="141">
        <f t="shared" ref="D32:D39" si="8">B32/$B$41</f>
        <v>0.31292517006802723</v>
      </c>
      <c r="E32" s="23">
        <f t="shared" ref="E32:E39" si="9">C32/$C$41</f>
        <v>0.24732919769387196</v>
      </c>
      <c r="F32" s="143">
        <v>1</v>
      </c>
      <c r="G32" s="77">
        <f t="shared" ref="G32:G40" si="10">RANK(C32,$C$32:$C$40)</f>
        <v>2</v>
      </c>
    </row>
    <row r="33" spans="1:7">
      <c r="A33" s="137" t="s">
        <v>58</v>
      </c>
      <c r="B33" s="72">
        <v>38</v>
      </c>
      <c r="C33" s="142">
        <v>13898443</v>
      </c>
      <c r="D33" s="23">
        <f t="shared" si="8"/>
        <v>0.25850340136054423</v>
      </c>
      <c r="E33" s="141">
        <f t="shared" si="9"/>
        <v>0.25504485695628915</v>
      </c>
      <c r="F33" s="77">
        <v>2</v>
      </c>
      <c r="G33" s="143">
        <f t="shared" si="10"/>
        <v>1</v>
      </c>
    </row>
    <row r="34" spans="1:7">
      <c r="A34" s="71" t="s">
        <v>84</v>
      </c>
      <c r="B34" s="72">
        <v>20</v>
      </c>
      <c r="C34" s="73">
        <v>9401150</v>
      </c>
      <c r="D34" s="23">
        <f t="shared" si="8"/>
        <v>0.1360544217687075</v>
      </c>
      <c r="E34" s="23">
        <f t="shared" si="9"/>
        <v>0.17251680328326113</v>
      </c>
      <c r="F34" s="77">
        <v>3</v>
      </c>
      <c r="G34" s="77">
        <f t="shared" si="10"/>
        <v>3</v>
      </c>
    </row>
    <row r="35" spans="1:7">
      <c r="A35" s="71" t="s">
        <v>82</v>
      </c>
      <c r="B35" s="72">
        <v>19</v>
      </c>
      <c r="C35" s="73">
        <v>6554507</v>
      </c>
      <c r="D35" s="23">
        <f t="shared" ref="D35" si="11">B35/$B$41</f>
        <v>0.12925170068027211</v>
      </c>
      <c r="E35" s="23">
        <f t="shared" ref="E35" si="12">C35/$C$41</f>
        <v>0.12027917805138287</v>
      </c>
      <c r="F35" s="77">
        <v>4</v>
      </c>
      <c r="G35" s="77">
        <f t="shared" si="10"/>
        <v>4</v>
      </c>
    </row>
    <row r="36" spans="1:7">
      <c r="A36" s="71" t="s">
        <v>76</v>
      </c>
      <c r="B36" s="72">
        <v>13</v>
      </c>
      <c r="C36" s="73">
        <v>5811130</v>
      </c>
      <c r="D36" s="23">
        <f t="shared" si="8"/>
        <v>8.8435374149659865E-2</v>
      </c>
      <c r="E36" s="23">
        <f t="shared" si="9"/>
        <v>0.1066377593234293</v>
      </c>
      <c r="F36" s="77">
        <v>5</v>
      </c>
      <c r="G36" s="77">
        <f t="shared" si="10"/>
        <v>5</v>
      </c>
    </row>
    <row r="37" spans="1:7">
      <c r="A37" s="71" t="s">
        <v>88</v>
      </c>
      <c r="B37" s="72">
        <v>4</v>
      </c>
      <c r="C37" s="73">
        <v>1915850</v>
      </c>
      <c r="D37" s="23">
        <f t="shared" si="8"/>
        <v>2.7210884353741496E-2</v>
      </c>
      <c r="E37" s="23">
        <f t="shared" si="9"/>
        <v>3.5157009256339473E-2</v>
      </c>
      <c r="F37" s="77">
        <v>6</v>
      </c>
      <c r="G37" s="77">
        <f t="shared" si="10"/>
        <v>6</v>
      </c>
    </row>
    <row r="38" spans="1:7">
      <c r="A38" s="71" t="s">
        <v>121</v>
      </c>
      <c r="B38" s="72">
        <v>3</v>
      </c>
      <c r="C38" s="73">
        <v>1638047</v>
      </c>
      <c r="D38" s="23">
        <f t="shared" si="8"/>
        <v>2.0408163265306121E-2</v>
      </c>
      <c r="E38" s="23">
        <f t="shared" si="9"/>
        <v>3.0059155748789888E-2</v>
      </c>
      <c r="F38" s="77">
        <v>7</v>
      </c>
      <c r="G38" s="77">
        <f t="shared" si="10"/>
        <v>7</v>
      </c>
    </row>
    <row r="39" spans="1:7">
      <c r="A39" s="71" t="s">
        <v>108</v>
      </c>
      <c r="B39" s="72">
        <v>3</v>
      </c>
      <c r="C39" s="73">
        <v>1350000</v>
      </c>
      <c r="D39" s="23">
        <f t="shared" si="8"/>
        <v>2.0408163265306121E-2</v>
      </c>
      <c r="E39" s="23">
        <f t="shared" si="9"/>
        <v>2.4773318629359442E-2</v>
      </c>
      <c r="F39" s="77">
        <v>7</v>
      </c>
      <c r="G39" s="77">
        <f t="shared" si="10"/>
        <v>8</v>
      </c>
    </row>
    <row r="40" spans="1:7">
      <c r="A40" s="71" t="s">
        <v>118</v>
      </c>
      <c r="B40" s="72">
        <v>1</v>
      </c>
      <c r="C40" s="73">
        <v>447000</v>
      </c>
      <c r="D40" s="23">
        <f>B40/$B$41</f>
        <v>6.8027210884353739E-3</v>
      </c>
      <c r="E40" s="23">
        <f>C40/$C$41</f>
        <v>8.202721057276794E-3</v>
      </c>
      <c r="F40" s="77">
        <v>8</v>
      </c>
      <c r="G40" s="77">
        <f t="shared" si="10"/>
        <v>9</v>
      </c>
    </row>
    <row r="41" spans="1:7">
      <c r="A41" s="32" t="s">
        <v>23</v>
      </c>
      <c r="B41" s="47">
        <f>SUM(B32:B40)</f>
        <v>147</v>
      </c>
      <c r="C41" s="37">
        <f>SUM(C32:C40)</f>
        <v>54494112</v>
      </c>
      <c r="D41" s="30">
        <f>SUM(D32:D40)</f>
        <v>1</v>
      </c>
      <c r="E41" s="30">
        <f>SUM(E32:E40)</f>
        <v>1.0000000000000002</v>
      </c>
      <c r="F41" s="31"/>
      <c r="G41" s="31"/>
    </row>
    <row r="43" spans="1:7">
      <c r="A43" s="136" t="s">
        <v>24</v>
      </c>
      <c r="B43" s="136"/>
      <c r="C43" s="136"/>
      <c r="D43" s="105" t="s">
        <v>43</v>
      </c>
    </row>
    <row r="44" spans="1:7">
      <c r="A44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8:G18"/>
    <mergeCell ref="A29:G29"/>
    <mergeCell ref="A43:C43"/>
  </mergeCells>
  <phoneticPr fontId="2" type="noConversion"/>
  <hyperlinks>
    <hyperlink ref="A44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7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4" customWidth="1"/>
    <col min="3" max="3" width="16.109375" style="94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46</v>
      </c>
    </row>
    <row r="2" spans="1:7">
      <c r="A2" s="2" t="str">
        <f>'OVERALL STATS'!A2</f>
        <v>Reporting Period: SEPTEMBER, 2024</v>
      </c>
    </row>
    <row r="3" spans="1:7" ht="13.8" thickBot="1"/>
    <row r="4" spans="1:7" ht="16.2" thickBot="1">
      <c r="A4" s="130" t="s">
        <v>13</v>
      </c>
      <c r="B4" s="131"/>
      <c r="C4" s="131"/>
      <c r="D4" s="131"/>
      <c r="E4" s="131"/>
      <c r="F4" s="131"/>
      <c r="G4" s="132"/>
    </row>
    <row r="5" spans="1:7">
      <c r="A5" s="3"/>
      <c r="B5" s="103"/>
      <c r="C5" s="95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6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4" t="s">
        <v>69</v>
      </c>
      <c r="B7" s="145">
        <v>43</v>
      </c>
      <c r="C7" s="146">
        <v>12584620</v>
      </c>
      <c r="D7" s="147">
        <f>B7/$B$15</f>
        <v>0.34677419354838712</v>
      </c>
      <c r="E7" s="141">
        <f>C7/$C$15</f>
        <v>0.2763270444361357</v>
      </c>
      <c r="F7" s="143">
        <v>1</v>
      </c>
      <c r="G7" s="143">
        <f t="shared" ref="G7:G14" si="0">RANK(C7,$C$7:$C$14)</f>
        <v>1</v>
      </c>
    </row>
    <row r="8" spans="1:7">
      <c r="A8" s="35" t="s">
        <v>58</v>
      </c>
      <c r="B8" s="36">
        <v>34</v>
      </c>
      <c r="C8" s="97">
        <v>12045800</v>
      </c>
      <c r="D8" s="27">
        <f>B8/$B$15</f>
        <v>0.27419354838709675</v>
      </c>
      <c r="E8" s="23">
        <f>C8/$C$15</f>
        <v>0.26449589354853809</v>
      </c>
      <c r="F8" s="77">
        <v>2</v>
      </c>
      <c r="G8" s="77">
        <f t="shared" si="0"/>
        <v>2</v>
      </c>
    </row>
    <row r="9" spans="1:7">
      <c r="A9" s="35" t="s">
        <v>84</v>
      </c>
      <c r="B9" s="36">
        <v>17</v>
      </c>
      <c r="C9" s="97">
        <v>8887650</v>
      </c>
      <c r="D9" s="27">
        <f t="shared" ref="D9" si="1">B9/$B$15</f>
        <v>0.13709677419354838</v>
      </c>
      <c r="E9" s="23">
        <f t="shared" ref="E9" si="2">C9/$C$15</f>
        <v>0.19515075198796797</v>
      </c>
      <c r="F9" s="77">
        <v>3</v>
      </c>
      <c r="G9" s="77">
        <f t="shared" si="0"/>
        <v>3</v>
      </c>
    </row>
    <row r="10" spans="1:7">
      <c r="A10" s="35" t="s">
        <v>82</v>
      </c>
      <c r="B10" s="36">
        <v>16</v>
      </c>
      <c r="C10" s="97">
        <v>5607964</v>
      </c>
      <c r="D10" s="27">
        <f>B10/$B$15</f>
        <v>0.12903225806451613</v>
      </c>
      <c r="E10" s="23">
        <f>C10/$C$15</f>
        <v>0.1231369812854301</v>
      </c>
      <c r="F10" s="77">
        <v>4</v>
      </c>
      <c r="G10" s="77">
        <f t="shared" si="0"/>
        <v>4</v>
      </c>
    </row>
    <row r="11" spans="1:7">
      <c r="A11" s="35" t="s">
        <v>76</v>
      </c>
      <c r="B11" s="36">
        <v>8</v>
      </c>
      <c r="C11" s="97">
        <v>3359500</v>
      </c>
      <c r="D11" s="27">
        <f>B11/$B$15</f>
        <v>6.4516129032258063E-2</v>
      </c>
      <c r="E11" s="23">
        <f>C11/$C$15</f>
        <v>7.3766288198070185E-2</v>
      </c>
      <c r="F11" s="77">
        <v>5</v>
      </c>
      <c r="G11" s="77">
        <f t="shared" si="0"/>
        <v>5</v>
      </c>
    </row>
    <row r="12" spans="1:7">
      <c r="A12" s="35" t="s">
        <v>108</v>
      </c>
      <c r="B12" s="36">
        <v>3</v>
      </c>
      <c r="C12" s="97">
        <v>1350000</v>
      </c>
      <c r="D12" s="27">
        <f>B12/$B$15</f>
        <v>2.4193548387096774E-2</v>
      </c>
      <c r="E12" s="23">
        <f>C12/$C$15</f>
        <v>2.9642651902781588E-2</v>
      </c>
      <c r="F12" s="77">
        <v>6</v>
      </c>
      <c r="G12" s="77">
        <f t="shared" si="0"/>
        <v>6</v>
      </c>
    </row>
    <row r="13" spans="1:7">
      <c r="A13" s="35" t="s">
        <v>121</v>
      </c>
      <c r="B13" s="36">
        <v>2</v>
      </c>
      <c r="C13" s="97">
        <v>1259950</v>
      </c>
      <c r="D13" s="27">
        <f>B13/$B$15</f>
        <v>1.6129032258064516E-2</v>
      </c>
      <c r="E13" s="23">
        <f>C13/$C$15</f>
        <v>2.7665377233266415E-2</v>
      </c>
      <c r="F13" s="77">
        <v>7</v>
      </c>
      <c r="G13" s="77">
        <f t="shared" si="0"/>
        <v>7</v>
      </c>
    </row>
    <row r="14" spans="1:7">
      <c r="A14" s="35" t="s">
        <v>118</v>
      </c>
      <c r="B14" s="36">
        <v>1</v>
      </c>
      <c r="C14" s="97">
        <v>447000</v>
      </c>
      <c r="D14" s="27">
        <f>B14/$B$15</f>
        <v>8.0645161290322578E-3</v>
      </c>
      <c r="E14" s="23">
        <f>C14/$C$15</f>
        <v>9.8150114078099041E-3</v>
      </c>
      <c r="F14" s="77">
        <v>8</v>
      </c>
      <c r="G14" s="77">
        <f t="shared" si="0"/>
        <v>8</v>
      </c>
    </row>
    <row r="15" spans="1:7">
      <c r="A15" s="28" t="s">
        <v>23</v>
      </c>
      <c r="B15" s="29">
        <f>SUM(B7:B14)</f>
        <v>124</v>
      </c>
      <c r="C15" s="98">
        <f>SUM(C7:C14)</f>
        <v>45542484</v>
      </c>
      <c r="D15" s="30">
        <f>SUM(D7:D14)</f>
        <v>1</v>
      </c>
      <c r="E15" s="30">
        <f>SUM(E7:E14)</f>
        <v>1</v>
      </c>
      <c r="F15" s="31"/>
      <c r="G15" s="31"/>
    </row>
    <row r="16" spans="1:7" ht="13.8" thickBot="1"/>
    <row r="17" spans="1:7" ht="16.2" thickBot="1">
      <c r="A17" s="130" t="s">
        <v>14</v>
      </c>
      <c r="B17" s="131"/>
      <c r="C17" s="131"/>
      <c r="D17" s="131"/>
      <c r="E17" s="131"/>
      <c r="F17" s="131"/>
      <c r="G17" s="132"/>
    </row>
    <row r="18" spans="1:7">
      <c r="A18" s="3"/>
      <c r="B18" s="103"/>
      <c r="C18" s="95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6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48" t="s">
        <v>88</v>
      </c>
      <c r="B20" s="145">
        <v>4</v>
      </c>
      <c r="C20" s="146">
        <v>1915850</v>
      </c>
      <c r="D20" s="147">
        <f>B20/$B$23</f>
        <v>0.5714285714285714</v>
      </c>
      <c r="E20" s="141">
        <f>C20/$C$23</f>
        <v>0.56745110978550684</v>
      </c>
      <c r="F20" s="143">
        <v>1</v>
      </c>
      <c r="G20" s="143">
        <f>RANK(C20,$C$20:$C$22)</f>
        <v>1</v>
      </c>
    </row>
    <row r="21" spans="1:7">
      <c r="A21" s="48" t="s">
        <v>58</v>
      </c>
      <c r="B21" s="49">
        <v>2</v>
      </c>
      <c r="C21" s="99">
        <v>1059023</v>
      </c>
      <c r="D21" s="27">
        <f>B21/$B$23</f>
        <v>0.2857142857142857</v>
      </c>
      <c r="E21" s="23">
        <f>C21/$C$23</f>
        <v>0.31366953396057978</v>
      </c>
      <c r="F21" s="77">
        <v>2</v>
      </c>
      <c r="G21" s="77">
        <f>RANK(C21,$C$20:$C$22)</f>
        <v>2</v>
      </c>
    </row>
    <row r="22" spans="1:7">
      <c r="A22" s="48" t="s">
        <v>69</v>
      </c>
      <c r="B22" s="49">
        <v>1</v>
      </c>
      <c r="C22" s="99">
        <v>401365</v>
      </c>
      <c r="D22" s="27">
        <f>B22/$B$23</f>
        <v>0.14285714285714285</v>
      </c>
      <c r="E22" s="23">
        <f>C22/$C$23</f>
        <v>0.11887935625391338</v>
      </c>
      <c r="F22" s="77">
        <v>3</v>
      </c>
      <c r="G22" s="77">
        <f>RANK(C22,$C$20:$C$22)</f>
        <v>3</v>
      </c>
    </row>
    <row r="23" spans="1:7">
      <c r="A23" s="28" t="s">
        <v>23</v>
      </c>
      <c r="B23" s="29">
        <f>SUM(B20:B22)</f>
        <v>7</v>
      </c>
      <c r="C23" s="98">
        <f>SUM(C20:C22)</f>
        <v>3376238</v>
      </c>
      <c r="D23" s="30">
        <f>SUM(D20:D22)</f>
        <v>1</v>
      </c>
      <c r="E23" s="30">
        <f>SUM(E20:E22)</f>
        <v>1</v>
      </c>
      <c r="F23" s="31"/>
      <c r="G23" s="31"/>
    </row>
    <row r="24" spans="1:7" ht="13.8" thickBot="1"/>
    <row r="25" spans="1:7" ht="16.2" thickBot="1">
      <c r="A25" s="130" t="s">
        <v>15</v>
      </c>
      <c r="B25" s="131"/>
      <c r="C25" s="131"/>
      <c r="D25" s="131"/>
      <c r="E25" s="131"/>
      <c r="F25" s="131"/>
      <c r="G25" s="132"/>
    </row>
    <row r="26" spans="1:7">
      <c r="A26" s="3"/>
      <c r="B26" s="103"/>
      <c r="C26" s="95"/>
      <c r="D26" s="10" t="s">
        <v>5</v>
      </c>
      <c r="E26" s="10" t="s">
        <v>5</v>
      </c>
      <c r="F26" s="11" t="s">
        <v>6</v>
      </c>
      <c r="G26" s="15" t="s">
        <v>6</v>
      </c>
    </row>
    <row r="27" spans="1:7">
      <c r="A27" s="12" t="s">
        <v>7</v>
      </c>
      <c r="B27" s="12" t="s">
        <v>8</v>
      </c>
      <c r="C27" s="96" t="s">
        <v>9</v>
      </c>
      <c r="D27" s="17" t="s">
        <v>8</v>
      </c>
      <c r="E27" s="13" t="s">
        <v>9</v>
      </c>
      <c r="F27" s="14" t="s">
        <v>8</v>
      </c>
      <c r="G27" s="16" t="s">
        <v>9</v>
      </c>
    </row>
    <row r="28" spans="1:7">
      <c r="A28" s="144" t="s">
        <v>69</v>
      </c>
      <c r="B28" s="145">
        <v>33</v>
      </c>
      <c r="C28" s="97">
        <v>10997500</v>
      </c>
      <c r="D28" s="147">
        <f t="shared" ref="D28:D33" si="3">B28/$B$36</f>
        <v>0.32673267326732675</v>
      </c>
      <c r="E28" s="23">
        <f t="shared" ref="E28:E33" si="4">C28/$C$36</f>
        <v>0.28485259205368629</v>
      </c>
      <c r="F28" s="143">
        <v>1</v>
      </c>
      <c r="G28" s="77">
        <f t="shared" ref="G28:G35" si="5">RANK(C28,$C$28:$C$35)</f>
        <v>2</v>
      </c>
    </row>
    <row r="29" spans="1:7">
      <c r="A29" s="144" t="s">
        <v>58</v>
      </c>
      <c r="B29" s="36">
        <v>32</v>
      </c>
      <c r="C29" s="146">
        <v>11860800</v>
      </c>
      <c r="D29" s="27">
        <f t="shared" si="3"/>
        <v>0.31683168316831684</v>
      </c>
      <c r="E29" s="141">
        <f t="shared" si="4"/>
        <v>0.30721342339898727</v>
      </c>
      <c r="F29" s="107">
        <v>2</v>
      </c>
      <c r="G29" s="143">
        <f t="shared" si="5"/>
        <v>1</v>
      </c>
    </row>
    <row r="30" spans="1:7">
      <c r="A30" s="35" t="s">
        <v>82</v>
      </c>
      <c r="B30" s="36">
        <v>14</v>
      </c>
      <c r="C30" s="97">
        <v>5453288</v>
      </c>
      <c r="D30" s="27">
        <f t="shared" si="3"/>
        <v>0.13861386138613863</v>
      </c>
      <c r="E30" s="23">
        <f t="shared" si="4"/>
        <v>0.14124875853741878</v>
      </c>
      <c r="F30" s="107">
        <v>3</v>
      </c>
      <c r="G30" s="77">
        <f t="shared" si="5"/>
        <v>3</v>
      </c>
    </row>
    <row r="31" spans="1:7">
      <c r="A31" s="35" t="s">
        <v>84</v>
      </c>
      <c r="B31" s="36">
        <v>12</v>
      </c>
      <c r="C31" s="97">
        <v>5334650</v>
      </c>
      <c r="D31" s="27">
        <f t="shared" si="3"/>
        <v>0.11881188118811881</v>
      </c>
      <c r="E31" s="23">
        <f t="shared" si="4"/>
        <v>0.13817584725612164</v>
      </c>
      <c r="F31" s="77">
        <v>4</v>
      </c>
      <c r="G31" s="77">
        <f t="shared" si="5"/>
        <v>4</v>
      </c>
    </row>
    <row r="32" spans="1:7">
      <c r="A32" s="35" t="s">
        <v>76</v>
      </c>
      <c r="B32" s="36">
        <v>4</v>
      </c>
      <c r="C32" s="97">
        <v>1904500</v>
      </c>
      <c r="D32" s="27">
        <f t="shared" si="3"/>
        <v>3.9603960396039604E-2</v>
      </c>
      <c r="E32" s="23">
        <f t="shared" si="4"/>
        <v>4.9329553222663837E-2</v>
      </c>
      <c r="F32" s="107">
        <v>5</v>
      </c>
      <c r="G32" s="77">
        <f t="shared" si="5"/>
        <v>5</v>
      </c>
    </row>
    <row r="33" spans="1:7">
      <c r="A33" s="35" t="s">
        <v>108</v>
      </c>
      <c r="B33" s="36">
        <v>3</v>
      </c>
      <c r="C33" s="97">
        <v>1350000</v>
      </c>
      <c r="D33" s="27">
        <f t="shared" si="3"/>
        <v>2.9702970297029702E-2</v>
      </c>
      <c r="E33" s="23">
        <f t="shared" si="4"/>
        <v>3.4967128826776675E-2</v>
      </c>
      <c r="F33" s="77">
        <v>6</v>
      </c>
      <c r="G33" s="77">
        <f t="shared" si="5"/>
        <v>6</v>
      </c>
    </row>
    <row r="34" spans="1:7">
      <c r="A34" s="35" t="s">
        <v>121</v>
      </c>
      <c r="B34" s="36">
        <v>2</v>
      </c>
      <c r="C34" s="97">
        <v>1259950</v>
      </c>
      <c r="D34" s="27">
        <f>B34/$B$36</f>
        <v>1.9801980198019802E-2</v>
      </c>
      <c r="E34" s="23">
        <f>C34/$C$36</f>
        <v>3.2634691826146131E-2</v>
      </c>
      <c r="F34" s="77">
        <v>7</v>
      </c>
      <c r="G34" s="77">
        <f t="shared" si="5"/>
        <v>7</v>
      </c>
    </row>
    <row r="35" spans="1:7">
      <c r="A35" s="35" t="s">
        <v>118</v>
      </c>
      <c r="B35" s="36">
        <v>1</v>
      </c>
      <c r="C35" s="97">
        <v>447000</v>
      </c>
      <c r="D35" s="27">
        <f>B35/$B$36</f>
        <v>9.9009900990099011E-3</v>
      </c>
      <c r="E35" s="23">
        <f>C35/$C$36</f>
        <v>1.1578004878199389E-2</v>
      </c>
      <c r="F35" s="77">
        <v>8</v>
      </c>
      <c r="G35" s="77">
        <f t="shared" si="5"/>
        <v>8</v>
      </c>
    </row>
    <row r="36" spans="1:7">
      <c r="A36" s="28" t="s">
        <v>23</v>
      </c>
      <c r="B36" s="40">
        <f>SUM(B28:B35)</f>
        <v>101</v>
      </c>
      <c r="C36" s="100">
        <f>SUM(C28:C35)</f>
        <v>38607688</v>
      </c>
      <c r="D36" s="30">
        <f>SUM(D28:D35)</f>
        <v>1</v>
      </c>
      <c r="E36" s="30">
        <f>SUM(E28:E35)</f>
        <v>1</v>
      </c>
      <c r="F36" s="31"/>
      <c r="G36" s="31"/>
    </row>
    <row r="37" spans="1:7" ht="13.8" thickBot="1"/>
    <row r="38" spans="1:7" ht="16.2" thickBot="1">
      <c r="A38" s="130" t="s">
        <v>16</v>
      </c>
      <c r="B38" s="131"/>
      <c r="C38" s="131"/>
      <c r="D38" s="131"/>
      <c r="E38" s="131"/>
      <c r="F38" s="131"/>
      <c r="G38" s="132"/>
    </row>
    <row r="39" spans="1:7">
      <c r="A39" s="18"/>
      <c r="B39" s="104"/>
      <c r="C39" s="101"/>
      <c r="D39" s="10" t="s">
        <v>5</v>
      </c>
      <c r="E39" s="10" t="s">
        <v>5</v>
      </c>
      <c r="F39" s="11" t="s">
        <v>6</v>
      </c>
      <c r="G39" s="15" t="s">
        <v>6</v>
      </c>
    </row>
    <row r="40" spans="1:7">
      <c r="A40" s="12" t="s">
        <v>7</v>
      </c>
      <c r="B40" s="12" t="s">
        <v>8</v>
      </c>
      <c r="C40" s="96" t="s">
        <v>9</v>
      </c>
      <c r="D40" s="13" t="s">
        <v>8</v>
      </c>
      <c r="E40" s="13" t="s">
        <v>9</v>
      </c>
      <c r="F40" s="14" t="s">
        <v>8</v>
      </c>
      <c r="G40" s="16" t="s">
        <v>9</v>
      </c>
    </row>
    <row r="41" spans="1:7">
      <c r="A41" s="149" t="s">
        <v>84</v>
      </c>
      <c r="B41" s="150">
        <v>1</v>
      </c>
      <c r="C41" s="151">
        <v>2900000</v>
      </c>
      <c r="D41" s="141">
        <f>B41/$B$43</f>
        <v>0.5</v>
      </c>
      <c r="E41" s="141">
        <f>C41/$C$43</f>
        <v>0.71960297766749381</v>
      </c>
      <c r="F41" s="143">
        <v>1</v>
      </c>
      <c r="G41" s="143">
        <f>RANK(C41,$C$41:$C$42)</f>
        <v>1</v>
      </c>
    </row>
    <row r="42" spans="1:7">
      <c r="A42" s="149" t="s">
        <v>76</v>
      </c>
      <c r="B42" s="150">
        <v>1</v>
      </c>
      <c r="C42" s="102">
        <v>1130000</v>
      </c>
      <c r="D42" s="141">
        <f>B42/$B$43</f>
        <v>0.5</v>
      </c>
      <c r="E42" s="23">
        <f>C42/$C$43</f>
        <v>0.28039702233250619</v>
      </c>
      <c r="F42" s="143">
        <v>1</v>
      </c>
      <c r="G42" s="77">
        <f>RANK(C42,$C$41:$C$42)</f>
        <v>2</v>
      </c>
    </row>
    <row r="43" spans="1:7">
      <c r="A43" s="28" t="s">
        <v>23</v>
      </c>
      <c r="B43" s="40">
        <f>SUM(B41:B42)</f>
        <v>2</v>
      </c>
      <c r="C43" s="100">
        <f>SUM(C41:C42)</f>
        <v>4030000</v>
      </c>
      <c r="D43" s="30">
        <f>SUM(D41:D42)</f>
        <v>1</v>
      </c>
      <c r="E43" s="30">
        <f>SUM(E41:E42)</f>
        <v>1</v>
      </c>
      <c r="F43" s="31"/>
      <c r="G43" s="31"/>
    </row>
    <row r="44" spans="1:7" ht="13.8" thickBot="1"/>
    <row r="45" spans="1:7" ht="16.2" thickBot="1">
      <c r="A45" s="130" t="s">
        <v>17</v>
      </c>
      <c r="B45" s="131"/>
      <c r="C45" s="131"/>
      <c r="D45" s="131"/>
      <c r="E45" s="131"/>
      <c r="F45" s="131"/>
      <c r="G45" s="132"/>
    </row>
    <row r="46" spans="1:7">
      <c r="A46" s="18"/>
      <c r="B46" s="104"/>
      <c r="C46" s="101"/>
      <c r="D46" s="10" t="s">
        <v>5</v>
      </c>
      <c r="E46" s="10" t="s">
        <v>5</v>
      </c>
      <c r="F46" s="11" t="s">
        <v>6</v>
      </c>
      <c r="G46" s="15" t="s">
        <v>6</v>
      </c>
    </row>
    <row r="47" spans="1:7">
      <c r="A47" s="12" t="s">
        <v>7</v>
      </c>
      <c r="B47" s="12" t="s">
        <v>8</v>
      </c>
      <c r="C47" s="96" t="s">
        <v>9</v>
      </c>
      <c r="D47" s="13" t="s">
        <v>8</v>
      </c>
      <c r="E47" s="13" t="s">
        <v>9</v>
      </c>
      <c r="F47" s="14" t="s">
        <v>8</v>
      </c>
      <c r="G47" s="16" t="s">
        <v>9</v>
      </c>
    </row>
    <row r="48" spans="1:7">
      <c r="A48" s="144" t="s">
        <v>69</v>
      </c>
      <c r="B48" s="145">
        <v>10</v>
      </c>
      <c r="C48" s="146">
        <v>1587120</v>
      </c>
      <c r="D48" s="147">
        <f>B48/$B$53</f>
        <v>0.47619047619047616</v>
      </c>
      <c r="E48" s="141">
        <f>C48/$C$53</f>
        <v>0.54637916053313207</v>
      </c>
      <c r="F48" s="143">
        <v>1</v>
      </c>
      <c r="G48" s="143">
        <f>RANK(C48,$C$48:$C$52)</f>
        <v>1</v>
      </c>
    </row>
    <row r="49" spans="1:7">
      <c r="A49" s="35" t="s">
        <v>84</v>
      </c>
      <c r="B49" s="36">
        <v>4</v>
      </c>
      <c r="C49" s="97">
        <v>653000</v>
      </c>
      <c r="D49" s="27">
        <f>B49/$B$53</f>
        <v>0.19047619047619047</v>
      </c>
      <c r="E49" s="23">
        <f>C49/$C$53</f>
        <v>0.22480064004494635</v>
      </c>
      <c r="F49" s="77">
        <v>2</v>
      </c>
      <c r="G49" s="77">
        <f>RANK(C49,$C$48:$C$52)</f>
        <v>2</v>
      </c>
    </row>
    <row r="50" spans="1:7">
      <c r="A50" s="35" t="s">
        <v>76</v>
      </c>
      <c r="B50" s="36">
        <v>3</v>
      </c>
      <c r="C50" s="97">
        <v>325000</v>
      </c>
      <c r="D50" s="27">
        <f t="shared" ref="D50" si="6">B50/$B$53</f>
        <v>0.14285714285714285</v>
      </c>
      <c r="E50" s="23">
        <f t="shared" ref="E50" si="7">C50/$C$53</f>
        <v>0.11188393264105294</v>
      </c>
      <c r="F50" s="77">
        <v>3</v>
      </c>
      <c r="G50" s="77">
        <f>RANK(C50,$C$48:$C$52)</f>
        <v>3</v>
      </c>
    </row>
    <row r="51" spans="1:7">
      <c r="A51" s="35" t="s">
        <v>58</v>
      </c>
      <c r="B51" s="36">
        <v>2</v>
      </c>
      <c r="C51" s="97">
        <v>185000</v>
      </c>
      <c r="D51" s="27">
        <f>B51/$B$53</f>
        <v>9.5238095238095233E-2</v>
      </c>
      <c r="E51" s="23">
        <f>C51/$C$53</f>
        <v>6.3687777041830138E-2</v>
      </c>
      <c r="F51" s="77">
        <v>4</v>
      </c>
      <c r="G51" s="77">
        <f>RANK(C51,$C$48:$C$52)</f>
        <v>4</v>
      </c>
    </row>
    <row r="52" spans="1:7">
      <c r="A52" s="35" t="s">
        <v>82</v>
      </c>
      <c r="B52" s="36">
        <v>2</v>
      </c>
      <c r="C52" s="97">
        <v>154676</v>
      </c>
      <c r="D52" s="27">
        <f>B52/$B$53</f>
        <v>9.5238095238095233E-2</v>
      </c>
      <c r="E52" s="23">
        <f>C52/$C$53</f>
        <v>5.3248489739038472E-2</v>
      </c>
      <c r="F52" s="77">
        <v>4</v>
      </c>
      <c r="G52" s="77">
        <f>RANK(C52,$C$48:$C$52)</f>
        <v>5</v>
      </c>
    </row>
    <row r="53" spans="1:7">
      <c r="A53" s="28" t="s">
        <v>23</v>
      </c>
      <c r="B53" s="29">
        <f>SUM(B48:B52)</f>
        <v>21</v>
      </c>
      <c r="C53" s="98">
        <f>SUM(C48:C52)</f>
        <v>2904796</v>
      </c>
      <c r="D53" s="30">
        <f>SUM(D48:D52)</f>
        <v>1</v>
      </c>
      <c r="E53" s="30">
        <f>SUM(E48:E52)</f>
        <v>1</v>
      </c>
      <c r="F53" s="31"/>
      <c r="G53" s="31"/>
    </row>
    <row r="56" spans="1:7">
      <c r="A56" s="136" t="s">
        <v>24</v>
      </c>
      <c r="B56" s="136"/>
      <c r="C56" s="136"/>
    </row>
    <row r="57" spans="1:7">
      <c r="A57" s="20" t="s">
        <v>25</v>
      </c>
    </row>
  </sheetData>
  <sortState ref="A107:C126">
    <sortCondition descending="1" ref="B107"/>
    <sortCondition descending="1" ref="C107"/>
  </sortState>
  <mergeCells count="6">
    <mergeCell ref="A56:C56"/>
    <mergeCell ref="A4:G4"/>
    <mergeCell ref="A17:G17"/>
    <mergeCell ref="A25:G25"/>
    <mergeCell ref="A38:G38"/>
    <mergeCell ref="A45:G45"/>
  </mergeCells>
  <phoneticPr fontId="2" type="noConversion"/>
  <hyperlinks>
    <hyperlink ref="A57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1"/>
  <sheetViews>
    <sheetView workbookViewId="0">
      <selection activeCell="G1" sqref="G1"/>
    </sheetView>
  </sheetViews>
  <sheetFormatPr defaultRowHeight="13.2"/>
  <cols>
    <col min="1" max="1" width="30.44140625" style="41" customWidth="1"/>
    <col min="2" max="2" width="13.88671875" style="64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4" customWidth="1"/>
    <col min="7" max="7" width="16.33203125" style="64" customWidth="1"/>
  </cols>
  <sheetData>
    <row r="1" spans="1:7" ht="15.6">
      <c r="A1" s="56" t="s">
        <v>47</v>
      </c>
    </row>
    <row r="2" spans="1:7">
      <c r="A2" s="57" t="str">
        <f>'OVERALL STATS'!A2</f>
        <v>Reporting Period: SEPTEMBER, 2024</v>
      </c>
    </row>
    <row r="3" spans="1:7" ht="13.8" thickBot="1"/>
    <row r="4" spans="1:7" ht="16.2" thickBot="1">
      <c r="A4" s="130" t="s">
        <v>18</v>
      </c>
      <c r="B4" s="131"/>
      <c r="C4" s="131"/>
      <c r="D4" s="131"/>
      <c r="E4" s="131"/>
      <c r="F4" s="131"/>
      <c r="G4" s="132"/>
    </row>
    <row r="5" spans="1:7">
      <c r="A5" s="58"/>
      <c r="B5" s="66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2" t="s">
        <v>82</v>
      </c>
      <c r="B7" s="153">
        <v>3</v>
      </c>
      <c r="C7" s="154">
        <v>946543</v>
      </c>
      <c r="D7" s="147">
        <f>B7/$B$13</f>
        <v>0.23076923076923078</v>
      </c>
      <c r="E7" s="155">
        <f>C7/$C$13</f>
        <v>0.25538420693787878</v>
      </c>
      <c r="F7" s="143">
        <v>1</v>
      </c>
      <c r="G7" s="143">
        <f t="shared" ref="G7:G12" si="0">RANK(C7,$C$7:$C$12)</f>
        <v>1</v>
      </c>
    </row>
    <row r="8" spans="1:7">
      <c r="A8" s="152" t="s">
        <v>84</v>
      </c>
      <c r="B8" s="153">
        <v>3</v>
      </c>
      <c r="C8" s="55">
        <v>513500</v>
      </c>
      <c r="D8" s="147">
        <f>B8/$B$13</f>
        <v>0.23076923076923078</v>
      </c>
      <c r="E8" s="67">
        <f>C8/$C$13</f>
        <v>0.13854604625738159</v>
      </c>
      <c r="F8" s="143">
        <v>1</v>
      </c>
      <c r="G8" s="77">
        <f t="shared" si="0"/>
        <v>4</v>
      </c>
    </row>
    <row r="9" spans="1:7">
      <c r="A9" s="61" t="s">
        <v>58</v>
      </c>
      <c r="B9" s="54">
        <v>2</v>
      </c>
      <c r="C9" s="55">
        <v>793620</v>
      </c>
      <c r="D9" s="27">
        <f t="shared" ref="D9" si="1">B9/$B$13</f>
        <v>0.15384615384615385</v>
      </c>
      <c r="E9" s="67">
        <f t="shared" ref="E9" si="2">C9/$C$13</f>
        <v>0.21412446588273257</v>
      </c>
      <c r="F9" s="77">
        <v>2</v>
      </c>
      <c r="G9" s="77">
        <f t="shared" si="0"/>
        <v>2</v>
      </c>
    </row>
    <row r="10" spans="1:7">
      <c r="A10" s="61" t="s">
        <v>76</v>
      </c>
      <c r="B10" s="54">
        <v>2</v>
      </c>
      <c r="C10" s="55">
        <v>582589</v>
      </c>
      <c r="D10" s="27">
        <f>B10/$B$13</f>
        <v>0.15384615384615385</v>
      </c>
      <c r="E10" s="67">
        <f>C10/$C$13</f>
        <v>0.1571867624986206</v>
      </c>
      <c r="F10" s="77">
        <v>2</v>
      </c>
      <c r="G10" s="77">
        <f t="shared" si="0"/>
        <v>3</v>
      </c>
    </row>
    <row r="11" spans="1:7">
      <c r="A11" s="68" t="s">
        <v>69</v>
      </c>
      <c r="B11" s="69">
        <v>2</v>
      </c>
      <c r="C11" s="70">
        <v>492000</v>
      </c>
      <c r="D11" s="27">
        <f>B11/$B$13</f>
        <v>0.15384615384615385</v>
      </c>
      <c r="E11" s="67">
        <f>C11/$C$13</f>
        <v>0.13274518940337243</v>
      </c>
      <c r="F11" s="77">
        <v>2</v>
      </c>
      <c r="G11" s="77">
        <f t="shared" si="0"/>
        <v>5</v>
      </c>
    </row>
    <row r="12" spans="1:7">
      <c r="A12" s="61" t="s">
        <v>121</v>
      </c>
      <c r="B12" s="54">
        <v>1</v>
      </c>
      <c r="C12" s="55">
        <v>378097</v>
      </c>
      <c r="D12" s="27">
        <f>B12/$B$13</f>
        <v>7.6923076923076927E-2</v>
      </c>
      <c r="E12" s="67">
        <f>C12/$C$13</f>
        <v>0.10201332902001403</v>
      </c>
      <c r="F12" s="77">
        <v>3</v>
      </c>
      <c r="G12" s="77">
        <f t="shared" si="0"/>
        <v>6</v>
      </c>
    </row>
    <row r="13" spans="1:7">
      <c r="A13" s="60" t="s">
        <v>23</v>
      </c>
      <c r="B13" s="34">
        <f>SUM(B7:B12)</f>
        <v>13</v>
      </c>
      <c r="C13" s="52">
        <f>SUM(C7:C12)</f>
        <v>3706349</v>
      </c>
      <c r="D13" s="30">
        <f>SUM(D7:D12)</f>
        <v>1</v>
      </c>
      <c r="E13" s="30">
        <f>SUM(E7:E12)</f>
        <v>1</v>
      </c>
      <c r="F13" s="40"/>
      <c r="G13" s="40"/>
    </row>
    <row r="14" spans="1:7" ht="13.8" thickBot="1"/>
    <row r="15" spans="1:7" ht="16.2" thickBot="1">
      <c r="A15" s="130" t="s">
        <v>19</v>
      </c>
      <c r="B15" s="131"/>
      <c r="C15" s="131"/>
      <c r="D15" s="131"/>
      <c r="E15" s="131"/>
      <c r="F15" s="131"/>
      <c r="G15" s="132"/>
    </row>
    <row r="16" spans="1:7">
      <c r="A16" s="58"/>
      <c r="B16" s="66"/>
      <c r="C16" s="39"/>
      <c r="D16" s="10" t="s">
        <v>5</v>
      </c>
      <c r="E16" s="10" t="s">
        <v>5</v>
      </c>
      <c r="F16" s="11" t="s">
        <v>6</v>
      </c>
      <c r="G16" s="11" t="s">
        <v>6</v>
      </c>
    </row>
    <row r="17" spans="1:7">
      <c r="A17" s="59" t="s">
        <v>11</v>
      </c>
      <c r="B17" s="19" t="s">
        <v>8</v>
      </c>
      <c r="C17" s="51" t="s">
        <v>9</v>
      </c>
      <c r="D17" s="13" t="s">
        <v>8</v>
      </c>
      <c r="E17" s="13" t="s">
        <v>9</v>
      </c>
      <c r="F17" s="14" t="s">
        <v>8</v>
      </c>
      <c r="G17" s="14" t="s">
        <v>9</v>
      </c>
    </row>
    <row r="18" spans="1:7">
      <c r="A18" s="156" t="s">
        <v>76</v>
      </c>
      <c r="B18" s="143">
        <v>2</v>
      </c>
      <c r="C18" s="157">
        <v>1641600</v>
      </c>
      <c r="D18" s="147">
        <f>B18/$B$19</f>
        <v>1</v>
      </c>
      <c r="E18" s="155">
        <f>C18/$C$19</f>
        <v>1</v>
      </c>
      <c r="F18" s="143">
        <v>1</v>
      </c>
      <c r="G18" s="143">
        <f>RANK(C18,$C$18:$C$18)</f>
        <v>1</v>
      </c>
    </row>
    <row r="19" spans="1:7">
      <c r="A19" s="60" t="s">
        <v>23</v>
      </c>
      <c r="B19" s="40">
        <f>SUM(B18:B18)</f>
        <v>2</v>
      </c>
      <c r="C19" s="37">
        <f>SUM(C18:C18)</f>
        <v>1641600</v>
      </c>
      <c r="D19" s="30">
        <f>SUM(D18:D18)</f>
        <v>1</v>
      </c>
      <c r="E19" s="30">
        <f>SUM(E18:E18)</f>
        <v>1</v>
      </c>
      <c r="F19" s="40"/>
      <c r="G19" s="40"/>
    </row>
    <row r="20" spans="1:7" ht="13.8" thickBot="1"/>
    <row r="21" spans="1:7" ht="16.2" thickBot="1">
      <c r="A21" s="130" t="s">
        <v>20</v>
      </c>
      <c r="B21" s="131"/>
      <c r="C21" s="131"/>
      <c r="D21" s="131"/>
      <c r="E21" s="131"/>
      <c r="F21" s="131"/>
      <c r="G21" s="132"/>
    </row>
    <row r="22" spans="1:7">
      <c r="A22" s="58"/>
      <c r="B22" s="66"/>
      <c r="C22" s="39"/>
      <c r="D22" s="10" t="s">
        <v>5</v>
      </c>
      <c r="E22" s="10" t="s">
        <v>5</v>
      </c>
      <c r="F22" s="11" t="s">
        <v>6</v>
      </c>
      <c r="G22" s="11" t="s">
        <v>6</v>
      </c>
    </row>
    <row r="23" spans="1:7">
      <c r="A23" s="59" t="s">
        <v>11</v>
      </c>
      <c r="B23" s="19" t="s">
        <v>8</v>
      </c>
      <c r="C23" s="51" t="s">
        <v>9</v>
      </c>
      <c r="D23" s="13" t="s">
        <v>8</v>
      </c>
      <c r="E23" s="13" t="s">
        <v>9</v>
      </c>
      <c r="F23" s="14" t="s">
        <v>8</v>
      </c>
      <c r="G23" s="14" t="s">
        <v>9</v>
      </c>
    </row>
    <row r="24" spans="1:7" ht="26.4">
      <c r="A24" s="74" t="s">
        <v>173</v>
      </c>
      <c r="B24" s="75"/>
      <c r="C24" s="76"/>
      <c r="D24" s="27"/>
      <c r="E24" s="67"/>
      <c r="F24" s="77"/>
      <c r="G24" s="77"/>
    </row>
    <row r="25" spans="1:7">
      <c r="A25" s="60" t="s">
        <v>23</v>
      </c>
      <c r="B25" s="40">
        <f>SUM(B24:B24)</f>
        <v>0</v>
      </c>
      <c r="C25" s="37">
        <f>SUM(C24:C24)</f>
        <v>0</v>
      </c>
      <c r="D25" s="30"/>
      <c r="E25" s="30"/>
      <c r="F25" s="40"/>
      <c r="G25" s="40"/>
    </row>
    <row r="26" spans="1:7" ht="13.8" thickBot="1"/>
    <row r="27" spans="1:7" ht="16.2" thickBot="1">
      <c r="A27" s="130" t="s">
        <v>21</v>
      </c>
      <c r="B27" s="131"/>
      <c r="C27" s="131"/>
      <c r="D27" s="131"/>
      <c r="E27" s="131"/>
      <c r="F27" s="131"/>
      <c r="G27" s="132"/>
    </row>
    <row r="28" spans="1:7">
      <c r="A28" s="58"/>
      <c r="B28" s="66"/>
      <c r="C28" s="39"/>
      <c r="D28" s="10" t="s">
        <v>5</v>
      </c>
      <c r="E28" s="10" t="s">
        <v>5</v>
      </c>
      <c r="F28" s="11" t="s">
        <v>6</v>
      </c>
      <c r="G28" s="11" t="s">
        <v>6</v>
      </c>
    </row>
    <row r="29" spans="1:7">
      <c r="A29" s="59" t="s">
        <v>11</v>
      </c>
      <c r="B29" s="19" t="s">
        <v>8</v>
      </c>
      <c r="C29" s="51" t="s">
        <v>9</v>
      </c>
      <c r="D29" s="13" t="s">
        <v>8</v>
      </c>
      <c r="E29" s="13" t="s">
        <v>9</v>
      </c>
      <c r="F29" s="14" t="s">
        <v>8</v>
      </c>
      <c r="G29" s="14" t="s">
        <v>9</v>
      </c>
    </row>
    <row r="30" spans="1:7">
      <c r="A30" s="156" t="s">
        <v>76</v>
      </c>
      <c r="B30" s="143">
        <v>1</v>
      </c>
      <c r="C30" s="157">
        <v>227441</v>
      </c>
      <c r="D30" s="141">
        <f>B30/$B$31</f>
        <v>1</v>
      </c>
      <c r="E30" s="155">
        <f>C30/$C$31</f>
        <v>1</v>
      </c>
      <c r="F30" s="143">
        <v>1</v>
      </c>
      <c r="G30" s="143">
        <f>RANK(C30,$C$30:$C$30)</f>
        <v>1</v>
      </c>
    </row>
    <row r="31" spans="1:7">
      <c r="A31" s="60" t="s">
        <v>23</v>
      </c>
      <c r="B31" s="34">
        <f>SUM(B30:B30)</f>
        <v>1</v>
      </c>
      <c r="C31" s="52">
        <f>SUM(C30:C30)</f>
        <v>227441</v>
      </c>
      <c r="D31" s="30">
        <f>SUM(D30:D30)</f>
        <v>1</v>
      </c>
      <c r="E31" s="30">
        <f>SUM(E30:E30)</f>
        <v>1</v>
      </c>
      <c r="F31" s="40"/>
      <c r="G31" s="40"/>
    </row>
    <row r="32" spans="1:7" ht="13.8" thickBot="1"/>
    <row r="33" spans="1:7" ht="16.2" thickBot="1">
      <c r="A33" s="130" t="s">
        <v>22</v>
      </c>
      <c r="B33" s="131"/>
      <c r="C33" s="131"/>
      <c r="D33" s="131"/>
      <c r="E33" s="131"/>
      <c r="F33" s="131"/>
      <c r="G33" s="132"/>
    </row>
    <row r="34" spans="1:7">
      <c r="A34" s="58"/>
      <c r="B34" s="66"/>
      <c r="C34" s="39"/>
      <c r="D34" s="10" t="s">
        <v>5</v>
      </c>
      <c r="E34" s="10" t="s">
        <v>5</v>
      </c>
      <c r="F34" s="11" t="s">
        <v>6</v>
      </c>
      <c r="G34" s="11" t="s">
        <v>6</v>
      </c>
    </row>
    <row r="35" spans="1:7">
      <c r="A35" s="59" t="s">
        <v>11</v>
      </c>
      <c r="B35" s="19" t="s">
        <v>8</v>
      </c>
      <c r="C35" s="51" t="s">
        <v>9</v>
      </c>
      <c r="D35" s="13" t="s">
        <v>8</v>
      </c>
      <c r="E35" s="13" t="s">
        <v>9</v>
      </c>
      <c r="F35" s="14" t="s">
        <v>8</v>
      </c>
      <c r="G35" s="14" t="s">
        <v>9</v>
      </c>
    </row>
    <row r="36" spans="1:7" ht="26.4">
      <c r="A36" s="74" t="s">
        <v>174</v>
      </c>
      <c r="B36" s="75"/>
      <c r="C36" s="76"/>
      <c r="D36" s="23"/>
      <c r="E36" s="23"/>
      <c r="F36" s="77"/>
      <c r="G36" s="77"/>
    </row>
    <row r="37" spans="1:7">
      <c r="A37" s="60" t="s">
        <v>23</v>
      </c>
      <c r="B37" s="34">
        <f>SUM(B36:B36)</f>
        <v>0</v>
      </c>
      <c r="C37" s="52">
        <f>SUM(C36:C36)</f>
        <v>0</v>
      </c>
      <c r="D37" s="30"/>
      <c r="E37" s="30"/>
      <c r="F37" s="40"/>
      <c r="G37" s="40"/>
    </row>
    <row r="38" spans="1:7">
      <c r="A38" s="62"/>
      <c r="B38" s="24"/>
      <c r="C38" s="53"/>
      <c r="D38" s="42"/>
      <c r="E38" s="42"/>
      <c r="F38" s="65"/>
      <c r="G38" s="65"/>
    </row>
    <row r="40" spans="1:7">
      <c r="A40" s="136" t="s">
        <v>24</v>
      </c>
      <c r="B40" s="136"/>
      <c r="C40" s="136"/>
    </row>
    <row r="41" spans="1:7">
      <c r="A41" s="63" t="s">
        <v>25</v>
      </c>
    </row>
  </sheetData>
  <sortState ref="A107:C126">
    <sortCondition descending="1" ref="B107"/>
    <sortCondition descending="1" ref="C107"/>
  </sortState>
  <mergeCells count="6">
    <mergeCell ref="A40:C40"/>
    <mergeCell ref="A4:G4"/>
    <mergeCell ref="A15:G15"/>
    <mergeCell ref="A21:G21"/>
    <mergeCell ref="A27:G27"/>
    <mergeCell ref="A33:G33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81"/>
  <sheetViews>
    <sheetView workbookViewId="0">
      <selection activeCell="A6" sqref="A6"/>
    </sheetView>
  </sheetViews>
  <sheetFormatPr defaultRowHeight="13.2"/>
  <cols>
    <col min="1" max="1" width="33.109375" customWidth="1"/>
    <col min="2" max="2" width="30.4414062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78" t="s">
        <v>48</v>
      </c>
      <c r="B1" t="s">
        <v>28</v>
      </c>
    </row>
    <row r="2" spans="1:7">
      <c r="A2" s="78" t="s">
        <v>27</v>
      </c>
      <c r="B2" t="s">
        <v>28</v>
      </c>
    </row>
    <row r="4" spans="1:7">
      <c r="D4" s="78" t="s">
        <v>40</v>
      </c>
    </row>
    <row r="5" spans="1:7">
      <c r="A5" s="78" t="s">
        <v>7</v>
      </c>
      <c r="B5" s="78" t="s">
        <v>26</v>
      </c>
      <c r="C5" s="78" t="s">
        <v>31</v>
      </c>
      <c r="D5" t="s">
        <v>8</v>
      </c>
      <c r="E5" t="s">
        <v>9</v>
      </c>
      <c r="F5" t="s">
        <v>30</v>
      </c>
      <c r="G5" t="s">
        <v>49</v>
      </c>
    </row>
    <row r="6" spans="1:7">
      <c r="A6" t="s">
        <v>88</v>
      </c>
      <c r="D6" s="79">
        <v>4</v>
      </c>
      <c r="E6" s="25">
        <v>1915850</v>
      </c>
      <c r="F6" s="9">
        <v>3.0534351145038167E-2</v>
      </c>
      <c r="G6" s="9">
        <v>3.9163942181482177E-2</v>
      </c>
    </row>
    <row r="7" spans="1:7">
      <c r="B7" t="s">
        <v>89</v>
      </c>
      <c r="D7" s="79">
        <v>4</v>
      </c>
      <c r="E7" s="25">
        <v>1915850</v>
      </c>
      <c r="F7" s="9">
        <v>3.0534351145038167E-2</v>
      </c>
      <c r="G7" s="9">
        <v>3.9163942181482177E-2</v>
      </c>
    </row>
    <row r="8" spans="1:7">
      <c r="C8" t="s">
        <v>90</v>
      </c>
      <c r="D8" s="79">
        <v>4</v>
      </c>
      <c r="E8" s="25">
        <v>1915850</v>
      </c>
      <c r="F8" s="9">
        <v>3.0534351145038167E-2</v>
      </c>
      <c r="G8" s="9">
        <v>3.9163942181482177E-2</v>
      </c>
    </row>
    <row r="9" spans="1:7">
      <c r="A9" t="s">
        <v>82</v>
      </c>
      <c r="D9" s="79">
        <v>16</v>
      </c>
      <c r="E9" s="25">
        <v>5607964</v>
      </c>
      <c r="F9" s="9">
        <v>0.12213740458015267</v>
      </c>
      <c r="G9" s="9">
        <v>0.1146383995886074</v>
      </c>
    </row>
    <row r="10" spans="1:7">
      <c r="B10" t="s">
        <v>67</v>
      </c>
      <c r="D10" s="79">
        <v>12</v>
      </c>
      <c r="E10" s="25">
        <v>4547576</v>
      </c>
      <c r="F10" s="9">
        <v>9.1603053435114504E-2</v>
      </c>
      <c r="G10" s="9">
        <v>9.2961872552598579E-2</v>
      </c>
    </row>
    <row r="11" spans="1:7">
      <c r="C11" t="s">
        <v>83</v>
      </c>
      <c r="D11" s="79">
        <v>2</v>
      </c>
      <c r="E11" s="25">
        <v>980000</v>
      </c>
      <c r="F11" s="9">
        <v>1.5267175572519083E-2</v>
      </c>
      <c r="G11" s="9">
        <v>2.0033229813321778E-2</v>
      </c>
    </row>
    <row r="12" spans="1:7">
      <c r="C12" t="s">
        <v>113</v>
      </c>
      <c r="D12" s="79">
        <v>5</v>
      </c>
      <c r="E12" s="25">
        <v>1469676</v>
      </c>
      <c r="F12" s="9">
        <v>3.8167938931297711E-2</v>
      </c>
      <c r="G12" s="9">
        <v>3.0043221488901529E-2</v>
      </c>
    </row>
    <row r="13" spans="1:7">
      <c r="C13" t="s">
        <v>116</v>
      </c>
      <c r="D13" s="79">
        <v>5</v>
      </c>
      <c r="E13" s="25">
        <v>2097900</v>
      </c>
      <c r="F13" s="9">
        <v>3.8167938931297711E-2</v>
      </c>
      <c r="G13" s="9">
        <v>4.2885421250375262E-2</v>
      </c>
    </row>
    <row r="14" spans="1:7">
      <c r="B14" t="s">
        <v>71</v>
      </c>
      <c r="D14" s="79">
        <v>4</v>
      </c>
      <c r="E14" s="25">
        <v>1060388</v>
      </c>
      <c r="F14" s="9">
        <v>3.0534351145038167E-2</v>
      </c>
      <c r="G14" s="9">
        <v>2.1676527036008832E-2</v>
      </c>
    </row>
    <row r="15" spans="1:7">
      <c r="C15" t="s">
        <v>110</v>
      </c>
      <c r="D15" s="79">
        <v>1</v>
      </c>
      <c r="E15" s="25">
        <v>448888</v>
      </c>
      <c r="F15" s="9">
        <v>7.6335877862595417E-3</v>
      </c>
      <c r="G15" s="9">
        <v>9.1762004739208026E-3</v>
      </c>
    </row>
    <row r="16" spans="1:7">
      <c r="C16" t="s">
        <v>94</v>
      </c>
      <c r="D16" s="79">
        <v>3</v>
      </c>
      <c r="E16" s="25">
        <v>611500</v>
      </c>
      <c r="F16" s="9">
        <v>2.2900763358778626E-2</v>
      </c>
      <c r="G16" s="9">
        <v>1.2500326562088028E-2</v>
      </c>
    </row>
    <row r="17" spans="1:7">
      <c r="A17" t="s">
        <v>76</v>
      </c>
      <c r="D17" s="79">
        <v>8</v>
      </c>
      <c r="E17" s="25">
        <v>3359500</v>
      </c>
      <c r="F17" s="9">
        <v>6.1068702290076333E-2</v>
      </c>
      <c r="G17" s="9">
        <v>6.8675138324341342E-2</v>
      </c>
    </row>
    <row r="18" spans="1:7">
      <c r="B18" t="s">
        <v>71</v>
      </c>
      <c r="D18" s="79">
        <v>3</v>
      </c>
      <c r="E18" s="25">
        <v>890000</v>
      </c>
      <c r="F18" s="9">
        <v>2.2900763358778626E-2</v>
      </c>
      <c r="G18" s="9">
        <v>1.8193443401894268E-2</v>
      </c>
    </row>
    <row r="19" spans="1:7">
      <c r="C19" t="s">
        <v>120</v>
      </c>
      <c r="D19" s="79">
        <v>2</v>
      </c>
      <c r="E19" s="25">
        <v>540000</v>
      </c>
      <c r="F19" s="9">
        <v>1.5267175572519083E-2</v>
      </c>
      <c r="G19" s="9">
        <v>1.1038718468565061E-2</v>
      </c>
    </row>
    <row r="20" spans="1:7">
      <c r="C20" t="s">
        <v>105</v>
      </c>
      <c r="D20" s="79">
        <v>1</v>
      </c>
      <c r="E20" s="25">
        <v>350000</v>
      </c>
      <c r="F20" s="9">
        <v>7.6335877862595417E-3</v>
      </c>
      <c r="G20" s="9">
        <v>7.1547249333292068E-3</v>
      </c>
    </row>
    <row r="21" spans="1:7">
      <c r="B21" t="s">
        <v>78</v>
      </c>
      <c r="D21" s="79">
        <v>4</v>
      </c>
      <c r="E21" s="25">
        <v>1339500</v>
      </c>
      <c r="F21" s="9">
        <v>3.0534351145038167E-2</v>
      </c>
      <c r="G21" s="9">
        <v>2.7382154423412779E-2</v>
      </c>
    </row>
    <row r="22" spans="1:7">
      <c r="C22" t="s">
        <v>79</v>
      </c>
      <c r="D22" s="79">
        <v>4</v>
      </c>
      <c r="E22" s="25">
        <v>1339500</v>
      </c>
      <c r="F22" s="9">
        <v>3.0534351145038167E-2</v>
      </c>
      <c r="G22" s="9">
        <v>2.7382154423412779E-2</v>
      </c>
    </row>
    <row r="23" spans="1:7">
      <c r="B23" t="s">
        <v>128</v>
      </c>
      <c r="D23" s="79">
        <v>1</v>
      </c>
      <c r="E23" s="25">
        <v>1130000</v>
      </c>
      <c r="F23" s="9">
        <v>7.6335877862595417E-3</v>
      </c>
      <c r="G23" s="9">
        <v>2.3099540499034295E-2</v>
      </c>
    </row>
    <row r="24" spans="1:7">
      <c r="C24" t="s">
        <v>129</v>
      </c>
      <c r="D24" s="79">
        <v>1</v>
      </c>
      <c r="E24" s="25">
        <v>1130000</v>
      </c>
      <c r="F24" s="9">
        <v>7.6335877862595417E-3</v>
      </c>
      <c r="G24" s="9">
        <v>2.3099540499034295E-2</v>
      </c>
    </row>
    <row r="25" spans="1:7">
      <c r="A25" t="s">
        <v>58</v>
      </c>
      <c r="D25" s="79">
        <v>36</v>
      </c>
      <c r="E25" s="25">
        <v>13104823</v>
      </c>
      <c r="F25" s="9">
        <v>0.27480916030534353</v>
      </c>
      <c r="G25" s="9">
        <v>0.26788972532847444</v>
      </c>
    </row>
    <row r="26" spans="1:7">
      <c r="B26" t="s">
        <v>67</v>
      </c>
      <c r="D26" s="79">
        <v>7</v>
      </c>
      <c r="E26" s="25">
        <v>2439000</v>
      </c>
      <c r="F26" s="9">
        <v>5.3435114503816793E-2</v>
      </c>
      <c r="G26" s="9">
        <v>4.9858211749685528E-2</v>
      </c>
    </row>
    <row r="27" spans="1:7">
      <c r="C27" t="s">
        <v>68</v>
      </c>
      <c r="D27" s="79">
        <v>7</v>
      </c>
      <c r="E27" s="25">
        <v>2439000</v>
      </c>
      <c r="F27" s="9">
        <v>5.3435114503816793E-2</v>
      </c>
      <c r="G27" s="9">
        <v>4.9858211749685528E-2</v>
      </c>
    </row>
    <row r="28" spans="1:7">
      <c r="B28" t="s">
        <v>64</v>
      </c>
      <c r="D28" s="79">
        <v>8</v>
      </c>
      <c r="E28" s="25">
        <v>2789900</v>
      </c>
      <c r="F28" s="9">
        <v>6.1068702290076333E-2</v>
      </c>
      <c r="G28" s="9">
        <v>5.7031334547129012E-2</v>
      </c>
    </row>
    <row r="29" spans="1:7">
      <c r="C29" t="s">
        <v>65</v>
      </c>
      <c r="D29" s="79">
        <v>8</v>
      </c>
      <c r="E29" s="25">
        <v>2789900</v>
      </c>
      <c r="F29" s="9">
        <v>6.1068702290076333E-2</v>
      </c>
      <c r="G29" s="9">
        <v>5.7031334547129012E-2</v>
      </c>
    </row>
    <row r="30" spans="1:7">
      <c r="B30" t="s">
        <v>111</v>
      </c>
      <c r="D30" s="79">
        <v>1</v>
      </c>
      <c r="E30" s="25">
        <v>579900</v>
      </c>
      <c r="F30" s="9">
        <v>7.6335877862595417E-3</v>
      </c>
      <c r="G30" s="9">
        <v>1.1854357110964591E-2</v>
      </c>
    </row>
    <row r="31" spans="1:7">
      <c r="C31" t="s">
        <v>112</v>
      </c>
      <c r="D31" s="79">
        <v>1</v>
      </c>
      <c r="E31" s="25">
        <v>579900</v>
      </c>
      <c r="F31" s="9">
        <v>7.6335877862595417E-3</v>
      </c>
      <c r="G31" s="9">
        <v>1.1854357110964591E-2</v>
      </c>
    </row>
    <row r="32" spans="1:7">
      <c r="B32" t="s">
        <v>60</v>
      </c>
      <c r="D32" s="79">
        <v>15</v>
      </c>
      <c r="E32" s="25">
        <v>5493023</v>
      </c>
      <c r="F32" s="9">
        <v>0.11450381679389313</v>
      </c>
      <c r="G32" s="9">
        <v>0.11228876747843086</v>
      </c>
    </row>
    <row r="33" spans="1:7">
      <c r="C33" t="s">
        <v>66</v>
      </c>
      <c r="D33" s="79">
        <v>4</v>
      </c>
      <c r="E33" s="25">
        <v>1463000</v>
      </c>
      <c r="F33" s="9">
        <v>3.0534351145038167E-2</v>
      </c>
      <c r="G33" s="9">
        <v>2.9906750221316083E-2</v>
      </c>
    </row>
    <row r="34" spans="1:7">
      <c r="C34" t="s">
        <v>106</v>
      </c>
      <c r="D34" s="79">
        <v>2</v>
      </c>
      <c r="E34" s="25">
        <v>1059023</v>
      </c>
      <c r="F34" s="9">
        <v>1.5267175572519083E-2</v>
      </c>
      <c r="G34" s="9">
        <v>2.1648623608768847E-2</v>
      </c>
    </row>
    <row r="35" spans="1:7">
      <c r="C35" t="s">
        <v>103</v>
      </c>
      <c r="D35" s="79">
        <v>2</v>
      </c>
      <c r="E35" s="25">
        <v>878000</v>
      </c>
      <c r="F35" s="9">
        <v>1.5267175572519083E-2</v>
      </c>
      <c r="G35" s="9">
        <v>1.7948138547037269E-2</v>
      </c>
    </row>
    <row r="36" spans="1:7">
      <c r="C36" t="s">
        <v>61</v>
      </c>
      <c r="D36" s="79">
        <v>2</v>
      </c>
      <c r="E36" s="25">
        <v>390000</v>
      </c>
      <c r="F36" s="9">
        <v>1.5267175572519083E-2</v>
      </c>
      <c r="G36" s="9">
        <v>7.972407782852544E-3</v>
      </c>
    </row>
    <row r="37" spans="1:7">
      <c r="C37" t="s">
        <v>86</v>
      </c>
      <c r="D37" s="79">
        <v>3</v>
      </c>
      <c r="E37" s="25">
        <v>1113000</v>
      </c>
      <c r="F37" s="9">
        <v>2.2900763358778626E-2</v>
      </c>
      <c r="G37" s="9">
        <v>2.2752025287986876E-2</v>
      </c>
    </row>
    <row r="38" spans="1:7">
      <c r="C38" t="s">
        <v>75</v>
      </c>
      <c r="D38" s="79">
        <v>2</v>
      </c>
      <c r="E38" s="25">
        <v>590000</v>
      </c>
      <c r="F38" s="9">
        <v>1.5267175572519083E-2</v>
      </c>
      <c r="G38" s="9">
        <v>1.2060822030469234E-2</v>
      </c>
    </row>
    <row r="39" spans="1:7">
      <c r="B39" t="s">
        <v>123</v>
      </c>
      <c r="D39" s="79">
        <v>2</v>
      </c>
      <c r="E39" s="25">
        <v>613000</v>
      </c>
      <c r="F39" s="9">
        <v>1.5267175572519083E-2</v>
      </c>
      <c r="G39" s="9">
        <v>1.2530989668945154E-2</v>
      </c>
    </row>
    <row r="40" spans="1:7">
      <c r="C40" t="s">
        <v>124</v>
      </c>
      <c r="D40" s="79">
        <v>2</v>
      </c>
      <c r="E40" s="25">
        <v>613000</v>
      </c>
      <c r="F40" s="9">
        <v>1.5267175572519083E-2</v>
      </c>
      <c r="G40" s="9">
        <v>1.2530989668945154E-2</v>
      </c>
    </row>
    <row r="41" spans="1:7">
      <c r="B41" t="s">
        <v>73</v>
      </c>
      <c r="D41" s="79">
        <v>2</v>
      </c>
      <c r="E41" s="25">
        <v>820000</v>
      </c>
      <c r="F41" s="9">
        <v>1.5267175572519083E-2</v>
      </c>
      <c r="G41" s="9">
        <v>1.6762498415228429E-2</v>
      </c>
    </row>
    <row r="42" spans="1:7">
      <c r="C42" t="s">
        <v>74</v>
      </c>
      <c r="D42" s="79">
        <v>2</v>
      </c>
      <c r="E42" s="25">
        <v>820000</v>
      </c>
      <c r="F42" s="9">
        <v>1.5267175572519083E-2</v>
      </c>
      <c r="G42" s="9">
        <v>1.6762498415228429E-2</v>
      </c>
    </row>
    <row r="43" spans="1:7">
      <c r="B43" t="s">
        <v>101</v>
      </c>
      <c r="D43" s="79">
        <v>1</v>
      </c>
      <c r="E43" s="25">
        <v>370000</v>
      </c>
      <c r="F43" s="9">
        <v>7.6335877862595417E-3</v>
      </c>
      <c r="G43" s="9">
        <v>7.5635663580908754E-3</v>
      </c>
    </row>
    <row r="44" spans="1:7">
      <c r="C44" t="s">
        <v>102</v>
      </c>
      <c r="D44" s="79">
        <v>1</v>
      </c>
      <c r="E44" s="25">
        <v>370000</v>
      </c>
      <c r="F44" s="9">
        <v>7.6335877862595417E-3</v>
      </c>
      <c r="G44" s="9">
        <v>7.5635663580908754E-3</v>
      </c>
    </row>
    <row r="45" spans="1:7">
      <c r="A45" t="s">
        <v>118</v>
      </c>
      <c r="D45" s="79">
        <v>1</v>
      </c>
      <c r="E45" s="25">
        <v>447000</v>
      </c>
      <c r="F45" s="9">
        <v>7.6335877862595417E-3</v>
      </c>
      <c r="G45" s="9">
        <v>9.1376058434233017E-3</v>
      </c>
    </row>
    <row r="46" spans="1:7">
      <c r="B46" t="s">
        <v>96</v>
      </c>
      <c r="D46" s="79">
        <v>1</v>
      </c>
      <c r="E46" s="25">
        <v>447000</v>
      </c>
      <c r="F46" s="9">
        <v>7.6335877862595417E-3</v>
      </c>
      <c r="G46" s="9">
        <v>9.1376058434233017E-3</v>
      </c>
    </row>
    <row r="47" spans="1:7">
      <c r="C47" t="s">
        <v>119</v>
      </c>
      <c r="D47" s="79">
        <v>1</v>
      </c>
      <c r="E47" s="25">
        <v>447000</v>
      </c>
      <c r="F47" s="9">
        <v>7.6335877862595417E-3</v>
      </c>
      <c r="G47" s="9">
        <v>9.1376058434233017E-3</v>
      </c>
    </row>
    <row r="48" spans="1:7">
      <c r="A48" t="s">
        <v>108</v>
      </c>
      <c r="D48" s="79">
        <v>3</v>
      </c>
      <c r="E48" s="25">
        <v>1350000</v>
      </c>
      <c r="F48" s="9">
        <v>2.2900763358778626E-2</v>
      </c>
      <c r="G48" s="9">
        <v>2.7596796171412655E-2</v>
      </c>
    </row>
    <row r="49" spans="1:7">
      <c r="B49" t="s">
        <v>67</v>
      </c>
      <c r="D49" s="79">
        <v>1</v>
      </c>
      <c r="E49" s="25">
        <v>275000</v>
      </c>
      <c r="F49" s="9">
        <v>7.6335877862595417E-3</v>
      </c>
      <c r="G49" s="9">
        <v>5.6215695904729482E-3</v>
      </c>
    </row>
    <row r="50" spans="1:7">
      <c r="C50" t="s">
        <v>109</v>
      </c>
      <c r="D50" s="79">
        <v>1</v>
      </c>
      <c r="E50" s="25">
        <v>275000</v>
      </c>
      <c r="F50" s="9">
        <v>7.6335877862595417E-3</v>
      </c>
      <c r="G50" s="9">
        <v>5.6215695904729482E-3</v>
      </c>
    </row>
    <row r="51" spans="1:7">
      <c r="B51" t="s">
        <v>78</v>
      </c>
      <c r="D51" s="79">
        <v>2</v>
      </c>
      <c r="E51" s="25">
        <v>1075000</v>
      </c>
      <c r="F51" s="9">
        <v>1.5267175572519083E-2</v>
      </c>
      <c r="G51" s="9">
        <v>2.1975226580939707E-2</v>
      </c>
    </row>
    <row r="52" spans="1:7">
      <c r="C52" t="s">
        <v>109</v>
      </c>
      <c r="D52" s="79">
        <v>2</v>
      </c>
      <c r="E52" s="25">
        <v>1075000</v>
      </c>
      <c r="F52" s="9">
        <v>1.5267175572519083E-2</v>
      </c>
      <c r="G52" s="9">
        <v>2.1975226580939707E-2</v>
      </c>
    </row>
    <row r="53" spans="1:7">
      <c r="A53" t="s">
        <v>69</v>
      </c>
      <c r="D53" s="79">
        <v>44</v>
      </c>
      <c r="E53" s="25">
        <v>12985985</v>
      </c>
      <c r="F53" s="9">
        <v>0.33587786259541985</v>
      </c>
      <c r="G53" s="9">
        <v>0.26546043046668311</v>
      </c>
    </row>
    <row r="54" spans="1:7">
      <c r="B54" t="s">
        <v>71</v>
      </c>
      <c r="D54" s="79">
        <v>21</v>
      </c>
      <c r="E54" s="25">
        <v>5566220</v>
      </c>
      <c r="F54" s="9">
        <v>0.16030534351145037</v>
      </c>
      <c r="G54" s="9">
        <v>0.11378506576684486</v>
      </c>
    </row>
    <row r="55" spans="1:7">
      <c r="C55" t="s">
        <v>72</v>
      </c>
      <c r="D55" s="79">
        <v>16</v>
      </c>
      <c r="E55" s="25">
        <v>4218800</v>
      </c>
      <c r="F55" s="9">
        <v>0.12213740458015267</v>
      </c>
      <c r="G55" s="9">
        <v>8.6241010139226457E-2</v>
      </c>
    </row>
    <row r="56" spans="1:7">
      <c r="C56" t="s">
        <v>95</v>
      </c>
      <c r="D56" s="79">
        <v>2</v>
      </c>
      <c r="E56" s="25">
        <v>625800</v>
      </c>
      <c r="F56" s="9">
        <v>1.5267175572519083E-2</v>
      </c>
      <c r="G56" s="9">
        <v>1.2792648180792622E-2</v>
      </c>
    </row>
    <row r="57" spans="1:7">
      <c r="C57" t="s">
        <v>117</v>
      </c>
      <c r="D57" s="79">
        <v>1</v>
      </c>
      <c r="E57" s="25">
        <v>26620</v>
      </c>
      <c r="F57" s="9">
        <v>7.6335877862595417E-3</v>
      </c>
      <c r="G57" s="9">
        <v>5.4416793635778137E-4</v>
      </c>
    </row>
    <row r="58" spans="1:7">
      <c r="C58" t="s">
        <v>87</v>
      </c>
      <c r="D58" s="79">
        <v>2</v>
      </c>
      <c r="E58" s="25">
        <v>695000</v>
      </c>
      <c r="F58" s="9">
        <v>1.5267175572519083E-2</v>
      </c>
      <c r="G58" s="9">
        <v>1.4207239510467996E-2</v>
      </c>
    </row>
    <row r="59" spans="1:7">
      <c r="B59" t="s">
        <v>64</v>
      </c>
      <c r="D59" s="79">
        <v>5</v>
      </c>
      <c r="E59" s="25">
        <v>1736265</v>
      </c>
      <c r="F59" s="9">
        <v>3.8167938931297711E-2</v>
      </c>
      <c r="G59" s="9">
        <v>3.5492852818190958E-2</v>
      </c>
    </row>
    <row r="60" spans="1:7">
      <c r="C60" t="s">
        <v>104</v>
      </c>
      <c r="D60" s="79">
        <v>5</v>
      </c>
      <c r="E60" s="25">
        <v>1736265</v>
      </c>
      <c r="F60" s="9">
        <v>3.8167938931297711E-2</v>
      </c>
      <c r="G60" s="9">
        <v>3.5492852818190958E-2</v>
      </c>
    </row>
    <row r="61" spans="1:7">
      <c r="B61" t="s">
        <v>73</v>
      </c>
      <c r="D61" s="79">
        <v>3</v>
      </c>
      <c r="E61" s="25">
        <v>1040000</v>
      </c>
      <c r="F61" s="9">
        <v>2.2900763358778626E-2</v>
      </c>
      <c r="G61" s="9">
        <v>2.1259754087606785E-2</v>
      </c>
    </row>
    <row r="62" spans="1:7">
      <c r="C62" t="s">
        <v>93</v>
      </c>
      <c r="D62" s="79">
        <v>3</v>
      </c>
      <c r="E62" s="25">
        <v>1040000</v>
      </c>
      <c r="F62" s="9">
        <v>2.2900763358778626E-2</v>
      </c>
      <c r="G62" s="9">
        <v>2.1259754087606785E-2</v>
      </c>
    </row>
    <row r="63" spans="1:7">
      <c r="B63" t="s">
        <v>96</v>
      </c>
      <c r="D63" s="79">
        <v>5</v>
      </c>
      <c r="E63" s="25">
        <v>2040000</v>
      </c>
      <c r="F63" s="9">
        <v>3.8167938931297711E-2</v>
      </c>
      <c r="G63" s="9">
        <v>4.1701825325690237E-2</v>
      </c>
    </row>
    <row r="64" spans="1:7">
      <c r="C64" t="s">
        <v>114</v>
      </c>
      <c r="D64" s="79">
        <v>1</v>
      </c>
      <c r="E64" s="25">
        <v>475000</v>
      </c>
      <c r="F64" s="9">
        <v>7.6335877862595417E-3</v>
      </c>
      <c r="G64" s="9">
        <v>9.7099838380896378E-3</v>
      </c>
    </row>
    <row r="65" spans="1:7">
      <c r="C65" t="s">
        <v>99</v>
      </c>
      <c r="D65" s="79">
        <v>2</v>
      </c>
      <c r="E65" s="25">
        <v>425000</v>
      </c>
      <c r="F65" s="9">
        <v>1.5267175572519083E-2</v>
      </c>
      <c r="G65" s="9">
        <v>8.6878802761854654E-3</v>
      </c>
    </row>
    <row r="66" spans="1:7">
      <c r="C66" t="s">
        <v>97</v>
      </c>
      <c r="D66" s="79">
        <v>2</v>
      </c>
      <c r="E66" s="25">
        <v>1140000</v>
      </c>
      <c r="F66" s="9">
        <v>1.5267175572519083E-2</v>
      </c>
      <c r="G66" s="9">
        <v>2.330396121141513E-2</v>
      </c>
    </row>
    <row r="67" spans="1:7">
      <c r="B67" t="s">
        <v>80</v>
      </c>
      <c r="D67" s="79">
        <v>10</v>
      </c>
      <c r="E67" s="25">
        <v>2603500</v>
      </c>
      <c r="F67" s="9">
        <v>7.6335877862595422E-2</v>
      </c>
      <c r="G67" s="9">
        <v>5.322093246835026E-2</v>
      </c>
    </row>
    <row r="68" spans="1:7">
      <c r="C68" t="s">
        <v>81</v>
      </c>
      <c r="D68" s="79">
        <v>10</v>
      </c>
      <c r="E68" s="25">
        <v>2603500</v>
      </c>
      <c r="F68" s="9">
        <v>7.6335877862595422E-2</v>
      </c>
      <c r="G68" s="9">
        <v>5.322093246835026E-2</v>
      </c>
    </row>
    <row r="69" spans="1:7">
      <c r="A69" t="s">
        <v>84</v>
      </c>
      <c r="D69" s="79">
        <v>17</v>
      </c>
      <c r="E69" s="25">
        <v>8887650</v>
      </c>
      <c r="F69" s="9">
        <v>0.12977099236641221</v>
      </c>
      <c r="G69" s="9">
        <v>0.18168197443915235</v>
      </c>
    </row>
    <row r="70" spans="1:7">
      <c r="B70" t="s">
        <v>67</v>
      </c>
      <c r="D70" s="79">
        <v>8</v>
      </c>
      <c r="E70" s="25">
        <v>5688150</v>
      </c>
      <c r="F70" s="9">
        <v>6.1068702290076333E-2</v>
      </c>
      <c r="G70" s="9">
        <v>0.11627756751290437</v>
      </c>
    </row>
    <row r="71" spans="1:7">
      <c r="C71" t="s">
        <v>85</v>
      </c>
      <c r="D71" s="79">
        <v>8</v>
      </c>
      <c r="E71" s="25">
        <v>5688150</v>
      </c>
      <c r="F71" s="9">
        <v>6.1068702290076333E-2</v>
      </c>
      <c r="G71" s="9">
        <v>0.11627756751290437</v>
      </c>
    </row>
    <row r="72" spans="1:7">
      <c r="B72" t="s">
        <v>64</v>
      </c>
      <c r="D72" s="79">
        <v>3</v>
      </c>
      <c r="E72" s="25">
        <v>1580000</v>
      </c>
      <c r="F72" s="9">
        <v>2.2900763358778626E-2</v>
      </c>
      <c r="G72" s="9">
        <v>3.2298472556171846E-2</v>
      </c>
    </row>
    <row r="73" spans="1:7">
      <c r="C73" t="s">
        <v>115</v>
      </c>
      <c r="D73" s="79">
        <v>3</v>
      </c>
      <c r="E73" s="25">
        <v>1580000</v>
      </c>
      <c r="F73" s="9">
        <v>2.2900763358778626E-2</v>
      </c>
      <c r="G73" s="9">
        <v>3.2298472556171846E-2</v>
      </c>
    </row>
    <row r="74" spans="1:7">
      <c r="B74" t="s">
        <v>73</v>
      </c>
      <c r="D74" s="79">
        <v>3</v>
      </c>
      <c r="E74" s="25">
        <v>408000</v>
      </c>
      <c r="F74" s="9">
        <v>2.2900763358778626E-2</v>
      </c>
      <c r="G74" s="9">
        <v>8.3403650651380466E-3</v>
      </c>
    </row>
    <row r="75" spans="1:7">
      <c r="C75" t="s">
        <v>98</v>
      </c>
      <c r="D75" s="79">
        <v>3</v>
      </c>
      <c r="E75" s="25">
        <v>408000</v>
      </c>
      <c r="F75" s="9">
        <v>2.2900763358778626E-2</v>
      </c>
      <c r="G75" s="9">
        <v>8.3403650651380466E-3</v>
      </c>
    </row>
    <row r="76" spans="1:7">
      <c r="B76" t="s">
        <v>96</v>
      </c>
      <c r="D76" s="79">
        <v>3</v>
      </c>
      <c r="E76" s="25">
        <v>1211500</v>
      </c>
      <c r="F76" s="9">
        <v>2.2900763358778626E-2</v>
      </c>
      <c r="G76" s="9">
        <v>2.4765569304938097E-2</v>
      </c>
    </row>
    <row r="77" spans="1:7">
      <c r="C77" t="s">
        <v>100</v>
      </c>
      <c r="D77" s="79">
        <v>3</v>
      </c>
      <c r="E77" s="25">
        <v>1211500</v>
      </c>
      <c r="F77" s="9">
        <v>2.2900763358778626E-2</v>
      </c>
      <c r="G77" s="9">
        <v>2.4765569304938097E-2</v>
      </c>
    </row>
    <row r="78" spans="1:7">
      <c r="A78" t="s">
        <v>121</v>
      </c>
      <c r="D78" s="79">
        <v>2</v>
      </c>
      <c r="E78" s="25">
        <v>1259950</v>
      </c>
      <c r="F78" s="9">
        <v>1.5267175572519083E-2</v>
      </c>
      <c r="G78" s="9">
        <v>2.575598765642324E-2</v>
      </c>
    </row>
    <row r="79" spans="1:7">
      <c r="B79" t="s">
        <v>78</v>
      </c>
      <c r="D79" s="79">
        <v>2</v>
      </c>
      <c r="E79" s="25">
        <v>1259950</v>
      </c>
      <c r="F79" s="9">
        <v>1.5267175572519083E-2</v>
      </c>
      <c r="G79" s="9">
        <v>2.575598765642324E-2</v>
      </c>
    </row>
    <row r="80" spans="1:7">
      <c r="C80" t="s">
        <v>122</v>
      </c>
      <c r="D80" s="79">
        <v>2</v>
      </c>
      <c r="E80" s="25">
        <v>1259950</v>
      </c>
      <c r="F80" s="9">
        <v>1.5267175572519083E-2</v>
      </c>
      <c r="G80" s="9">
        <v>2.575598765642324E-2</v>
      </c>
    </row>
    <row r="81" spans="1:7">
      <c r="A81" t="s">
        <v>29</v>
      </c>
      <c r="D81" s="79">
        <v>131</v>
      </c>
      <c r="E81" s="25">
        <v>48918722</v>
      </c>
      <c r="F81" s="9">
        <v>1</v>
      </c>
      <c r="G81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49"/>
  <sheetViews>
    <sheetView workbookViewId="0">
      <pane ySplit="4" topLeftCell="A5" activePane="bottomLeft" state="frozen"/>
      <selection pane="bottomLeft" activeCell="A5" sqref="A5"/>
    </sheetView>
  </sheetViews>
  <sheetFormatPr defaultRowHeight="13.2"/>
  <cols>
    <col min="1" max="1" width="83.109375" customWidth="1"/>
    <col min="2" max="2" width="18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8" t="s">
        <v>1</v>
      </c>
      <c r="B1" t="s">
        <v>28</v>
      </c>
    </row>
    <row r="3" spans="1:6">
      <c r="C3" s="78" t="s">
        <v>40</v>
      </c>
    </row>
    <row r="4" spans="1:6">
      <c r="A4" s="78" t="s">
        <v>39</v>
      </c>
      <c r="B4" s="78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157</v>
      </c>
      <c r="C5" s="79">
        <v>1</v>
      </c>
      <c r="D5" s="25">
        <v>150000</v>
      </c>
      <c r="E5" s="9">
        <v>6.25E-2</v>
      </c>
      <c r="F5" s="9">
        <v>2.6903947526540743E-2</v>
      </c>
    </row>
    <row r="6" spans="1:6">
      <c r="B6" t="s">
        <v>84</v>
      </c>
      <c r="C6" s="79">
        <v>1</v>
      </c>
      <c r="D6" s="25">
        <v>150000</v>
      </c>
      <c r="E6" s="9">
        <v>6.25E-2</v>
      </c>
      <c r="F6" s="9">
        <v>2.6903947526540743E-2</v>
      </c>
    </row>
    <row r="7" spans="1:6">
      <c r="C7" s="79"/>
      <c r="D7" s="25"/>
      <c r="E7" s="9"/>
      <c r="F7" s="9"/>
    </row>
    <row r="8" spans="1:6">
      <c r="A8" t="s">
        <v>135</v>
      </c>
      <c r="C8" s="79">
        <v>3</v>
      </c>
      <c r="D8" s="25">
        <v>688457</v>
      </c>
      <c r="E8" s="9">
        <v>0.1875</v>
      </c>
      <c r="F8" s="9">
        <v>0.12348140668186441</v>
      </c>
    </row>
    <row r="9" spans="1:6">
      <c r="B9" t="s">
        <v>76</v>
      </c>
      <c r="C9" s="79">
        <v>1</v>
      </c>
      <c r="D9" s="25">
        <v>232589</v>
      </c>
      <c r="E9" s="9">
        <v>6.25E-2</v>
      </c>
      <c r="F9" s="9">
        <v>4.1717081675003903E-2</v>
      </c>
    </row>
    <row r="10" spans="1:6">
      <c r="B10" t="s">
        <v>82</v>
      </c>
      <c r="C10" s="79">
        <v>2</v>
      </c>
      <c r="D10" s="25">
        <v>455868</v>
      </c>
      <c r="E10" s="9">
        <v>0.125</v>
      </c>
      <c r="F10" s="9">
        <v>8.1764325006860511E-2</v>
      </c>
    </row>
    <row r="11" spans="1:6">
      <c r="C11" s="79"/>
      <c r="D11" s="25"/>
      <c r="E11" s="9"/>
      <c r="F11" s="9"/>
    </row>
    <row r="12" spans="1:6">
      <c r="A12" t="s">
        <v>141</v>
      </c>
      <c r="C12" s="79">
        <v>1</v>
      </c>
      <c r="D12" s="25">
        <v>490675</v>
      </c>
      <c r="E12" s="9">
        <v>6.25E-2</v>
      </c>
      <c r="F12" s="9">
        <v>8.8007296350569197E-2</v>
      </c>
    </row>
    <row r="13" spans="1:6">
      <c r="B13" t="s">
        <v>82</v>
      </c>
      <c r="C13" s="79">
        <v>1</v>
      </c>
      <c r="D13" s="25">
        <v>490675</v>
      </c>
      <c r="E13" s="9">
        <v>6.25E-2</v>
      </c>
      <c r="F13" s="9">
        <v>8.8007296350569197E-2</v>
      </c>
    </row>
    <row r="14" spans="1:6">
      <c r="C14" s="79"/>
      <c r="D14" s="25"/>
      <c r="E14" s="9"/>
      <c r="F14" s="9"/>
    </row>
    <row r="15" spans="1:6">
      <c r="A15" t="s">
        <v>132</v>
      </c>
      <c r="C15" s="79">
        <v>1</v>
      </c>
      <c r="D15" s="25">
        <v>203500</v>
      </c>
      <c r="E15" s="9">
        <v>6.25E-2</v>
      </c>
      <c r="F15" s="9">
        <v>3.6499688811006945E-2</v>
      </c>
    </row>
    <row r="16" spans="1:6">
      <c r="B16" t="s">
        <v>84</v>
      </c>
      <c r="C16" s="79">
        <v>1</v>
      </c>
      <c r="D16" s="25">
        <v>203500</v>
      </c>
      <c r="E16" s="9">
        <v>6.25E-2</v>
      </c>
      <c r="F16" s="9">
        <v>3.6499688811006945E-2</v>
      </c>
    </row>
    <row r="17" spans="1:6">
      <c r="C17" s="79"/>
      <c r="D17" s="25"/>
      <c r="E17" s="9"/>
      <c r="F17" s="9"/>
    </row>
    <row r="18" spans="1:6">
      <c r="A18" t="s">
        <v>150</v>
      </c>
      <c r="C18" s="79">
        <v>2</v>
      </c>
      <c r="D18" s="25">
        <v>902000</v>
      </c>
      <c r="E18" s="9">
        <v>0.125</v>
      </c>
      <c r="F18" s="9">
        <v>0.16178240445959835</v>
      </c>
    </row>
    <row r="19" spans="1:6">
      <c r="B19" t="s">
        <v>58</v>
      </c>
      <c r="C19" s="79">
        <v>1</v>
      </c>
      <c r="D19" s="25">
        <v>525000</v>
      </c>
      <c r="E19" s="9">
        <v>6.25E-2</v>
      </c>
      <c r="F19" s="9">
        <v>9.4163816342892601E-2</v>
      </c>
    </row>
    <row r="20" spans="1:6">
      <c r="B20" t="s">
        <v>69</v>
      </c>
      <c r="C20" s="79">
        <v>1</v>
      </c>
      <c r="D20" s="25">
        <v>377000</v>
      </c>
      <c r="E20" s="9">
        <v>6.25E-2</v>
      </c>
      <c r="F20" s="9">
        <v>6.7618588116705736E-2</v>
      </c>
    </row>
    <row r="21" spans="1:6">
      <c r="C21" s="79"/>
      <c r="D21" s="25"/>
      <c r="E21" s="9"/>
      <c r="F21" s="9"/>
    </row>
    <row r="22" spans="1:6">
      <c r="A22" t="s">
        <v>44</v>
      </c>
      <c r="C22" s="79"/>
      <c r="D22" s="25"/>
      <c r="E22" s="9">
        <v>0</v>
      </c>
      <c r="F22" s="9">
        <v>0</v>
      </c>
    </row>
    <row r="23" spans="1:6">
      <c r="B23" t="s">
        <v>44</v>
      </c>
      <c r="C23" s="79"/>
      <c r="D23" s="25"/>
      <c r="E23" s="9">
        <v>0</v>
      </c>
      <c r="F23" s="9">
        <v>0</v>
      </c>
    </row>
    <row r="24" spans="1:6">
      <c r="C24" s="79"/>
      <c r="D24" s="25"/>
      <c r="E24" s="9"/>
      <c r="F24" s="9"/>
    </row>
    <row r="25" spans="1:6">
      <c r="A25" t="s">
        <v>155</v>
      </c>
      <c r="C25" s="79">
        <v>1</v>
      </c>
      <c r="D25" s="25">
        <v>227441</v>
      </c>
      <c r="E25" s="9">
        <v>6.25E-2</v>
      </c>
      <c r="F25" s="9">
        <v>4.079373819589302E-2</v>
      </c>
    </row>
    <row r="26" spans="1:6">
      <c r="B26" t="s">
        <v>76</v>
      </c>
      <c r="C26" s="79">
        <v>1</v>
      </c>
      <c r="D26" s="25">
        <v>227441</v>
      </c>
      <c r="E26" s="9">
        <v>6.25E-2</v>
      </c>
      <c r="F26" s="9">
        <v>4.079373819589302E-2</v>
      </c>
    </row>
    <row r="27" spans="1:6">
      <c r="C27" s="79"/>
      <c r="D27" s="25"/>
      <c r="E27" s="9"/>
      <c r="F27" s="9"/>
    </row>
    <row r="28" spans="1:6">
      <c r="A28" t="s">
        <v>159</v>
      </c>
      <c r="C28" s="79">
        <v>1</v>
      </c>
      <c r="D28" s="25">
        <v>558000</v>
      </c>
      <c r="E28" s="9">
        <v>6.25E-2</v>
      </c>
      <c r="F28" s="9">
        <v>0.10008268479873157</v>
      </c>
    </row>
    <row r="29" spans="1:6">
      <c r="B29" t="s">
        <v>76</v>
      </c>
      <c r="C29" s="79">
        <v>1</v>
      </c>
      <c r="D29" s="25">
        <v>558000</v>
      </c>
      <c r="E29" s="9">
        <v>6.25E-2</v>
      </c>
      <c r="F29" s="9">
        <v>0.10008268479873157</v>
      </c>
    </row>
    <row r="30" spans="1:6">
      <c r="C30" s="79"/>
      <c r="D30" s="25"/>
      <c r="E30" s="9"/>
      <c r="F30" s="9"/>
    </row>
    <row r="31" spans="1:6">
      <c r="A31" t="s">
        <v>158</v>
      </c>
      <c r="C31" s="79">
        <v>1</v>
      </c>
      <c r="D31" s="25">
        <v>1083600</v>
      </c>
      <c r="E31" s="9">
        <v>6.25E-2</v>
      </c>
      <c r="F31" s="9">
        <v>0.19435411693173033</v>
      </c>
    </row>
    <row r="32" spans="1:6">
      <c r="B32" t="s">
        <v>76</v>
      </c>
      <c r="C32" s="79">
        <v>1</v>
      </c>
      <c r="D32" s="25">
        <v>1083600</v>
      </c>
      <c r="E32" s="9">
        <v>6.25E-2</v>
      </c>
      <c r="F32" s="9">
        <v>0.19435411693173033</v>
      </c>
    </row>
    <row r="33" spans="1:6">
      <c r="C33" s="79"/>
      <c r="D33" s="25"/>
      <c r="E33" s="9"/>
      <c r="F33" s="9"/>
    </row>
    <row r="34" spans="1:6">
      <c r="A34" t="s">
        <v>137</v>
      </c>
      <c r="C34" s="79">
        <v>1</v>
      </c>
      <c r="D34" s="25">
        <v>350000</v>
      </c>
      <c r="E34" s="9">
        <v>6.25E-2</v>
      </c>
      <c r="F34" s="9">
        <v>6.27758775619284E-2</v>
      </c>
    </row>
    <row r="35" spans="1:6">
      <c r="B35" t="s">
        <v>76</v>
      </c>
      <c r="C35" s="79">
        <v>1</v>
      </c>
      <c r="D35" s="25">
        <v>350000</v>
      </c>
      <c r="E35" s="9">
        <v>6.25E-2</v>
      </c>
      <c r="F35" s="9">
        <v>6.27758775619284E-2</v>
      </c>
    </row>
    <row r="36" spans="1:6">
      <c r="C36" s="79"/>
      <c r="D36" s="25"/>
      <c r="E36" s="9"/>
      <c r="F36" s="9"/>
    </row>
    <row r="37" spans="1:6">
      <c r="A37" t="s">
        <v>148</v>
      </c>
      <c r="C37" s="79">
        <v>1</v>
      </c>
      <c r="D37" s="25">
        <v>268620</v>
      </c>
      <c r="E37" s="9">
        <v>6.25E-2</v>
      </c>
      <c r="F37" s="9">
        <v>4.8179589230529167E-2</v>
      </c>
    </row>
    <row r="38" spans="1:6">
      <c r="B38" t="s">
        <v>58</v>
      </c>
      <c r="C38" s="79">
        <v>1</v>
      </c>
      <c r="D38" s="25">
        <v>268620</v>
      </c>
      <c r="E38" s="9">
        <v>6.25E-2</v>
      </c>
      <c r="F38" s="9">
        <v>4.8179589230529167E-2</v>
      </c>
    </row>
    <row r="39" spans="1:6">
      <c r="C39" s="79"/>
      <c r="D39" s="25"/>
      <c r="E39" s="9"/>
      <c r="F39" s="9"/>
    </row>
    <row r="40" spans="1:6">
      <c r="A40" t="s">
        <v>146</v>
      </c>
      <c r="C40" s="79">
        <v>1</v>
      </c>
      <c r="D40" s="25">
        <v>115000</v>
      </c>
      <c r="E40" s="9">
        <v>6.25E-2</v>
      </c>
      <c r="F40" s="9">
        <v>2.0626359770347904E-2</v>
      </c>
    </row>
    <row r="41" spans="1:6">
      <c r="B41" t="s">
        <v>69</v>
      </c>
      <c r="C41" s="79">
        <v>1</v>
      </c>
      <c r="D41" s="25">
        <v>115000</v>
      </c>
      <c r="E41" s="9">
        <v>6.25E-2</v>
      </c>
      <c r="F41" s="9">
        <v>2.0626359770347904E-2</v>
      </c>
    </row>
    <row r="42" spans="1:6">
      <c r="C42" s="79"/>
      <c r="D42" s="25"/>
      <c r="E42" s="9"/>
      <c r="F42" s="9"/>
    </row>
    <row r="43" spans="1:6">
      <c r="A43" t="s">
        <v>152</v>
      </c>
      <c r="C43" s="79">
        <v>1</v>
      </c>
      <c r="D43" s="25">
        <v>160000</v>
      </c>
      <c r="E43" s="9">
        <v>6.25E-2</v>
      </c>
      <c r="F43" s="9">
        <v>2.8697544028310127E-2</v>
      </c>
    </row>
    <row r="44" spans="1:6">
      <c r="B44" t="s">
        <v>84</v>
      </c>
      <c r="C44" s="79">
        <v>1</v>
      </c>
      <c r="D44" s="25">
        <v>160000</v>
      </c>
      <c r="E44" s="9">
        <v>6.25E-2</v>
      </c>
      <c r="F44" s="9">
        <v>2.8697544028310127E-2</v>
      </c>
    </row>
    <row r="45" spans="1:6">
      <c r="C45" s="79"/>
      <c r="D45" s="25"/>
      <c r="E45" s="9"/>
      <c r="F45" s="9"/>
    </row>
    <row r="46" spans="1:6">
      <c r="A46" t="s">
        <v>144</v>
      </c>
      <c r="C46" s="79">
        <v>1</v>
      </c>
      <c r="D46" s="25">
        <v>378097</v>
      </c>
      <c r="E46" s="9">
        <v>6.25E-2</v>
      </c>
      <c r="F46" s="9">
        <v>6.7815345652949832E-2</v>
      </c>
    </row>
    <row r="47" spans="1:6">
      <c r="B47" t="s">
        <v>121</v>
      </c>
      <c r="C47" s="79">
        <v>1</v>
      </c>
      <c r="D47" s="25">
        <v>378097</v>
      </c>
      <c r="E47" s="9">
        <v>6.25E-2</v>
      </c>
      <c r="F47" s="9">
        <v>6.7815345652949832E-2</v>
      </c>
    </row>
    <row r="48" spans="1:6">
      <c r="C48" s="79"/>
      <c r="D48" s="25"/>
      <c r="E48" s="9"/>
      <c r="F48" s="9"/>
    </row>
    <row r="49" spans="1:6">
      <c r="A49" t="s">
        <v>29</v>
      </c>
      <c r="C49" s="79">
        <v>16</v>
      </c>
      <c r="D49" s="25">
        <v>5575390</v>
      </c>
      <c r="E49" s="9">
        <v>1</v>
      </c>
      <c r="F49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9"/>
  <sheetViews>
    <sheetView workbookViewId="0">
      <pane ySplit="4" topLeftCell="A5" activePane="bottomLeft" state="frozen"/>
      <selection pane="bottomLeft" activeCell="A3" sqref="A3"/>
    </sheetView>
  </sheetViews>
  <sheetFormatPr defaultColWidth="9.109375" defaultRowHeight="13.2"/>
  <cols>
    <col min="1" max="1" width="48.88671875" style="122" customWidth="1"/>
    <col min="2" max="2" width="16.5546875" style="122" customWidth="1"/>
    <col min="3" max="3" width="19" style="122" customWidth="1"/>
    <col min="4" max="4" width="17.6640625" style="122" customWidth="1"/>
    <col min="5" max="5" width="22.109375" style="122" customWidth="1"/>
    <col min="6" max="6" width="20.88671875" style="122" customWidth="1"/>
    <col min="7" max="16384" width="9.109375" style="122"/>
  </cols>
  <sheetData>
    <row r="1" spans="1:6" ht="17.399999999999999">
      <c r="A1" s="121" t="s">
        <v>52</v>
      </c>
    </row>
    <row r="2" spans="1:6">
      <c r="A2" s="123" t="str">
        <f>'OVERALL STATS'!A2</f>
        <v>Reporting Period: SEPTEMBER, 2024</v>
      </c>
    </row>
    <row r="4" spans="1:6">
      <c r="A4" s="124" t="s">
        <v>53</v>
      </c>
      <c r="B4" s="124" t="s">
        <v>8</v>
      </c>
      <c r="C4" s="124" t="s">
        <v>54</v>
      </c>
      <c r="D4" s="124" t="s">
        <v>55</v>
      </c>
      <c r="E4" s="124" t="s">
        <v>30</v>
      </c>
      <c r="F4" s="124" t="s">
        <v>56</v>
      </c>
    </row>
    <row r="5" spans="1:6" ht="14.4">
      <c r="A5" s="158" t="s">
        <v>175</v>
      </c>
      <c r="B5" s="159">
        <v>18</v>
      </c>
      <c r="C5" s="160">
        <v>11677884</v>
      </c>
      <c r="D5" s="160">
        <v>648771.33330000006</v>
      </c>
      <c r="E5" s="125">
        <f>Table2[[#This Row],[CLOSINGS]]/$B$9</f>
        <v>0.72</v>
      </c>
      <c r="F5" s="125">
        <f>Table2[[#This Row],[DOLLARVOL]]/$C$9</f>
        <v>0.77572667472736034</v>
      </c>
    </row>
    <row r="6" spans="1:6" ht="14.4">
      <c r="A6" s="158" t="s">
        <v>126</v>
      </c>
      <c r="B6" s="159">
        <v>1</v>
      </c>
      <c r="C6" s="160">
        <v>401365</v>
      </c>
      <c r="D6" s="160">
        <v>401365</v>
      </c>
      <c r="E6" s="125">
        <f>Table2[[#This Row],[CLOSINGS]]/$B$9</f>
        <v>0.04</v>
      </c>
      <c r="F6" s="125">
        <f>Table2[[#This Row],[DOLLARVOL]]/$C$9</f>
        <v>2.6661468533335921E-2</v>
      </c>
    </row>
    <row r="7" spans="1:6" ht="14.4">
      <c r="A7" s="158" t="s">
        <v>107</v>
      </c>
      <c r="B7" s="159">
        <v>2</v>
      </c>
      <c r="C7" s="160">
        <v>1059023</v>
      </c>
      <c r="D7" s="160">
        <v>529511.5</v>
      </c>
      <c r="E7" s="125">
        <f>Table2[[#This Row],[CLOSINGS]]/$B$9</f>
        <v>0.08</v>
      </c>
      <c r="F7" s="125">
        <f>Table2[[#This Row],[DOLLARVOL]]/$C$9</f>
        <v>7.0347709418058388E-2</v>
      </c>
    </row>
    <row r="8" spans="1:6" ht="14.4">
      <c r="A8" s="158" t="s">
        <v>92</v>
      </c>
      <c r="B8" s="159">
        <v>4</v>
      </c>
      <c r="C8" s="160">
        <v>1915850</v>
      </c>
      <c r="D8" s="160">
        <v>478962.5</v>
      </c>
      <c r="E8" s="125">
        <f>Table2[[#This Row],[CLOSINGS]]/$B$9</f>
        <v>0.16</v>
      </c>
      <c r="F8" s="125">
        <f>Table2[[#This Row],[DOLLARVOL]]/$C$9</f>
        <v>0.1272641473212453</v>
      </c>
    </row>
    <row r="9" spans="1:6">
      <c r="A9" s="126" t="s">
        <v>23</v>
      </c>
      <c r="B9" s="127">
        <f>SUM(B5:B8)</f>
        <v>25</v>
      </c>
      <c r="C9" s="128">
        <f>SUM(C5:C8)</f>
        <v>15054122</v>
      </c>
      <c r="D9" s="128"/>
      <c r="E9" s="129">
        <f>SUM(E5:E8)</f>
        <v>1</v>
      </c>
      <c r="F9" s="129">
        <f>SUM(F5:F8)</f>
        <v>1</v>
      </c>
    </row>
  </sheetData>
  <pageMargins left="0.7" right="0.7" top="0.75" bottom="0.75" header="0.3" footer="0.3"/>
  <ignoredErrors>
    <ignoredError sqref="E5:F8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132"/>
  <sheetViews>
    <sheetView workbookViewId="0">
      <selection activeCell="K19" sqref="K19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8" t="s">
        <v>0</v>
      </c>
      <c r="B1" s="88" t="s">
        <v>35</v>
      </c>
      <c r="C1" s="88" t="s">
        <v>26</v>
      </c>
      <c r="D1" s="88" t="s">
        <v>31</v>
      </c>
      <c r="E1" s="88" t="s">
        <v>27</v>
      </c>
      <c r="F1" s="88" t="s">
        <v>32</v>
      </c>
      <c r="G1" s="88" t="s">
        <v>36</v>
      </c>
      <c r="H1" s="88" t="s">
        <v>37</v>
      </c>
      <c r="I1" s="88" t="s">
        <v>38</v>
      </c>
      <c r="J1" s="88" t="s">
        <v>33</v>
      </c>
      <c r="K1" s="93" t="s">
        <v>42</v>
      </c>
      <c r="L1">
        <v>132</v>
      </c>
    </row>
    <row r="2" spans="1:12" ht="14.4">
      <c r="A2" s="108" t="s">
        <v>88</v>
      </c>
      <c r="B2" s="108" t="s">
        <v>161</v>
      </c>
      <c r="C2" s="108" t="s">
        <v>89</v>
      </c>
      <c r="D2" s="108" t="s">
        <v>90</v>
      </c>
      <c r="E2" s="108" t="s">
        <v>63</v>
      </c>
      <c r="F2" s="109">
        <v>686759</v>
      </c>
      <c r="G2" s="110">
        <v>496000</v>
      </c>
      <c r="H2" s="108" t="s">
        <v>91</v>
      </c>
      <c r="I2" s="108" t="s">
        <v>91</v>
      </c>
      <c r="J2" s="111">
        <v>45565</v>
      </c>
    </row>
    <row r="3" spans="1:12" ht="14.4">
      <c r="A3" s="108" t="s">
        <v>88</v>
      </c>
      <c r="B3" s="108" t="s">
        <v>161</v>
      </c>
      <c r="C3" s="108" t="s">
        <v>89</v>
      </c>
      <c r="D3" s="108" t="s">
        <v>90</v>
      </c>
      <c r="E3" s="108" t="s">
        <v>63</v>
      </c>
      <c r="F3" s="109">
        <v>686709</v>
      </c>
      <c r="G3" s="110">
        <v>469950</v>
      </c>
      <c r="H3" s="108" t="s">
        <v>91</v>
      </c>
      <c r="I3" s="108" t="s">
        <v>91</v>
      </c>
      <c r="J3" s="111">
        <v>45562</v>
      </c>
    </row>
    <row r="4" spans="1:12" ht="14.4">
      <c r="A4" s="108" t="s">
        <v>88</v>
      </c>
      <c r="B4" s="108" t="s">
        <v>161</v>
      </c>
      <c r="C4" s="108" t="s">
        <v>89</v>
      </c>
      <c r="D4" s="108" t="s">
        <v>90</v>
      </c>
      <c r="E4" s="108" t="s">
        <v>63</v>
      </c>
      <c r="F4" s="109">
        <v>686302</v>
      </c>
      <c r="G4" s="110">
        <v>509950</v>
      </c>
      <c r="H4" s="108" t="s">
        <v>91</v>
      </c>
      <c r="I4" s="108" t="s">
        <v>91</v>
      </c>
      <c r="J4" s="111">
        <v>45552</v>
      </c>
    </row>
    <row r="5" spans="1:12" ht="14.4">
      <c r="A5" s="108" t="s">
        <v>88</v>
      </c>
      <c r="B5" s="108" t="s">
        <v>161</v>
      </c>
      <c r="C5" s="108" t="s">
        <v>89</v>
      </c>
      <c r="D5" s="108" t="s">
        <v>90</v>
      </c>
      <c r="E5" s="108" t="s">
        <v>63</v>
      </c>
      <c r="F5" s="109">
        <v>685903</v>
      </c>
      <c r="G5" s="110">
        <v>439950</v>
      </c>
      <c r="H5" s="108" t="s">
        <v>91</v>
      </c>
      <c r="I5" s="108" t="s">
        <v>91</v>
      </c>
      <c r="J5" s="111">
        <v>45541</v>
      </c>
    </row>
    <row r="6" spans="1:12" ht="14.4">
      <c r="A6" s="108" t="s">
        <v>82</v>
      </c>
      <c r="B6" s="108" t="s">
        <v>163</v>
      </c>
      <c r="C6" s="108" t="s">
        <v>67</v>
      </c>
      <c r="D6" s="108" t="s">
        <v>83</v>
      </c>
      <c r="E6" s="108" t="s">
        <v>63</v>
      </c>
      <c r="F6" s="109">
        <v>685831</v>
      </c>
      <c r="G6" s="110">
        <v>580000</v>
      </c>
      <c r="H6" s="108" t="s">
        <v>62</v>
      </c>
      <c r="I6" s="108" t="s">
        <v>91</v>
      </c>
      <c r="J6" s="111">
        <v>45539</v>
      </c>
    </row>
    <row r="7" spans="1:12" ht="14.4">
      <c r="A7" s="108" t="s">
        <v>82</v>
      </c>
      <c r="B7" s="108" t="s">
        <v>163</v>
      </c>
      <c r="C7" s="108" t="s">
        <v>71</v>
      </c>
      <c r="D7" s="108" t="s">
        <v>110</v>
      </c>
      <c r="E7" s="108" t="s">
        <v>63</v>
      </c>
      <c r="F7" s="109">
        <v>686139</v>
      </c>
      <c r="G7" s="110">
        <v>448888</v>
      </c>
      <c r="H7" s="108" t="s">
        <v>62</v>
      </c>
      <c r="I7" s="108" t="s">
        <v>91</v>
      </c>
      <c r="J7" s="111">
        <v>45548</v>
      </c>
    </row>
    <row r="8" spans="1:12" ht="14.4">
      <c r="A8" s="108" t="s">
        <v>82</v>
      </c>
      <c r="B8" s="108" t="s">
        <v>163</v>
      </c>
      <c r="C8" s="108" t="s">
        <v>67</v>
      </c>
      <c r="D8" s="108" t="s">
        <v>113</v>
      </c>
      <c r="E8" s="108" t="s">
        <v>59</v>
      </c>
      <c r="F8" s="109">
        <v>686623</v>
      </c>
      <c r="G8" s="110">
        <v>32000</v>
      </c>
      <c r="H8" s="108" t="s">
        <v>62</v>
      </c>
      <c r="I8" s="108" t="s">
        <v>91</v>
      </c>
      <c r="J8" s="111">
        <v>45561</v>
      </c>
    </row>
    <row r="9" spans="1:12" ht="14.4">
      <c r="A9" s="108" t="s">
        <v>82</v>
      </c>
      <c r="B9" s="108" t="s">
        <v>163</v>
      </c>
      <c r="C9" s="108" t="s">
        <v>67</v>
      </c>
      <c r="D9" s="108" t="s">
        <v>116</v>
      </c>
      <c r="E9" s="108" t="s">
        <v>63</v>
      </c>
      <c r="F9" s="109">
        <v>686599</v>
      </c>
      <c r="G9" s="110">
        <v>425000</v>
      </c>
      <c r="H9" s="108" t="s">
        <v>62</v>
      </c>
      <c r="I9" s="108" t="s">
        <v>91</v>
      </c>
      <c r="J9" s="111">
        <v>45560</v>
      </c>
    </row>
    <row r="10" spans="1:12" ht="14.4">
      <c r="A10" s="108" t="s">
        <v>82</v>
      </c>
      <c r="B10" s="108" t="s">
        <v>163</v>
      </c>
      <c r="C10" s="108" t="s">
        <v>67</v>
      </c>
      <c r="D10" s="108" t="s">
        <v>116</v>
      </c>
      <c r="E10" s="108" t="s">
        <v>63</v>
      </c>
      <c r="F10" s="109">
        <v>686597</v>
      </c>
      <c r="G10" s="110">
        <v>489900</v>
      </c>
      <c r="H10" s="108" t="s">
        <v>62</v>
      </c>
      <c r="I10" s="108" t="s">
        <v>91</v>
      </c>
      <c r="J10" s="111">
        <v>45560</v>
      </c>
    </row>
    <row r="11" spans="1:12" ht="14.4">
      <c r="A11" s="108" t="s">
        <v>82</v>
      </c>
      <c r="B11" s="108" t="s">
        <v>163</v>
      </c>
      <c r="C11" s="108" t="s">
        <v>67</v>
      </c>
      <c r="D11" s="108" t="s">
        <v>113</v>
      </c>
      <c r="E11" s="108" t="s">
        <v>70</v>
      </c>
      <c r="F11" s="109">
        <v>686186</v>
      </c>
      <c r="G11" s="110">
        <v>415000</v>
      </c>
      <c r="H11" s="108" t="s">
        <v>62</v>
      </c>
      <c r="I11" s="108" t="s">
        <v>91</v>
      </c>
      <c r="J11" s="111">
        <v>45551</v>
      </c>
    </row>
    <row r="12" spans="1:12" ht="14.4">
      <c r="A12" s="108" t="s">
        <v>82</v>
      </c>
      <c r="B12" s="108" t="s">
        <v>163</v>
      </c>
      <c r="C12" s="108" t="s">
        <v>67</v>
      </c>
      <c r="D12" s="108" t="s">
        <v>113</v>
      </c>
      <c r="E12" s="108" t="s">
        <v>59</v>
      </c>
      <c r="F12" s="109">
        <v>686607</v>
      </c>
      <c r="G12" s="110">
        <v>122676</v>
      </c>
      <c r="H12" s="108" t="s">
        <v>62</v>
      </c>
      <c r="I12" s="108" t="s">
        <v>91</v>
      </c>
      <c r="J12" s="111">
        <v>45560</v>
      </c>
    </row>
    <row r="13" spans="1:12" ht="14.4">
      <c r="A13" s="108" t="s">
        <v>82</v>
      </c>
      <c r="B13" s="108" t="s">
        <v>163</v>
      </c>
      <c r="C13" s="108" t="s">
        <v>67</v>
      </c>
      <c r="D13" s="108" t="s">
        <v>116</v>
      </c>
      <c r="E13" s="108" t="s">
        <v>63</v>
      </c>
      <c r="F13" s="109">
        <v>686422</v>
      </c>
      <c r="G13" s="110">
        <v>390000</v>
      </c>
      <c r="H13" s="108" t="s">
        <v>62</v>
      </c>
      <c r="I13" s="108" t="s">
        <v>91</v>
      </c>
      <c r="J13" s="111">
        <v>45555</v>
      </c>
    </row>
    <row r="14" spans="1:12" ht="14.4">
      <c r="A14" s="108" t="s">
        <v>82</v>
      </c>
      <c r="B14" s="108" t="s">
        <v>163</v>
      </c>
      <c r="C14" s="108" t="s">
        <v>67</v>
      </c>
      <c r="D14" s="108" t="s">
        <v>113</v>
      </c>
      <c r="E14" s="108" t="s">
        <v>63</v>
      </c>
      <c r="F14" s="109">
        <v>686407</v>
      </c>
      <c r="G14" s="110">
        <v>430000</v>
      </c>
      <c r="H14" s="108" t="s">
        <v>62</v>
      </c>
      <c r="I14" s="108" t="s">
        <v>91</v>
      </c>
      <c r="J14" s="111">
        <v>45555</v>
      </c>
    </row>
    <row r="15" spans="1:12" ht="14.4">
      <c r="A15" s="108" t="s">
        <v>82</v>
      </c>
      <c r="B15" s="108" t="s">
        <v>163</v>
      </c>
      <c r="C15" s="108" t="s">
        <v>71</v>
      </c>
      <c r="D15" s="108" t="s">
        <v>94</v>
      </c>
      <c r="E15" s="108" t="s">
        <v>63</v>
      </c>
      <c r="F15" s="109">
        <v>686035</v>
      </c>
      <c r="G15" s="110">
        <v>116500</v>
      </c>
      <c r="H15" s="108" t="s">
        <v>62</v>
      </c>
      <c r="I15" s="108" t="s">
        <v>91</v>
      </c>
      <c r="J15" s="111">
        <v>45546</v>
      </c>
    </row>
    <row r="16" spans="1:12" ht="14.4">
      <c r="A16" s="108" t="s">
        <v>82</v>
      </c>
      <c r="B16" s="108" t="s">
        <v>163</v>
      </c>
      <c r="C16" s="108" t="s">
        <v>67</v>
      </c>
      <c r="D16" s="108" t="s">
        <v>116</v>
      </c>
      <c r="E16" s="108" t="s">
        <v>63</v>
      </c>
      <c r="F16" s="109">
        <v>686537</v>
      </c>
      <c r="G16" s="110">
        <v>415000</v>
      </c>
      <c r="H16" s="108" t="s">
        <v>62</v>
      </c>
      <c r="I16" s="108" t="s">
        <v>91</v>
      </c>
      <c r="J16" s="111">
        <v>45559</v>
      </c>
    </row>
    <row r="17" spans="1:10" ht="14.4">
      <c r="A17" s="108" t="s">
        <v>82</v>
      </c>
      <c r="B17" s="108" t="s">
        <v>163</v>
      </c>
      <c r="C17" s="108" t="s">
        <v>67</v>
      </c>
      <c r="D17" s="108" t="s">
        <v>116</v>
      </c>
      <c r="E17" s="108" t="s">
        <v>63</v>
      </c>
      <c r="F17" s="109">
        <v>686525</v>
      </c>
      <c r="G17" s="110">
        <v>378000</v>
      </c>
      <c r="H17" s="108" t="s">
        <v>62</v>
      </c>
      <c r="I17" s="108" t="s">
        <v>91</v>
      </c>
      <c r="J17" s="111">
        <v>45559</v>
      </c>
    </row>
    <row r="18" spans="1:10" ht="14.4">
      <c r="A18" s="108" t="s">
        <v>82</v>
      </c>
      <c r="B18" s="108" t="s">
        <v>163</v>
      </c>
      <c r="C18" s="108" t="s">
        <v>71</v>
      </c>
      <c r="D18" s="108" t="s">
        <v>94</v>
      </c>
      <c r="E18" s="108" t="s">
        <v>63</v>
      </c>
      <c r="F18" s="109">
        <v>686192</v>
      </c>
      <c r="G18" s="110">
        <v>265000</v>
      </c>
      <c r="H18" s="108" t="s">
        <v>62</v>
      </c>
      <c r="I18" s="108" t="s">
        <v>91</v>
      </c>
      <c r="J18" s="111">
        <v>45551</v>
      </c>
    </row>
    <row r="19" spans="1:10" ht="14.4">
      <c r="A19" s="108" t="s">
        <v>82</v>
      </c>
      <c r="B19" s="108" t="s">
        <v>163</v>
      </c>
      <c r="C19" s="108" t="s">
        <v>71</v>
      </c>
      <c r="D19" s="108" t="s">
        <v>94</v>
      </c>
      <c r="E19" s="108" t="s">
        <v>63</v>
      </c>
      <c r="F19" s="109">
        <v>685928</v>
      </c>
      <c r="G19" s="110">
        <v>230000</v>
      </c>
      <c r="H19" s="108" t="s">
        <v>62</v>
      </c>
      <c r="I19" s="108" t="s">
        <v>91</v>
      </c>
      <c r="J19" s="111">
        <v>45544</v>
      </c>
    </row>
    <row r="20" spans="1:10" ht="14.4">
      <c r="A20" s="108" t="s">
        <v>82</v>
      </c>
      <c r="B20" s="108" t="s">
        <v>163</v>
      </c>
      <c r="C20" s="108" t="s">
        <v>67</v>
      </c>
      <c r="D20" s="108" t="s">
        <v>113</v>
      </c>
      <c r="E20" s="108" t="s">
        <v>63</v>
      </c>
      <c r="F20" s="109">
        <v>686740</v>
      </c>
      <c r="G20" s="110">
        <v>470000</v>
      </c>
      <c r="H20" s="108" t="s">
        <v>62</v>
      </c>
      <c r="I20" s="108" t="s">
        <v>91</v>
      </c>
      <c r="J20" s="111">
        <v>45565</v>
      </c>
    </row>
    <row r="21" spans="1:10" ht="14.4">
      <c r="A21" s="108" t="s">
        <v>82</v>
      </c>
      <c r="B21" s="108" t="s">
        <v>163</v>
      </c>
      <c r="C21" s="108" t="s">
        <v>67</v>
      </c>
      <c r="D21" s="108" t="s">
        <v>83</v>
      </c>
      <c r="E21" s="108" t="s">
        <v>70</v>
      </c>
      <c r="F21" s="109">
        <v>686768</v>
      </c>
      <c r="G21" s="110">
        <v>400000</v>
      </c>
      <c r="H21" s="108" t="s">
        <v>62</v>
      </c>
      <c r="I21" s="108" t="s">
        <v>91</v>
      </c>
      <c r="J21" s="111">
        <v>45565</v>
      </c>
    </row>
    <row r="22" spans="1:10" ht="14.4">
      <c r="A22" s="108" t="s">
        <v>76</v>
      </c>
      <c r="B22" s="108" t="s">
        <v>165</v>
      </c>
      <c r="C22" s="108" t="s">
        <v>78</v>
      </c>
      <c r="D22" s="108" t="s">
        <v>79</v>
      </c>
      <c r="E22" s="108" t="s">
        <v>59</v>
      </c>
      <c r="F22" s="109">
        <v>686674</v>
      </c>
      <c r="G22" s="110">
        <v>130000</v>
      </c>
      <c r="H22" s="108" t="s">
        <v>62</v>
      </c>
      <c r="I22" s="108" t="s">
        <v>91</v>
      </c>
      <c r="J22" s="111">
        <v>45562</v>
      </c>
    </row>
    <row r="23" spans="1:10" ht="14.4">
      <c r="A23" s="108" t="s">
        <v>76</v>
      </c>
      <c r="B23" s="108" t="s">
        <v>165</v>
      </c>
      <c r="C23" s="108" t="s">
        <v>78</v>
      </c>
      <c r="D23" s="108" t="s">
        <v>79</v>
      </c>
      <c r="E23" s="108" t="s">
        <v>77</v>
      </c>
      <c r="F23" s="109">
        <v>685816</v>
      </c>
      <c r="G23" s="110">
        <v>550000</v>
      </c>
      <c r="H23" s="108" t="s">
        <v>62</v>
      </c>
      <c r="I23" s="108" t="s">
        <v>91</v>
      </c>
      <c r="J23" s="111">
        <v>45539</v>
      </c>
    </row>
    <row r="24" spans="1:10" ht="14.4">
      <c r="A24" s="108" t="s">
        <v>76</v>
      </c>
      <c r="B24" s="108" t="s">
        <v>165</v>
      </c>
      <c r="C24" s="108" t="s">
        <v>71</v>
      </c>
      <c r="D24" s="108" t="s">
        <v>120</v>
      </c>
      <c r="E24" s="108" t="s">
        <v>63</v>
      </c>
      <c r="F24" s="109">
        <v>686588</v>
      </c>
      <c r="G24" s="110">
        <v>505000</v>
      </c>
      <c r="H24" s="108" t="s">
        <v>62</v>
      </c>
      <c r="I24" s="108" t="s">
        <v>91</v>
      </c>
      <c r="J24" s="111">
        <v>45560</v>
      </c>
    </row>
    <row r="25" spans="1:10" ht="14.4">
      <c r="A25" s="108" t="s">
        <v>76</v>
      </c>
      <c r="B25" s="108" t="s">
        <v>165</v>
      </c>
      <c r="C25" s="108" t="s">
        <v>71</v>
      </c>
      <c r="D25" s="108" t="s">
        <v>120</v>
      </c>
      <c r="E25" s="108" t="s">
        <v>59</v>
      </c>
      <c r="F25" s="109">
        <v>686584</v>
      </c>
      <c r="G25" s="110">
        <v>35000</v>
      </c>
      <c r="H25" s="108" t="s">
        <v>62</v>
      </c>
      <c r="I25" s="108" t="s">
        <v>91</v>
      </c>
      <c r="J25" s="111">
        <v>45560</v>
      </c>
    </row>
    <row r="26" spans="1:10" ht="14.4">
      <c r="A26" s="108" t="s">
        <v>76</v>
      </c>
      <c r="B26" s="108" t="s">
        <v>165</v>
      </c>
      <c r="C26" s="108" t="s">
        <v>78</v>
      </c>
      <c r="D26" s="108" t="s">
        <v>79</v>
      </c>
      <c r="E26" s="108" t="s">
        <v>63</v>
      </c>
      <c r="F26" s="109">
        <v>686364</v>
      </c>
      <c r="G26" s="110">
        <v>499500</v>
      </c>
      <c r="H26" s="108" t="s">
        <v>62</v>
      </c>
      <c r="I26" s="108" t="s">
        <v>91</v>
      </c>
      <c r="J26" s="111">
        <v>45554</v>
      </c>
    </row>
    <row r="27" spans="1:10" ht="14.4">
      <c r="A27" s="108" t="s">
        <v>76</v>
      </c>
      <c r="B27" s="108" t="s">
        <v>165</v>
      </c>
      <c r="C27" s="108" t="s">
        <v>71</v>
      </c>
      <c r="D27" s="108" t="s">
        <v>105</v>
      </c>
      <c r="E27" s="108" t="s">
        <v>70</v>
      </c>
      <c r="F27" s="109">
        <v>686078</v>
      </c>
      <c r="G27" s="110">
        <v>350000</v>
      </c>
      <c r="H27" s="108" t="s">
        <v>62</v>
      </c>
      <c r="I27" s="108" t="s">
        <v>91</v>
      </c>
      <c r="J27" s="111">
        <v>45547</v>
      </c>
    </row>
    <row r="28" spans="1:10" ht="14.4">
      <c r="A28" s="108" t="s">
        <v>76</v>
      </c>
      <c r="B28" s="108" t="s">
        <v>165</v>
      </c>
      <c r="C28" s="108" t="s">
        <v>128</v>
      </c>
      <c r="D28" s="108" t="s">
        <v>129</v>
      </c>
      <c r="E28" s="108" t="s">
        <v>125</v>
      </c>
      <c r="F28" s="109">
        <v>686743</v>
      </c>
      <c r="G28" s="110">
        <v>1130000</v>
      </c>
      <c r="H28" s="108" t="s">
        <v>62</v>
      </c>
      <c r="I28" s="108" t="s">
        <v>91</v>
      </c>
      <c r="J28" s="111">
        <v>45565</v>
      </c>
    </row>
    <row r="29" spans="1:10" ht="14.4">
      <c r="A29" s="108" t="s">
        <v>76</v>
      </c>
      <c r="B29" s="108" t="s">
        <v>165</v>
      </c>
      <c r="C29" s="108" t="s">
        <v>78</v>
      </c>
      <c r="D29" s="108" t="s">
        <v>79</v>
      </c>
      <c r="E29" s="108" t="s">
        <v>59</v>
      </c>
      <c r="F29" s="109">
        <v>685894</v>
      </c>
      <c r="G29" s="110">
        <v>160000</v>
      </c>
      <c r="H29" s="108" t="s">
        <v>62</v>
      </c>
      <c r="I29" s="108" t="s">
        <v>91</v>
      </c>
      <c r="J29" s="111">
        <v>45541</v>
      </c>
    </row>
    <row r="30" spans="1:10" ht="14.4">
      <c r="A30" s="108" t="s">
        <v>58</v>
      </c>
      <c r="B30" s="108" t="s">
        <v>166</v>
      </c>
      <c r="C30" s="108" t="s">
        <v>67</v>
      </c>
      <c r="D30" s="108" t="s">
        <v>68</v>
      </c>
      <c r="E30" s="108" t="s">
        <v>59</v>
      </c>
      <c r="F30" s="109">
        <v>685930</v>
      </c>
      <c r="G30" s="110">
        <v>125000</v>
      </c>
      <c r="H30" s="108" t="s">
        <v>62</v>
      </c>
      <c r="I30" s="108" t="s">
        <v>91</v>
      </c>
      <c r="J30" s="111">
        <v>45544</v>
      </c>
    </row>
    <row r="31" spans="1:10" ht="14.4">
      <c r="A31" s="108" t="s">
        <v>58</v>
      </c>
      <c r="B31" s="108" t="s">
        <v>166</v>
      </c>
      <c r="C31" s="108" t="s">
        <v>64</v>
      </c>
      <c r="D31" s="108" t="s">
        <v>65</v>
      </c>
      <c r="E31" s="108" t="s">
        <v>63</v>
      </c>
      <c r="F31" s="109">
        <v>686101</v>
      </c>
      <c r="G31" s="110">
        <v>150000</v>
      </c>
      <c r="H31" s="108" t="s">
        <v>62</v>
      </c>
      <c r="I31" s="108" t="s">
        <v>91</v>
      </c>
      <c r="J31" s="111">
        <v>45547</v>
      </c>
    </row>
    <row r="32" spans="1:10" ht="14.4">
      <c r="A32" s="108" t="s">
        <v>58</v>
      </c>
      <c r="B32" s="108" t="s">
        <v>166</v>
      </c>
      <c r="C32" s="108" t="s">
        <v>64</v>
      </c>
      <c r="D32" s="108" t="s">
        <v>65</v>
      </c>
      <c r="E32" s="108" t="s">
        <v>63</v>
      </c>
      <c r="F32" s="109">
        <v>686694</v>
      </c>
      <c r="G32" s="110">
        <v>425000</v>
      </c>
      <c r="H32" s="108" t="s">
        <v>62</v>
      </c>
      <c r="I32" s="108" t="s">
        <v>91</v>
      </c>
      <c r="J32" s="111">
        <v>45562</v>
      </c>
    </row>
    <row r="33" spans="1:10" ht="14.4">
      <c r="A33" s="108" t="s">
        <v>58</v>
      </c>
      <c r="B33" s="108" t="s">
        <v>166</v>
      </c>
      <c r="C33" s="108" t="s">
        <v>111</v>
      </c>
      <c r="D33" s="108" t="s">
        <v>112</v>
      </c>
      <c r="E33" s="108" t="s">
        <v>63</v>
      </c>
      <c r="F33" s="109">
        <v>686144</v>
      </c>
      <c r="G33" s="110">
        <v>579900</v>
      </c>
      <c r="H33" s="108" t="s">
        <v>62</v>
      </c>
      <c r="I33" s="108" t="s">
        <v>91</v>
      </c>
      <c r="J33" s="111">
        <v>45548</v>
      </c>
    </row>
    <row r="34" spans="1:10" ht="14.4">
      <c r="A34" s="108" t="s">
        <v>58</v>
      </c>
      <c r="B34" s="108" t="s">
        <v>166</v>
      </c>
      <c r="C34" s="108" t="s">
        <v>60</v>
      </c>
      <c r="D34" s="108" t="s">
        <v>66</v>
      </c>
      <c r="E34" s="108" t="s">
        <v>63</v>
      </c>
      <c r="F34" s="109">
        <v>686686</v>
      </c>
      <c r="G34" s="110">
        <v>290000</v>
      </c>
      <c r="H34" s="108" t="s">
        <v>62</v>
      </c>
      <c r="I34" s="108" t="s">
        <v>91</v>
      </c>
      <c r="J34" s="111">
        <v>45562</v>
      </c>
    </row>
    <row r="35" spans="1:10" ht="14.4">
      <c r="A35" s="108" t="s">
        <v>58</v>
      </c>
      <c r="B35" s="108" t="s">
        <v>166</v>
      </c>
      <c r="C35" s="108" t="s">
        <v>60</v>
      </c>
      <c r="D35" s="108" t="s">
        <v>66</v>
      </c>
      <c r="E35" s="108" t="s">
        <v>63</v>
      </c>
      <c r="F35" s="109">
        <v>686775</v>
      </c>
      <c r="G35" s="110">
        <v>394000</v>
      </c>
      <c r="H35" s="108" t="s">
        <v>62</v>
      </c>
      <c r="I35" s="108" t="s">
        <v>91</v>
      </c>
      <c r="J35" s="111">
        <v>45565</v>
      </c>
    </row>
    <row r="36" spans="1:10" ht="14.4">
      <c r="A36" s="108" t="s">
        <v>58</v>
      </c>
      <c r="B36" s="108" t="s">
        <v>166</v>
      </c>
      <c r="C36" s="108" t="s">
        <v>67</v>
      </c>
      <c r="D36" s="108" t="s">
        <v>68</v>
      </c>
      <c r="E36" s="108" t="s">
        <v>63</v>
      </c>
      <c r="F36" s="109">
        <v>686097</v>
      </c>
      <c r="G36" s="110">
        <v>475000</v>
      </c>
      <c r="H36" s="108" t="s">
        <v>62</v>
      </c>
      <c r="I36" s="108" t="s">
        <v>91</v>
      </c>
      <c r="J36" s="111">
        <v>45547</v>
      </c>
    </row>
    <row r="37" spans="1:10" ht="14.4">
      <c r="A37" s="108" t="s">
        <v>58</v>
      </c>
      <c r="B37" s="108" t="s">
        <v>166</v>
      </c>
      <c r="C37" s="108" t="s">
        <v>67</v>
      </c>
      <c r="D37" s="108" t="s">
        <v>68</v>
      </c>
      <c r="E37" s="108" t="s">
        <v>63</v>
      </c>
      <c r="F37" s="109">
        <v>686680</v>
      </c>
      <c r="G37" s="110">
        <v>487000</v>
      </c>
      <c r="H37" s="108" t="s">
        <v>62</v>
      </c>
      <c r="I37" s="108" t="s">
        <v>91</v>
      </c>
      <c r="J37" s="111">
        <v>45562</v>
      </c>
    </row>
    <row r="38" spans="1:10" ht="14.4">
      <c r="A38" s="108" t="s">
        <v>58</v>
      </c>
      <c r="B38" s="108" t="s">
        <v>166</v>
      </c>
      <c r="C38" s="108" t="s">
        <v>60</v>
      </c>
      <c r="D38" s="108" t="s">
        <v>106</v>
      </c>
      <c r="E38" s="108" t="s">
        <v>63</v>
      </c>
      <c r="F38" s="109">
        <v>686085</v>
      </c>
      <c r="G38" s="110">
        <v>530033</v>
      </c>
      <c r="H38" s="108" t="s">
        <v>91</v>
      </c>
      <c r="I38" s="108" t="s">
        <v>91</v>
      </c>
      <c r="J38" s="111">
        <v>45547</v>
      </c>
    </row>
    <row r="39" spans="1:10" ht="14.4">
      <c r="A39" s="108" t="s">
        <v>58</v>
      </c>
      <c r="B39" s="108" t="s">
        <v>166</v>
      </c>
      <c r="C39" s="108" t="s">
        <v>60</v>
      </c>
      <c r="D39" s="108" t="s">
        <v>103</v>
      </c>
      <c r="E39" s="108" t="s">
        <v>63</v>
      </c>
      <c r="F39" s="109">
        <v>686724</v>
      </c>
      <c r="G39" s="110">
        <v>465500</v>
      </c>
      <c r="H39" s="108" t="s">
        <v>62</v>
      </c>
      <c r="I39" s="108" t="s">
        <v>91</v>
      </c>
      <c r="J39" s="111">
        <v>45565</v>
      </c>
    </row>
    <row r="40" spans="1:10" ht="14.4">
      <c r="A40" s="108" t="s">
        <v>58</v>
      </c>
      <c r="B40" s="108" t="s">
        <v>166</v>
      </c>
      <c r="C40" s="108" t="s">
        <v>60</v>
      </c>
      <c r="D40" s="108" t="s">
        <v>66</v>
      </c>
      <c r="E40" s="108" t="s">
        <v>63</v>
      </c>
      <c r="F40" s="109">
        <v>686092</v>
      </c>
      <c r="G40" s="110">
        <v>406000</v>
      </c>
      <c r="H40" s="108" t="s">
        <v>62</v>
      </c>
      <c r="I40" s="108" t="s">
        <v>91</v>
      </c>
      <c r="J40" s="111">
        <v>45547</v>
      </c>
    </row>
    <row r="41" spans="1:10" ht="14.4">
      <c r="A41" s="108" t="s">
        <v>58</v>
      </c>
      <c r="B41" s="108" t="s">
        <v>166</v>
      </c>
      <c r="C41" s="108" t="s">
        <v>60</v>
      </c>
      <c r="D41" s="108" t="s">
        <v>61</v>
      </c>
      <c r="E41" s="108" t="s">
        <v>63</v>
      </c>
      <c r="F41" s="109">
        <v>686367</v>
      </c>
      <c r="G41" s="110">
        <v>330000</v>
      </c>
      <c r="H41" s="108" t="s">
        <v>62</v>
      </c>
      <c r="I41" s="108" t="s">
        <v>91</v>
      </c>
      <c r="J41" s="111">
        <v>45554</v>
      </c>
    </row>
    <row r="42" spans="1:10" ht="14.4">
      <c r="A42" s="108" t="s">
        <v>58</v>
      </c>
      <c r="B42" s="108" t="s">
        <v>166</v>
      </c>
      <c r="C42" s="108" t="s">
        <v>123</v>
      </c>
      <c r="D42" s="108" t="s">
        <v>124</v>
      </c>
      <c r="E42" s="108" t="s">
        <v>63</v>
      </c>
      <c r="F42" s="109">
        <v>686652</v>
      </c>
      <c r="G42" s="110">
        <v>250000</v>
      </c>
      <c r="H42" s="108" t="s">
        <v>62</v>
      </c>
      <c r="I42" s="108" t="s">
        <v>91</v>
      </c>
      <c r="J42" s="111">
        <v>45561</v>
      </c>
    </row>
    <row r="43" spans="1:10" ht="14.4">
      <c r="A43" s="108" t="s">
        <v>58</v>
      </c>
      <c r="B43" s="108" t="s">
        <v>166</v>
      </c>
      <c r="C43" s="108" t="s">
        <v>60</v>
      </c>
      <c r="D43" s="108" t="s">
        <v>86</v>
      </c>
      <c r="E43" s="108" t="s">
        <v>63</v>
      </c>
      <c r="F43" s="109">
        <v>686415</v>
      </c>
      <c r="G43" s="110">
        <v>220000</v>
      </c>
      <c r="H43" s="108" t="s">
        <v>62</v>
      </c>
      <c r="I43" s="108" t="s">
        <v>91</v>
      </c>
      <c r="J43" s="111">
        <v>45555</v>
      </c>
    </row>
    <row r="44" spans="1:10" ht="14.4">
      <c r="A44" s="108" t="s">
        <v>58</v>
      </c>
      <c r="B44" s="108" t="s">
        <v>166</v>
      </c>
      <c r="C44" s="108" t="s">
        <v>64</v>
      </c>
      <c r="D44" s="108" t="s">
        <v>65</v>
      </c>
      <c r="E44" s="108" t="s">
        <v>63</v>
      </c>
      <c r="F44" s="109">
        <v>686214</v>
      </c>
      <c r="G44" s="110">
        <v>340000</v>
      </c>
      <c r="H44" s="108" t="s">
        <v>62</v>
      </c>
      <c r="I44" s="108" t="s">
        <v>91</v>
      </c>
      <c r="J44" s="111">
        <v>45551</v>
      </c>
    </row>
    <row r="45" spans="1:10" ht="14.4">
      <c r="A45" s="108" t="s">
        <v>58</v>
      </c>
      <c r="B45" s="108" t="s">
        <v>166</v>
      </c>
      <c r="C45" s="108" t="s">
        <v>60</v>
      </c>
      <c r="D45" s="108" t="s">
        <v>75</v>
      </c>
      <c r="E45" s="108" t="s">
        <v>70</v>
      </c>
      <c r="F45" s="109">
        <v>686474</v>
      </c>
      <c r="G45" s="110">
        <v>315000</v>
      </c>
      <c r="H45" s="108" t="s">
        <v>62</v>
      </c>
      <c r="I45" s="108" t="s">
        <v>91</v>
      </c>
      <c r="J45" s="111">
        <v>45558</v>
      </c>
    </row>
    <row r="46" spans="1:10" ht="14.4">
      <c r="A46" s="108" t="s">
        <v>58</v>
      </c>
      <c r="B46" s="108" t="s">
        <v>166</v>
      </c>
      <c r="C46" s="108" t="s">
        <v>64</v>
      </c>
      <c r="D46" s="108" t="s">
        <v>65</v>
      </c>
      <c r="E46" s="108" t="s">
        <v>63</v>
      </c>
      <c r="F46" s="109">
        <v>686342</v>
      </c>
      <c r="G46" s="110">
        <v>300000</v>
      </c>
      <c r="H46" s="108" t="s">
        <v>62</v>
      </c>
      <c r="I46" s="108" t="s">
        <v>91</v>
      </c>
      <c r="J46" s="111">
        <v>45553</v>
      </c>
    </row>
    <row r="47" spans="1:10" ht="14.4">
      <c r="A47" s="108" t="s">
        <v>58</v>
      </c>
      <c r="B47" s="108" t="s">
        <v>166</v>
      </c>
      <c r="C47" s="108" t="s">
        <v>60</v>
      </c>
      <c r="D47" s="108" t="s">
        <v>86</v>
      </c>
      <c r="E47" s="108" t="s">
        <v>63</v>
      </c>
      <c r="F47" s="109">
        <v>685865</v>
      </c>
      <c r="G47" s="110">
        <v>478000</v>
      </c>
      <c r="H47" s="108" t="s">
        <v>62</v>
      </c>
      <c r="I47" s="108" t="s">
        <v>91</v>
      </c>
      <c r="J47" s="111">
        <v>45540</v>
      </c>
    </row>
    <row r="48" spans="1:10" ht="14.4">
      <c r="A48" s="108" t="s">
        <v>58</v>
      </c>
      <c r="B48" s="108" t="s">
        <v>166</v>
      </c>
      <c r="C48" s="108" t="s">
        <v>64</v>
      </c>
      <c r="D48" s="108" t="s">
        <v>65</v>
      </c>
      <c r="E48" s="108" t="s">
        <v>63</v>
      </c>
      <c r="F48" s="109">
        <v>686482</v>
      </c>
      <c r="G48" s="110">
        <v>425000</v>
      </c>
      <c r="H48" s="108" t="s">
        <v>62</v>
      </c>
      <c r="I48" s="108" t="s">
        <v>91</v>
      </c>
      <c r="J48" s="111">
        <v>45558</v>
      </c>
    </row>
    <row r="49" spans="1:10" ht="14.4">
      <c r="A49" s="108" t="s">
        <v>58</v>
      </c>
      <c r="B49" s="108" t="s">
        <v>166</v>
      </c>
      <c r="C49" s="108" t="s">
        <v>73</v>
      </c>
      <c r="D49" s="108" t="s">
        <v>74</v>
      </c>
      <c r="E49" s="108" t="s">
        <v>70</v>
      </c>
      <c r="F49" s="109">
        <v>685892</v>
      </c>
      <c r="G49" s="110">
        <v>390000</v>
      </c>
      <c r="H49" s="108" t="s">
        <v>62</v>
      </c>
      <c r="I49" s="108" t="s">
        <v>91</v>
      </c>
      <c r="J49" s="111">
        <v>45541</v>
      </c>
    </row>
    <row r="50" spans="1:10" ht="14.4">
      <c r="A50" s="108" t="s">
        <v>58</v>
      </c>
      <c r="B50" s="108" t="s">
        <v>166</v>
      </c>
      <c r="C50" s="108" t="s">
        <v>67</v>
      </c>
      <c r="D50" s="108" t="s">
        <v>68</v>
      </c>
      <c r="E50" s="108" t="s">
        <v>63</v>
      </c>
      <c r="F50" s="109">
        <v>686514</v>
      </c>
      <c r="G50" s="110">
        <v>397000</v>
      </c>
      <c r="H50" s="108" t="s">
        <v>62</v>
      </c>
      <c r="I50" s="108" t="s">
        <v>91</v>
      </c>
      <c r="J50" s="111">
        <v>45559</v>
      </c>
    </row>
    <row r="51" spans="1:10" ht="14.4">
      <c r="A51" s="108" t="s">
        <v>58</v>
      </c>
      <c r="B51" s="108" t="s">
        <v>166</v>
      </c>
      <c r="C51" s="108" t="s">
        <v>123</v>
      </c>
      <c r="D51" s="108" t="s">
        <v>124</v>
      </c>
      <c r="E51" s="108" t="s">
        <v>63</v>
      </c>
      <c r="F51" s="109">
        <v>686788</v>
      </c>
      <c r="G51" s="110">
        <v>363000</v>
      </c>
      <c r="H51" s="108" t="s">
        <v>62</v>
      </c>
      <c r="I51" s="108" t="s">
        <v>91</v>
      </c>
      <c r="J51" s="111">
        <v>45565</v>
      </c>
    </row>
    <row r="52" spans="1:10" ht="14.4">
      <c r="A52" s="108" t="s">
        <v>58</v>
      </c>
      <c r="B52" s="108" t="s">
        <v>166</v>
      </c>
      <c r="C52" s="108" t="s">
        <v>67</v>
      </c>
      <c r="D52" s="108" t="s">
        <v>68</v>
      </c>
      <c r="E52" s="108" t="s">
        <v>63</v>
      </c>
      <c r="F52" s="109">
        <v>686528</v>
      </c>
      <c r="G52" s="110">
        <v>200000</v>
      </c>
      <c r="H52" s="108" t="s">
        <v>62</v>
      </c>
      <c r="I52" s="108" t="s">
        <v>91</v>
      </c>
      <c r="J52" s="111">
        <v>45559</v>
      </c>
    </row>
    <row r="53" spans="1:10" ht="14.4">
      <c r="A53" s="108" t="s">
        <v>58</v>
      </c>
      <c r="B53" s="108" t="s">
        <v>166</v>
      </c>
      <c r="C53" s="108" t="s">
        <v>64</v>
      </c>
      <c r="D53" s="108" t="s">
        <v>65</v>
      </c>
      <c r="E53" s="108" t="s">
        <v>70</v>
      </c>
      <c r="F53" s="109">
        <v>686785</v>
      </c>
      <c r="G53" s="110">
        <v>320000</v>
      </c>
      <c r="H53" s="108" t="s">
        <v>62</v>
      </c>
      <c r="I53" s="108" t="s">
        <v>91</v>
      </c>
      <c r="J53" s="111">
        <v>45565</v>
      </c>
    </row>
    <row r="54" spans="1:10" ht="14.4">
      <c r="A54" s="108" t="s">
        <v>58</v>
      </c>
      <c r="B54" s="108" t="s">
        <v>166</v>
      </c>
      <c r="C54" s="108" t="s">
        <v>67</v>
      </c>
      <c r="D54" s="108" t="s">
        <v>68</v>
      </c>
      <c r="E54" s="108" t="s">
        <v>70</v>
      </c>
      <c r="F54" s="109">
        <v>686557</v>
      </c>
      <c r="G54" s="110">
        <v>290000</v>
      </c>
      <c r="H54" s="108" t="s">
        <v>62</v>
      </c>
      <c r="I54" s="108" t="s">
        <v>91</v>
      </c>
      <c r="J54" s="111">
        <v>45559</v>
      </c>
    </row>
    <row r="55" spans="1:10" ht="14.4">
      <c r="A55" s="108" t="s">
        <v>58</v>
      </c>
      <c r="B55" s="108" t="s">
        <v>166</v>
      </c>
      <c r="C55" s="108" t="s">
        <v>101</v>
      </c>
      <c r="D55" s="108" t="s">
        <v>102</v>
      </c>
      <c r="E55" s="108" t="s">
        <v>63</v>
      </c>
      <c r="F55" s="109">
        <v>686033</v>
      </c>
      <c r="G55" s="110">
        <v>370000</v>
      </c>
      <c r="H55" s="108" t="s">
        <v>62</v>
      </c>
      <c r="I55" s="108" t="s">
        <v>91</v>
      </c>
      <c r="J55" s="111">
        <v>45546</v>
      </c>
    </row>
    <row r="56" spans="1:10" ht="14.4">
      <c r="A56" s="108" t="s">
        <v>58</v>
      </c>
      <c r="B56" s="108" t="s">
        <v>166</v>
      </c>
      <c r="C56" s="108" t="s">
        <v>60</v>
      </c>
      <c r="D56" s="108" t="s">
        <v>106</v>
      </c>
      <c r="E56" s="108" t="s">
        <v>63</v>
      </c>
      <c r="F56" s="109">
        <v>686782</v>
      </c>
      <c r="G56" s="110">
        <v>528990</v>
      </c>
      <c r="H56" s="108" t="s">
        <v>91</v>
      </c>
      <c r="I56" s="108" t="s">
        <v>91</v>
      </c>
      <c r="J56" s="111">
        <v>45565</v>
      </c>
    </row>
    <row r="57" spans="1:10" ht="14.4">
      <c r="A57" s="108" t="s">
        <v>58</v>
      </c>
      <c r="B57" s="108" t="s">
        <v>166</v>
      </c>
      <c r="C57" s="108" t="s">
        <v>60</v>
      </c>
      <c r="D57" s="108" t="s">
        <v>61</v>
      </c>
      <c r="E57" s="108" t="s">
        <v>59</v>
      </c>
      <c r="F57" s="109">
        <v>685699</v>
      </c>
      <c r="G57" s="110">
        <v>60000</v>
      </c>
      <c r="H57" s="108" t="s">
        <v>62</v>
      </c>
      <c r="I57" s="108" t="s">
        <v>91</v>
      </c>
      <c r="J57" s="111">
        <v>45538</v>
      </c>
    </row>
    <row r="58" spans="1:10" ht="14.4">
      <c r="A58" s="108" t="s">
        <v>58</v>
      </c>
      <c r="B58" s="108" t="s">
        <v>166</v>
      </c>
      <c r="C58" s="108" t="s">
        <v>60</v>
      </c>
      <c r="D58" s="108" t="s">
        <v>86</v>
      </c>
      <c r="E58" s="108" t="s">
        <v>63</v>
      </c>
      <c r="F58" s="109">
        <v>685863</v>
      </c>
      <c r="G58" s="110">
        <v>415000</v>
      </c>
      <c r="H58" s="108" t="s">
        <v>62</v>
      </c>
      <c r="I58" s="108" t="s">
        <v>91</v>
      </c>
      <c r="J58" s="111">
        <v>45540</v>
      </c>
    </row>
    <row r="59" spans="1:10" ht="14.4">
      <c r="A59" s="108" t="s">
        <v>58</v>
      </c>
      <c r="B59" s="108" t="s">
        <v>166</v>
      </c>
      <c r="C59" s="108" t="s">
        <v>64</v>
      </c>
      <c r="D59" s="108" t="s">
        <v>65</v>
      </c>
      <c r="E59" s="108" t="s">
        <v>63</v>
      </c>
      <c r="F59" s="109">
        <v>686037</v>
      </c>
      <c r="G59" s="110">
        <v>420000</v>
      </c>
      <c r="H59" s="108" t="s">
        <v>62</v>
      </c>
      <c r="I59" s="108" t="s">
        <v>91</v>
      </c>
      <c r="J59" s="111">
        <v>45546</v>
      </c>
    </row>
    <row r="60" spans="1:10" ht="14.4">
      <c r="A60" s="108" t="s">
        <v>58</v>
      </c>
      <c r="B60" s="108" t="s">
        <v>166</v>
      </c>
      <c r="C60" s="108" t="s">
        <v>60</v>
      </c>
      <c r="D60" s="108" t="s">
        <v>103</v>
      </c>
      <c r="E60" s="108" t="s">
        <v>63</v>
      </c>
      <c r="F60" s="109">
        <v>686042</v>
      </c>
      <c r="G60" s="110">
        <v>412500</v>
      </c>
      <c r="H60" s="108" t="s">
        <v>62</v>
      </c>
      <c r="I60" s="108" t="s">
        <v>91</v>
      </c>
      <c r="J60" s="111">
        <v>45546</v>
      </c>
    </row>
    <row r="61" spans="1:10" ht="14.4">
      <c r="A61" s="108" t="s">
        <v>58</v>
      </c>
      <c r="B61" s="108" t="s">
        <v>166</v>
      </c>
      <c r="C61" s="108" t="s">
        <v>73</v>
      </c>
      <c r="D61" s="108" t="s">
        <v>74</v>
      </c>
      <c r="E61" s="108" t="s">
        <v>63</v>
      </c>
      <c r="F61" s="109">
        <v>685744</v>
      </c>
      <c r="G61" s="110">
        <v>430000</v>
      </c>
      <c r="H61" s="108" t="s">
        <v>62</v>
      </c>
      <c r="I61" s="108" t="s">
        <v>91</v>
      </c>
      <c r="J61" s="111">
        <v>45539</v>
      </c>
    </row>
    <row r="62" spans="1:10" ht="14.4">
      <c r="A62" s="108" t="s">
        <v>58</v>
      </c>
      <c r="B62" s="108" t="s">
        <v>166</v>
      </c>
      <c r="C62" s="108" t="s">
        <v>64</v>
      </c>
      <c r="D62" s="108" t="s">
        <v>65</v>
      </c>
      <c r="E62" s="108" t="s">
        <v>63</v>
      </c>
      <c r="F62" s="109">
        <v>685701</v>
      </c>
      <c r="G62" s="110">
        <v>409900</v>
      </c>
      <c r="H62" s="108" t="s">
        <v>62</v>
      </c>
      <c r="I62" s="108" t="s">
        <v>91</v>
      </c>
      <c r="J62" s="111">
        <v>45538</v>
      </c>
    </row>
    <row r="63" spans="1:10" ht="14.4">
      <c r="A63" s="108" t="s">
        <v>58</v>
      </c>
      <c r="B63" s="108" t="s">
        <v>166</v>
      </c>
      <c r="C63" s="108" t="s">
        <v>60</v>
      </c>
      <c r="D63" s="108" t="s">
        <v>66</v>
      </c>
      <c r="E63" s="108" t="s">
        <v>63</v>
      </c>
      <c r="F63" s="109">
        <v>685704</v>
      </c>
      <c r="G63" s="110">
        <v>373000</v>
      </c>
      <c r="H63" s="108" t="s">
        <v>62</v>
      </c>
      <c r="I63" s="108" t="s">
        <v>91</v>
      </c>
      <c r="J63" s="111">
        <v>45538</v>
      </c>
    </row>
    <row r="64" spans="1:10" ht="14.4">
      <c r="A64" s="108" t="s">
        <v>58</v>
      </c>
      <c r="B64" s="108" t="s">
        <v>166</v>
      </c>
      <c r="C64" s="108" t="s">
        <v>60</v>
      </c>
      <c r="D64" s="108" t="s">
        <v>75</v>
      </c>
      <c r="E64" s="108" t="s">
        <v>63</v>
      </c>
      <c r="F64" s="109">
        <v>685747</v>
      </c>
      <c r="G64" s="110">
        <v>275000</v>
      </c>
      <c r="H64" s="108" t="s">
        <v>62</v>
      </c>
      <c r="I64" s="108" t="s">
        <v>91</v>
      </c>
      <c r="J64" s="111">
        <v>45539</v>
      </c>
    </row>
    <row r="65" spans="1:10" ht="14.4">
      <c r="A65" s="108" t="s">
        <v>58</v>
      </c>
      <c r="B65" s="108" t="s">
        <v>166</v>
      </c>
      <c r="C65" s="108" t="s">
        <v>67</v>
      </c>
      <c r="D65" s="108" t="s">
        <v>68</v>
      </c>
      <c r="E65" s="108" t="s">
        <v>63</v>
      </c>
      <c r="F65" s="109">
        <v>685707</v>
      </c>
      <c r="G65" s="110">
        <v>465000</v>
      </c>
      <c r="H65" s="108" t="s">
        <v>62</v>
      </c>
      <c r="I65" s="108" t="s">
        <v>91</v>
      </c>
      <c r="J65" s="111">
        <v>45538</v>
      </c>
    </row>
    <row r="66" spans="1:10" ht="14.4">
      <c r="A66" s="108" t="s">
        <v>118</v>
      </c>
      <c r="B66" s="108" t="s">
        <v>167</v>
      </c>
      <c r="C66" s="108" t="s">
        <v>96</v>
      </c>
      <c r="D66" s="108" t="s">
        <v>119</v>
      </c>
      <c r="E66" s="108" t="s">
        <v>63</v>
      </c>
      <c r="F66" s="109">
        <v>686435</v>
      </c>
      <c r="G66" s="110">
        <v>447000</v>
      </c>
      <c r="H66" s="108" t="s">
        <v>62</v>
      </c>
      <c r="I66" s="108" t="s">
        <v>91</v>
      </c>
      <c r="J66" s="111">
        <v>45555</v>
      </c>
    </row>
    <row r="67" spans="1:10" ht="14.4">
      <c r="A67" s="108" t="s">
        <v>108</v>
      </c>
      <c r="B67" s="108" t="s">
        <v>168</v>
      </c>
      <c r="C67" s="108" t="s">
        <v>78</v>
      </c>
      <c r="D67" s="108" t="s">
        <v>109</v>
      </c>
      <c r="E67" s="108" t="s">
        <v>63</v>
      </c>
      <c r="F67" s="109">
        <v>686470</v>
      </c>
      <c r="G67" s="110">
        <v>580000</v>
      </c>
      <c r="H67" s="108" t="s">
        <v>62</v>
      </c>
      <c r="I67" s="108" t="s">
        <v>91</v>
      </c>
      <c r="J67" s="111">
        <v>45558</v>
      </c>
    </row>
    <row r="68" spans="1:10" ht="14.4">
      <c r="A68" s="108" t="s">
        <v>108</v>
      </c>
      <c r="B68" s="108" t="s">
        <v>168</v>
      </c>
      <c r="C68" s="108" t="s">
        <v>78</v>
      </c>
      <c r="D68" s="108" t="s">
        <v>109</v>
      </c>
      <c r="E68" s="108" t="s">
        <v>63</v>
      </c>
      <c r="F68" s="109">
        <v>686460</v>
      </c>
      <c r="G68" s="110">
        <v>495000</v>
      </c>
      <c r="H68" s="108" t="s">
        <v>62</v>
      </c>
      <c r="I68" s="108" t="s">
        <v>91</v>
      </c>
      <c r="J68" s="111">
        <v>45558</v>
      </c>
    </row>
    <row r="69" spans="1:10" ht="14.4">
      <c r="A69" s="108" t="s">
        <v>108</v>
      </c>
      <c r="B69" s="108" t="s">
        <v>168</v>
      </c>
      <c r="C69" s="108" t="s">
        <v>67</v>
      </c>
      <c r="D69" s="108" t="s">
        <v>109</v>
      </c>
      <c r="E69" s="108" t="s">
        <v>63</v>
      </c>
      <c r="F69" s="109">
        <v>686123</v>
      </c>
      <c r="G69" s="110">
        <v>275000</v>
      </c>
      <c r="H69" s="108" t="s">
        <v>62</v>
      </c>
      <c r="I69" s="108" t="s">
        <v>91</v>
      </c>
      <c r="J69" s="111">
        <v>45547</v>
      </c>
    </row>
    <row r="70" spans="1:10" ht="14.4">
      <c r="A70" s="108" t="s">
        <v>69</v>
      </c>
      <c r="B70" s="108" t="s">
        <v>169</v>
      </c>
      <c r="C70" s="108" t="s">
        <v>80</v>
      </c>
      <c r="D70" s="108" t="s">
        <v>81</v>
      </c>
      <c r="E70" s="108" t="s">
        <v>70</v>
      </c>
      <c r="F70" s="109">
        <v>686650</v>
      </c>
      <c r="G70" s="110">
        <v>105000</v>
      </c>
      <c r="H70" s="108" t="s">
        <v>62</v>
      </c>
      <c r="I70" s="108" t="s">
        <v>91</v>
      </c>
      <c r="J70" s="111">
        <v>45561</v>
      </c>
    </row>
    <row r="71" spans="1:10" ht="14.4">
      <c r="A71" s="108" t="s">
        <v>69</v>
      </c>
      <c r="B71" s="108" t="s">
        <v>169</v>
      </c>
      <c r="C71" s="108" t="s">
        <v>80</v>
      </c>
      <c r="D71" s="108" t="s">
        <v>81</v>
      </c>
      <c r="E71" s="108" t="s">
        <v>63</v>
      </c>
      <c r="F71" s="109">
        <v>686336</v>
      </c>
      <c r="G71" s="110">
        <v>250000</v>
      </c>
      <c r="H71" s="108" t="s">
        <v>62</v>
      </c>
      <c r="I71" s="108" t="s">
        <v>91</v>
      </c>
      <c r="J71" s="111">
        <v>45553</v>
      </c>
    </row>
    <row r="72" spans="1:10" ht="14.4">
      <c r="A72" s="108" t="s">
        <v>69</v>
      </c>
      <c r="B72" s="108" t="s">
        <v>169</v>
      </c>
      <c r="C72" s="108" t="s">
        <v>71</v>
      </c>
      <c r="D72" s="108" t="s">
        <v>72</v>
      </c>
      <c r="E72" s="108" t="s">
        <v>63</v>
      </c>
      <c r="F72" s="109">
        <v>686069</v>
      </c>
      <c r="G72" s="110">
        <v>251000</v>
      </c>
      <c r="H72" s="108" t="s">
        <v>62</v>
      </c>
      <c r="I72" s="108" t="s">
        <v>91</v>
      </c>
      <c r="J72" s="111">
        <v>45546</v>
      </c>
    </row>
    <row r="73" spans="1:10" ht="14.4">
      <c r="A73" s="108" t="s">
        <v>69</v>
      </c>
      <c r="B73" s="108" t="s">
        <v>169</v>
      </c>
      <c r="C73" s="108" t="s">
        <v>80</v>
      </c>
      <c r="D73" s="108" t="s">
        <v>81</v>
      </c>
      <c r="E73" s="108" t="s">
        <v>59</v>
      </c>
      <c r="F73" s="109">
        <v>686492</v>
      </c>
      <c r="G73" s="110">
        <v>60000</v>
      </c>
      <c r="H73" s="108" t="s">
        <v>62</v>
      </c>
      <c r="I73" s="108" t="s">
        <v>91</v>
      </c>
      <c r="J73" s="111">
        <v>45558</v>
      </c>
    </row>
    <row r="74" spans="1:10" ht="14.4">
      <c r="A74" s="108" t="s">
        <v>69</v>
      </c>
      <c r="B74" s="108" t="s">
        <v>169</v>
      </c>
      <c r="C74" s="108" t="s">
        <v>71</v>
      </c>
      <c r="D74" s="108" t="s">
        <v>72</v>
      </c>
      <c r="E74" s="108" t="s">
        <v>63</v>
      </c>
      <c r="F74" s="109">
        <v>686444</v>
      </c>
      <c r="G74" s="110">
        <v>370000</v>
      </c>
      <c r="H74" s="108" t="s">
        <v>62</v>
      </c>
      <c r="I74" s="108" t="s">
        <v>91</v>
      </c>
      <c r="J74" s="111">
        <v>45555</v>
      </c>
    </row>
    <row r="75" spans="1:10" ht="14.4">
      <c r="A75" s="108" t="s">
        <v>69</v>
      </c>
      <c r="B75" s="108" t="s">
        <v>169</v>
      </c>
      <c r="C75" s="108" t="s">
        <v>71</v>
      </c>
      <c r="D75" s="108" t="s">
        <v>72</v>
      </c>
      <c r="E75" s="108" t="s">
        <v>63</v>
      </c>
      <c r="F75" s="109">
        <v>686116</v>
      </c>
      <c r="G75" s="110">
        <v>225000</v>
      </c>
      <c r="H75" s="108" t="s">
        <v>62</v>
      </c>
      <c r="I75" s="108" t="s">
        <v>91</v>
      </c>
      <c r="J75" s="111">
        <v>45547</v>
      </c>
    </row>
    <row r="76" spans="1:10" ht="14.4">
      <c r="A76" s="108" t="s">
        <v>69</v>
      </c>
      <c r="B76" s="108" t="s">
        <v>169</v>
      </c>
      <c r="C76" s="108" t="s">
        <v>71</v>
      </c>
      <c r="D76" s="108" t="s">
        <v>95</v>
      </c>
      <c r="E76" s="108" t="s">
        <v>63</v>
      </c>
      <c r="F76" s="109">
        <v>686409</v>
      </c>
      <c r="G76" s="110">
        <v>205800</v>
      </c>
      <c r="H76" s="108" t="s">
        <v>62</v>
      </c>
      <c r="I76" s="108" t="s">
        <v>91</v>
      </c>
      <c r="J76" s="111">
        <v>45555</v>
      </c>
    </row>
    <row r="77" spans="1:10" ht="14.4">
      <c r="A77" s="108" t="s">
        <v>69</v>
      </c>
      <c r="B77" s="108" t="s">
        <v>169</v>
      </c>
      <c r="C77" s="108" t="s">
        <v>71</v>
      </c>
      <c r="D77" s="108" t="s">
        <v>117</v>
      </c>
      <c r="E77" s="108" t="s">
        <v>59</v>
      </c>
      <c r="F77" s="109">
        <v>686425</v>
      </c>
      <c r="G77" s="110">
        <v>26620</v>
      </c>
      <c r="H77" s="108" t="s">
        <v>62</v>
      </c>
      <c r="I77" s="108" t="s">
        <v>91</v>
      </c>
      <c r="J77" s="111">
        <v>45555</v>
      </c>
    </row>
    <row r="78" spans="1:10" ht="14.4">
      <c r="A78" s="108" t="s">
        <v>69</v>
      </c>
      <c r="B78" s="108" t="s">
        <v>169</v>
      </c>
      <c r="C78" s="108" t="s">
        <v>71</v>
      </c>
      <c r="D78" s="108" t="s">
        <v>72</v>
      </c>
      <c r="E78" s="108" t="s">
        <v>63</v>
      </c>
      <c r="F78" s="109">
        <v>686772</v>
      </c>
      <c r="G78" s="110">
        <v>369400</v>
      </c>
      <c r="H78" s="108" t="s">
        <v>62</v>
      </c>
      <c r="I78" s="108" t="s">
        <v>91</v>
      </c>
      <c r="J78" s="111">
        <v>45565</v>
      </c>
    </row>
    <row r="79" spans="1:10" ht="14.4">
      <c r="A79" s="108" t="s">
        <v>69</v>
      </c>
      <c r="B79" s="108" t="s">
        <v>169</v>
      </c>
      <c r="C79" s="108" t="s">
        <v>64</v>
      </c>
      <c r="D79" s="108" t="s">
        <v>104</v>
      </c>
      <c r="E79" s="108" t="s">
        <v>59</v>
      </c>
      <c r="F79" s="109">
        <v>686074</v>
      </c>
      <c r="G79" s="110">
        <v>150000</v>
      </c>
      <c r="H79" s="108" t="s">
        <v>62</v>
      </c>
      <c r="I79" s="108" t="s">
        <v>91</v>
      </c>
      <c r="J79" s="111">
        <v>45547</v>
      </c>
    </row>
    <row r="80" spans="1:10" ht="14.4">
      <c r="A80" s="108" t="s">
        <v>69</v>
      </c>
      <c r="B80" s="108" t="s">
        <v>169</v>
      </c>
      <c r="C80" s="108" t="s">
        <v>96</v>
      </c>
      <c r="D80" s="108" t="s">
        <v>114</v>
      </c>
      <c r="E80" s="108" t="s">
        <v>63</v>
      </c>
      <c r="F80" s="109">
        <v>686378</v>
      </c>
      <c r="G80" s="110">
        <v>475000</v>
      </c>
      <c r="H80" s="108" t="s">
        <v>62</v>
      </c>
      <c r="I80" s="108" t="s">
        <v>91</v>
      </c>
      <c r="J80" s="111">
        <v>45554</v>
      </c>
    </row>
    <row r="81" spans="1:10" ht="14.4">
      <c r="A81" s="108" t="s">
        <v>69</v>
      </c>
      <c r="B81" s="108" t="s">
        <v>169</v>
      </c>
      <c r="C81" s="108" t="s">
        <v>64</v>
      </c>
      <c r="D81" s="108" t="s">
        <v>104</v>
      </c>
      <c r="E81" s="108" t="s">
        <v>59</v>
      </c>
      <c r="F81" s="109">
        <v>686405</v>
      </c>
      <c r="G81" s="110">
        <v>520000</v>
      </c>
      <c r="H81" s="108" t="s">
        <v>62</v>
      </c>
      <c r="I81" s="108" t="s">
        <v>91</v>
      </c>
      <c r="J81" s="111">
        <v>45555</v>
      </c>
    </row>
    <row r="82" spans="1:10" ht="14.4">
      <c r="A82" s="108" t="s">
        <v>69</v>
      </c>
      <c r="B82" s="108" t="s">
        <v>169</v>
      </c>
      <c r="C82" s="108" t="s">
        <v>71</v>
      </c>
      <c r="D82" s="108" t="s">
        <v>87</v>
      </c>
      <c r="E82" s="108" t="s">
        <v>70</v>
      </c>
      <c r="F82" s="109">
        <v>686060</v>
      </c>
      <c r="G82" s="110">
        <v>300000</v>
      </c>
      <c r="H82" s="108" t="s">
        <v>62</v>
      </c>
      <c r="I82" s="108" t="s">
        <v>91</v>
      </c>
      <c r="J82" s="111">
        <v>45546</v>
      </c>
    </row>
    <row r="83" spans="1:10" ht="14.4">
      <c r="A83" s="108" t="s">
        <v>69</v>
      </c>
      <c r="B83" s="108" t="s">
        <v>169</v>
      </c>
      <c r="C83" s="108" t="s">
        <v>71</v>
      </c>
      <c r="D83" s="108" t="s">
        <v>72</v>
      </c>
      <c r="E83" s="108" t="s">
        <v>70</v>
      </c>
      <c r="F83" s="109">
        <v>686013</v>
      </c>
      <c r="G83" s="110">
        <v>260000</v>
      </c>
      <c r="H83" s="108" t="s">
        <v>62</v>
      </c>
      <c r="I83" s="108" t="s">
        <v>91</v>
      </c>
      <c r="J83" s="111">
        <v>45545</v>
      </c>
    </row>
    <row r="84" spans="1:10" ht="14.4">
      <c r="A84" s="108" t="s">
        <v>69</v>
      </c>
      <c r="B84" s="108" t="s">
        <v>169</v>
      </c>
      <c r="C84" s="108" t="s">
        <v>80</v>
      </c>
      <c r="D84" s="108" t="s">
        <v>81</v>
      </c>
      <c r="E84" s="108" t="s">
        <v>63</v>
      </c>
      <c r="F84" s="109">
        <v>686113</v>
      </c>
      <c r="G84" s="110">
        <v>260000</v>
      </c>
      <c r="H84" s="108" t="s">
        <v>62</v>
      </c>
      <c r="I84" s="108" t="s">
        <v>91</v>
      </c>
      <c r="J84" s="111">
        <v>45547</v>
      </c>
    </row>
    <row r="85" spans="1:10" ht="14.4">
      <c r="A85" s="108" t="s">
        <v>69</v>
      </c>
      <c r="B85" s="108" t="s">
        <v>169</v>
      </c>
      <c r="C85" s="108" t="s">
        <v>80</v>
      </c>
      <c r="D85" s="108" t="s">
        <v>81</v>
      </c>
      <c r="E85" s="108" t="s">
        <v>63</v>
      </c>
      <c r="F85" s="109">
        <v>686096</v>
      </c>
      <c r="G85" s="110">
        <v>1050000</v>
      </c>
      <c r="H85" s="108" t="s">
        <v>62</v>
      </c>
      <c r="I85" s="108" t="s">
        <v>91</v>
      </c>
      <c r="J85" s="111">
        <v>45547</v>
      </c>
    </row>
    <row r="86" spans="1:10" ht="14.4">
      <c r="A86" s="108" t="s">
        <v>69</v>
      </c>
      <c r="B86" s="108" t="s">
        <v>169</v>
      </c>
      <c r="C86" s="108" t="s">
        <v>80</v>
      </c>
      <c r="D86" s="108" t="s">
        <v>81</v>
      </c>
      <c r="E86" s="108" t="s">
        <v>59</v>
      </c>
      <c r="F86" s="109">
        <v>685823</v>
      </c>
      <c r="G86" s="110">
        <v>65000</v>
      </c>
      <c r="H86" s="108" t="s">
        <v>62</v>
      </c>
      <c r="I86" s="108" t="s">
        <v>91</v>
      </c>
      <c r="J86" s="111">
        <v>45539</v>
      </c>
    </row>
    <row r="87" spans="1:10" ht="14.4">
      <c r="A87" s="108" t="s">
        <v>69</v>
      </c>
      <c r="B87" s="108" t="s">
        <v>169</v>
      </c>
      <c r="C87" s="108" t="s">
        <v>96</v>
      </c>
      <c r="D87" s="108" t="s">
        <v>99</v>
      </c>
      <c r="E87" s="108" t="s">
        <v>59</v>
      </c>
      <c r="F87" s="109">
        <v>686466</v>
      </c>
      <c r="G87" s="110">
        <v>25000</v>
      </c>
      <c r="H87" s="108" t="s">
        <v>62</v>
      </c>
      <c r="I87" s="108" t="s">
        <v>91</v>
      </c>
      <c r="J87" s="111">
        <v>45558</v>
      </c>
    </row>
    <row r="88" spans="1:10" ht="14.4">
      <c r="A88" s="108" t="s">
        <v>69</v>
      </c>
      <c r="B88" s="108" t="s">
        <v>169</v>
      </c>
      <c r="C88" s="108" t="s">
        <v>71</v>
      </c>
      <c r="D88" s="108" t="s">
        <v>72</v>
      </c>
      <c r="E88" s="108" t="s">
        <v>70</v>
      </c>
      <c r="F88" s="109">
        <v>686125</v>
      </c>
      <c r="G88" s="110">
        <v>15000</v>
      </c>
      <c r="H88" s="108" t="s">
        <v>62</v>
      </c>
      <c r="I88" s="108" t="s">
        <v>91</v>
      </c>
      <c r="J88" s="111">
        <v>45548</v>
      </c>
    </row>
    <row r="89" spans="1:10" ht="14.4">
      <c r="A89" s="108" t="s">
        <v>69</v>
      </c>
      <c r="B89" s="108" t="s">
        <v>169</v>
      </c>
      <c r="C89" s="108" t="s">
        <v>73</v>
      </c>
      <c r="D89" s="108" t="s">
        <v>93</v>
      </c>
      <c r="E89" s="108" t="s">
        <v>63</v>
      </c>
      <c r="F89" s="109">
        <v>686253</v>
      </c>
      <c r="G89" s="110">
        <v>360000</v>
      </c>
      <c r="H89" s="108" t="s">
        <v>62</v>
      </c>
      <c r="I89" s="108" t="s">
        <v>91</v>
      </c>
      <c r="J89" s="111">
        <v>45552</v>
      </c>
    </row>
    <row r="90" spans="1:10" ht="14.4">
      <c r="A90" s="108" t="s">
        <v>69</v>
      </c>
      <c r="B90" s="108" t="s">
        <v>169</v>
      </c>
      <c r="C90" s="108" t="s">
        <v>64</v>
      </c>
      <c r="D90" s="108" t="s">
        <v>104</v>
      </c>
      <c r="E90" s="108" t="s">
        <v>59</v>
      </c>
      <c r="F90" s="109">
        <v>686129</v>
      </c>
      <c r="G90" s="110">
        <v>65000</v>
      </c>
      <c r="H90" s="108" t="s">
        <v>62</v>
      </c>
      <c r="I90" s="108" t="s">
        <v>91</v>
      </c>
      <c r="J90" s="111">
        <v>45548</v>
      </c>
    </row>
    <row r="91" spans="1:10" ht="14.4">
      <c r="A91" s="108" t="s">
        <v>69</v>
      </c>
      <c r="B91" s="108" t="s">
        <v>169</v>
      </c>
      <c r="C91" s="108" t="s">
        <v>71</v>
      </c>
      <c r="D91" s="108" t="s">
        <v>72</v>
      </c>
      <c r="E91" s="108" t="s">
        <v>70</v>
      </c>
      <c r="F91" s="109">
        <v>686134</v>
      </c>
      <c r="G91" s="110">
        <v>299900</v>
      </c>
      <c r="H91" s="108" t="s">
        <v>62</v>
      </c>
      <c r="I91" s="108" t="s">
        <v>91</v>
      </c>
      <c r="J91" s="111">
        <v>45548</v>
      </c>
    </row>
    <row r="92" spans="1:10" ht="14.4">
      <c r="A92" s="108" t="s">
        <v>69</v>
      </c>
      <c r="B92" s="108" t="s">
        <v>169</v>
      </c>
      <c r="C92" s="108" t="s">
        <v>71</v>
      </c>
      <c r="D92" s="108" t="s">
        <v>72</v>
      </c>
      <c r="E92" s="108" t="s">
        <v>63</v>
      </c>
      <c r="F92" s="109">
        <v>686152</v>
      </c>
      <c r="G92" s="110">
        <v>45000</v>
      </c>
      <c r="H92" s="108" t="s">
        <v>62</v>
      </c>
      <c r="I92" s="108" t="s">
        <v>91</v>
      </c>
      <c r="J92" s="111">
        <v>45548</v>
      </c>
    </row>
    <row r="93" spans="1:10" ht="14.4">
      <c r="A93" s="108" t="s">
        <v>69</v>
      </c>
      <c r="B93" s="108" t="s">
        <v>169</v>
      </c>
      <c r="C93" s="108" t="s">
        <v>71</v>
      </c>
      <c r="D93" s="108" t="s">
        <v>72</v>
      </c>
      <c r="E93" s="108" t="s">
        <v>70</v>
      </c>
      <c r="F93" s="109">
        <v>685724</v>
      </c>
      <c r="G93" s="110">
        <v>469500</v>
      </c>
      <c r="H93" s="108" t="s">
        <v>62</v>
      </c>
      <c r="I93" s="108" t="s">
        <v>91</v>
      </c>
      <c r="J93" s="111">
        <v>45538</v>
      </c>
    </row>
    <row r="94" spans="1:10" ht="14.4">
      <c r="A94" s="108" t="s">
        <v>69</v>
      </c>
      <c r="B94" s="108" t="s">
        <v>169</v>
      </c>
      <c r="C94" s="108" t="s">
        <v>64</v>
      </c>
      <c r="D94" s="108" t="s">
        <v>104</v>
      </c>
      <c r="E94" s="108" t="s">
        <v>63</v>
      </c>
      <c r="F94" s="109">
        <v>686701</v>
      </c>
      <c r="G94" s="110">
        <v>401365</v>
      </c>
      <c r="H94" s="108" t="s">
        <v>91</v>
      </c>
      <c r="I94" s="108" t="s">
        <v>91</v>
      </c>
      <c r="J94" s="111">
        <v>45562</v>
      </c>
    </row>
    <row r="95" spans="1:10" ht="14.4">
      <c r="A95" s="108" t="s">
        <v>69</v>
      </c>
      <c r="B95" s="108" t="s">
        <v>169</v>
      </c>
      <c r="C95" s="108" t="s">
        <v>71</v>
      </c>
      <c r="D95" s="108" t="s">
        <v>72</v>
      </c>
      <c r="E95" s="108" t="s">
        <v>63</v>
      </c>
      <c r="F95" s="109">
        <v>685818</v>
      </c>
      <c r="G95" s="110">
        <v>322500</v>
      </c>
      <c r="H95" s="108" t="s">
        <v>62</v>
      </c>
      <c r="I95" s="108" t="s">
        <v>91</v>
      </c>
      <c r="J95" s="111">
        <v>45539</v>
      </c>
    </row>
    <row r="96" spans="1:10" ht="14.4">
      <c r="A96" s="108" t="s">
        <v>69</v>
      </c>
      <c r="B96" s="108" t="s">
        <v>169</v>
      </c>
      <c r="C96" s="108" t="s">
        <v>71</v>
      </c>
      <c r="D96" s="108" t="s">
        <v>95</v>
      </c>
      <c r="E96" s="108" t="s">
        <v>63</v>
      </c>
      <c r="F96" s="109">
        <v>685946</v>
      </c>
      <c r="G96" s="110">
        <v>420000</v>
      </c>
      <c r="H96" s="108" t="s">
        <v>62</v>
      </c>
      <c r="I96" s="108" t="s">
        <v>91</v>
      </c>
      <c r="J96" s="111">
        <v>45544</v>
      </c>
    </row>
    <row r="97" spans="1:10" ht="14.4">
      <c r="A97" s="108" t="s">
        <v>69</v>
      </c>
      <c r="B97" s="108" t="s">
        <v>169</v>
      </c>
      <c r="C97" s="108" t="s">
        <v>71</v>
      </c>
      <c r="D97" s="108" t="s">
        <v>87</v>
      </c>
      <c r="E97" s="108" t="s">
        <v>63</v>
      </c>
      <c r="F97" s="109">
        <v>685869</v>
      </c>
      <c r="G97" s="110">
        <v>395000</v>
      </c>
      <c r="H97" s="108" t="s">
        <v>62</v>
      </c>
      <c r="I97" s="108" t="s">
        <v>91</v>
      </c>
      <c r="J97" s="111">
        <v>45540</v>
      </c>
    </row>
    <row r="98" spans="1:10" ht="14.4">
      <c r="A98" s="108" t="s">
        <v>69</v>
      </c>
      <c r="B98" s="108" t="s">
        <v>169</v>
      </c>
      <c r="C98" s="108" t="s">
        <v>80</v>
      </c>
      <c r="D98" s="108" t="s">
        <v>81</v>
      </c>
      <c r="E98" s="108" t="s">
        <v>63</v>
      </c>
      <c r="F98" s="109">
        <v>685887</v>
      </c>
      <c r="G98" s="110">
        <v>425000</v>
      </c>
      <c r="H98" s="108" t="s">
        <v>62</v>
      </c>
      <c r="I98" s="108" t="s">
        <v>91</v>
      </c>
      <c r="J98" s="111">
        <v>45541</v>
      </c>
    </row>
    <row r="99" spans="1:10" ht="14.4">
      <c r="A99" s="108" t="s">
        <v>69</v>
      </c>
      <c r="B99" s="108" t="s">
        <v>169</v>
      </c>
      <c r="C99" s="108" t="s">
        <v>71</v>
      </c>
      <c r="D99" s="108" t="s">
        <v>72</v>
      </c>
      <c r="E99" s="108" t="s">
        <v>70</v>
      </c>
      <c r="F99" s="109">
        <v>685950</v>
      </c>
      <c r="G99" s="110">
        <v>179000</v>
      </c>
      <c r="H99" s="108" t="s">
        <v>62</v>
      </c>
      <c r="I99" s="108" t="s">
        <v>91</v>
      </c>
      <c r="J99" s="111">
        <v>45544</v>
      </c>
    </row>
    <row r="100" spans="1:10" ht="14.4">
      <c r="A100" s="108" t="s">
        <v>69</v>
      </c>
      <c r="B100" s="108" t="s">
        <v>169</v>
      </c>
      <c r="C100" s="108" t="s">
        <v>96</v>
      </c>
      <c r="D100" s="108" t="s">
        <v>97</v>
      </c>
      <c r="E100" s="108" t="s">
        <v>59</v>
      </c>
      <c r="F100" s="109">
        <v>685973</v>
      </c>
      <c r="G100" s="110">
        <v>600000</v>
      </c>
      <c r="H100" s="108" t="s">
        <v>62</v>
      </c>
      <c r="I100" s="108" t="s">
        <v>91</v>
      </c>
      <c r="J100" s="111">
        <v>45545</v>
      </c>
    </row>
    <row r="101" spans="1:10" ht="14.4">
      <c r="A101" s="108" t="s">
        <v>69</v>
      </c>
      <c r="B101" s="108" t="s">
        <v>169</v>
      </c>
      <c r="C101" s="108" t="s">
        <v>96</v>
      </c>
      <c r="D101" s="108" t="s">
        <v>97</v>
      </c>
      <c r="E101" s="108" t="s">
        <v>63</v>
      </c>
      <c r="F101" s="109">
        <v>685979</v>
      </c>
      <c r="G101" s="110">
        <v>540000</v>
      </c>
      <c r="H101" s="108" t="s">
        <v>62</v>
      </c>
      <c r="I101" s="108" t="s">
        <v>91</v>
      </c>
      <c r="J101" s="111">
        <v>45545</v>
      </c>
    </row>
    <row r="102" spans="1:10" ht="14.4">
      <c r="A102" s="108" t="s">
        <v>69</v>
      </c>
      <c r="B102" s="108" t="s">
        <v>169</v>
      </c>
      <c r="C102" s="108" t="s">
        <v>80</v>
      </c>
      <c r="D102" s="108" t="s">
        <v>81</v>
      </c>
      <c r="E102" s="108" t="s">
        <v>70</v>
      </c>
      <c r="F102" s="109">
        <v>686002</v>
      </c>
      <c r="G102" s="110">
        <v>200000</v>
      </c>
      <c r="H102" s="108" t="s">
        <v>62</v>
      </c>
      <c r="I102" s="108" t="s">
        <v>91</v>
      </c>
      <c r="J102" s="111">
        <v>45545</v>
      </c>
    </row>
    <row r="103" spans="1:10" ht="14.4">
      <c r="A103" s="108" t="s">
        <v>69</v>
      </c>
      <c r="B103" s="108" t="s">
        <v>169</v>
      </c>
      <c r="C103" s="108" t="s">
        <v>96</v>
      </c>
      <c r="D103" s="108" t="s">
        <v>99</v>
      </c>
      <c r="E103" s="108" t="s">
        <v>63</v>
      </c>
      <c r="F103" s="109">
        <v>686004</v>
      </c>
      <c r="G103" s="110">
        <v>400000</v>
      </c>
      <c r="H103" s="108" t="s">
        <v>62</v>
      </c>
      <c r="I103" s="108" t="s">
        <v>91</v>
      </c>
      <c r="J103" s="111">
        <v>45545</v>
      </c>
    </row>
    <row r="104" spans="1:10" ht="14.4">
      <c r="A104" s="108" t="s">
        <v>69</v>
      </c>
      <c r="B104" s="108" t="s">
        <v>169</v>
      </c>
      <c r="C104" s="108" t="s">
        <v>73</v>
      </c>
      <c r="D104" s="108" t="s">
        <v>93</v>
      </c>
      <c r="E104" s="108" t="s">
        <v>63</v>
      </c>
      <c r="F104" s="109">
        <v>685921</v>
      </c>
      <c r="G104" s="110">
        <v>287000</v>
      </c>
      <c r="H104" s="108" t="s">
        <v>62</v>
      </c>
      <c r="I104" s="108" t="s">
        <v>91</v>
      </c>
      <c r="J104" s="111">
        <v>45544</v>
      </c>
    </row>
    <row r="105" spans="1:10" ht="14.4">
      <c r="A105" s="108" t="s">
        <v>69</v>
      </c>
      <c r="B105" s="108" t="s">
        <v>169</v>
      </c>
      <c r="C105" s="108" t="s">
        <v>71</v>
      </c>
      <c r="D105" s="108" t="s">
        <v>72</v>
      </c>
      <c r="E105" s="108" t="s">
        <v>63</v>
      </c>
      <c r="F105" s="109">
        <v>685727</v>
      </c>
      <c r="G105" s="110">
        <v>349000</v>
      </c>
      <c r="H105" s="108" t="s">
        <v>62</v>
      </c>
      <c r="I105" s="108" t="s">
        <v>91</v>
      </c>
      <c r="J105" s="111">
        <v>45538</v>
      </c>
    </row>
    <row r="106" spans="1:10" ht="14.4">
      <c r="A106" s="108" t="s">
        <v>69</v>
      </c>
      <c r="B106" s="108" t="s">
        <v>169</v>
      </c>
      <c r="C106" s="108" t="s">
        <v>64</v>
      </c>
      <c r="D106" s="108" t="s">
        <v>104</v>
      </c>
      <c r="E106" s="108" t="s">
        <v>63</v>
      </c>
      <c r="F106" s="109">
        <v>686477</v>
      </c>
      <c r="G106" s="110">
        <v>599900</v>
      </c>
      <c r="H106" s="108" t="s">
        <v>62</v>
      </c>
      <c r="I106" s="108" t="s">
        <v>91</v>
      </c>
      <c r="J106" s="111">
        <v>45558</v>
      </c>
    </row>
    <row r="107" spans="1:10" ht="14.4">
      <c r="A107" s="108" t="s">
        <v>69</v>
      </c>
      <c r="B107" s="108" t="s">
        <v>169</v>
      </c>
      <c r="C107" s="108" t="s">
        <v>80</v>
      </c>
      <c r="D107" s="108" t="s">
        <v>81</v>
      </c>
      <c r="E107" s="108" t="s">
        <v>63</v>
      </c>
      <c r="F107" s="109">
        <v>686195</v>
      </c>
      <c r="G107" s="110">
        <v>162500</v>
      </c>
      <c r="H107" s="108" t="s">
        <v>62</v>
      </c>
      <c r="I107" s="108" t="s">
        <v>91</v>
      </c>
      <c r="J107" s="111">
        <v>45551</v>
      </c>
    </row>
    <row r="108" spans="1:10" ht="14.4">
      <c r="A108" s="108" t="s">
        <v>69</v>
      </c>
      <c r="B108" s="108" t="s">
        <v>169</v>
      </c>
      <c r="C108" s="108" t="s">
        <v>73</v>
      </c>
      <c r="D108" s="108" t="s">
        <v>93</v>
      </c>
      <c r="E108" s="108" t="s">
        <v>63</v>
      </c>
      <c r="F108" s="109">
        <v>686295</v>
      </c>
      <c r="G108" s="110">
        <v>393000</v>
      </c>
      <c r="H108" s="108" t="s">
        <v>62</v>
      </c>
      <c r="I108" s="108" t="s">
        <v>91</v>
      </c>
      <c r="J108" s="111">
        <v>45552</v>
      </c>
    </row>
    <row r="109" spans="1:10" ht="14.4">
      <c r="A109" s="108" t="s">
        <v>69</v>
      </c>
      <c r="B109" s="108" t="s">
        <v>169</v>
      </c>
      <c r="C109" s="108" t="s">
        <v>71</v>
      </c>
      <c r="D109" s="108" t="s">
        <v>72</v>
      </c>
      <c r="E109" s="108" t="s">
        <v>63</v>
      </c>
      <c r="F109" s="109">
        <v>686627</v>
      </c>
      <c r="G109" s="110">
        <v>400000</v>
      </c>
      <c r="H109" s="108" t="s">
        <v>62</v>
      </c>
      <c r="I109" s="108" t="s">
        <v>91</v>
      </c>
      <c r="J109" s="111">
        <v>45561</v>
      </c>
    </row>
    <row r="110" spans="1:10" ht="14.4">
      <c r="A110" s="108" t="s">
        <v>69</v>
      </c>
      <c r="B110" s="108" t="s">
        <v>169</v>
      </c>
      <c r="C110" s="108" t="s">
        <v>71</v>
      </c>
      <c r="D110" s="108" t="s">
        <v>72</v>
      </c>
      <c r="E110" s="108" t="s">
        <v>63</v>
      </c>
      <c r="F110" s="109">
        <v>686616</v>
      </c>
      <c r="G110" s="110">
        <v>444000</v>
      </c>
      <c r="H110" s="108" t="s">
        <v>62</v>
      </c>
      <c r="I110" s="108" t="s">
        <v>91</v>
      </c>
      <c r="J110" s="111">
        <v>45560</v>
      </c>
    </row>
    <row r="111" spans="1:10" ht="14.4">
      <c r="A111" s="108" t="s">
        <v>69</v>
      </c>
      <c r="B111" s="108" t="s">
        <v>169</v>
      </c>
      <c r="C111" s="108" t="s">
        <v>71</v>
      </c>
      <c r="D111" s="108" t="s">
        <v>72</v>
      </c>
      <c r="E111" s="108" t="s">
        <v>59</v>
      </c>
      <c r="F111" s="109">
        <v>686699</v>
      </c>
      <c r="G111" s="110">
        <v>49500</v>
      </c>
      <c r="H111" s="108" t="s">
        <v>62</v>
      </c>
      <c r="I111" s="108" t="s">
        <v>91</v>
      </c>
      <c r="J111" s="111">
        <v>45562</v>
      </c>
    </row>
    <row r="112" spans="1:10" ht="14.4">
      <c r="A112" s="108" t="s">
        <v>69</v>
      </c>
      <c r="B112" s="108" t="s">
        <v>169</v>
      </c>
      <c r="C112" s="108" t="s">
        <v>80</v>
      </c>
      <c r="D112" s="108" t="s">
        <v>81</v>
      </c>
      <c r="E112" s="108" t="s">
        <v>59</v>
      </c>
      <c r="F112" s="109">
        <v>686739</v>
      </c>
      <c r="G112" s="110">
        <v>26000</v>
      </c>
      <c r="H112" s="108" t="s">
        <v>62</v>
      </c>
      <c r="I112" s="108" t="s">
        <v>91</v>
      </c>
      <c r="J112" s="111">
        <v>45565</v>
      </c>
    </row>
    <row r="113" spans="1:10" ht="14.4">
      <c r="A113" s="108" t="s">
        <v>69</v>
      </c>
      <c r="B113" s="108" t="s">
        <v>169</v>
      </c>
      <c r="C113" s="108" t="s">
        <v>71</v>
      </c>
      <c r="D113" s="108" t="s">
        <v>72</v>
      </c>
      <c r="E113" s="108" t="s">
        <v>63</v>
      </c>
      <c r="F113" s="109">
        <v>685910</v>
      </c>
      <c r="G113" s="110">
        <v>170000</v>
      </c>
      <c r="H113" s="108" t="s">
        <v>62</v>
      </c>
      <c r="I113" s="108" t="s">
        <v>91</v>
      </c>
      <c r="J113" s="111">
        <v>45541</v>
      </c>
    </row>
    <row r="114" spans="1:10" ht="14.4">
      <c r="A114" s="108" t="s">
        <v>84</v>
      </c>
      <c r="B114" s="108" t="s">
        <v>170</v>
      </c>
      <c r="C114" s="108" t="s">
        <v>64</v>
      </c>
      <c r="D114" s="108" t="s">
        <v>115</v>
      </c>
      <c r="E114" s="108" t="s">
        <v>63</v>
      </c>
      <c r="F114" s="109">
        <v>686418</v>
      </c>
      <c r="G114" s="110">
        <v>345000</v>
      </c>
      <c r="H114" s="108" t="s">
        <v>62</v>
      </c>
      <c r="I114" s="108" t="s">
        <v>91</v>
      </c>
      <c r="J114" s="111">
        <v>45555</v>
      </c>
    </row>
    <row r="115" spans="1:10" ht="14.4">
      <c r="A115" s="108" t="s">
        <v>84</v>
      </c>
      <c r="B115" s="108" t="s">
        <v>170</v>
      </c>
      <c r="C115" s="108" t="s">
        <v>67</v>
      </c>
      <c r="D115" s="108" t="s">
        <v>85</v>
      </c>
      <c r="E115" s="108" t="s">
        <v>63</v>
      </c>
      <c r="F115" s="109">
        <v>686427</v>
      </c>
      <c r="G115" s="110">
        <v>620000</v>
      </c>
      <c r="H115" s="108" t="s">
        <v>62</v>
      </c>
      <c r="I115" s="108" t="s">
        <v>91</v>
      </c>
      <c r="J115" s="111">
        <v>45555</v>
      </c>
    </row>
    <row r="116" spans="1:10" ht="14.4">
      <c r="A116" s="108" t="s">
        <v>84</v>
      </c>
      <c r="B116" s="108" t="s">
        <v>170</v>
      </c>
      <c r="C116" s="108" t="s">
        <v>73</v>
      </c>
      <c r="D116" s="108" t="s">
        <v>98</v>
      </c>
      <c r="E116" s="108" t="s">
        <v>59</v>
      </c>
      <c r="F116" s="109">
        <v>685998</v>
      </c>
      <c r="G116" s="110">
        <v>69000</v>
      </c>
      <c r="H116" s="108" t="s">
        <v>62</v>
      </c>
      <c r="I116" s="108" t="s">
        <v>91</v>
      </c>
      <c r="J116" s="111">
        <v>45545</v>
      </c>
    </row>
    <row r="117" spans="1:10" ht="14.4">
      <c r="A117" s="108" t="s">
        <v>84</v>
      </c>
      <c r="B117" s="108" t="s">
        <v>170</v>
      </c>
      <c r="C117" s="108" t="s">
        <v>67</v>
      </c>
      <c r="D117" s="108" t="s">
        <v>85</v>
      </c>
      <c r="E117" s="108" t="s">
        <v>63</v>
      </c>
      <c r="F117" s="109">
        <v>685850</v>
      </c>
      <c r="G117" s="110">
        <v>538000</v>
      </c>
      <c r="H117" s="108" t="s">
        <v>62</v>
      </c>
      <c r="I117" s="108" t="s">
        <v>91</v>
      </c>
      <c r="J117" s="111">
        <v>45540</v>
      </c>
    </row>
    <row r="118" spans="1:10" ht="14.4">
      <c r="A118" s="108" t="s">
        <v>84</v>
      </c>
      <c r="B118" s="108" t="s">
        <v>170</v>
      </c>
      <c r="C118" s="108" t="s">
        <v>67</v>
      </c>
      <c r="D118" s="108" t="s">
        <v>85</v>
      </c>
      <c r="E118" s="108" t="s">
        <v>70</v>
      </c>
      <c r="F118" s="109">
        <v>686431</v>
      </c>
      <c r="G118" s="110">
        <v>265000</v>
      </c>
      <c r="H118" s="108" t="s">
        <v>62</v>
      </c>
      <c r="I118" s="108" t="s">
        <v>91</v>
      </c>
      <c r="J118" s="111">
        <v>45555</v>
      </c>
    </row>
    <row r="119" spans="1:10" ht="14.4">
      <c r="A119" s="108" t="s">
        <v>84</v>
      </c>
      <c r="B119" s="108" t="s">
        <v>170</v>
      </c>
      <c r="C119" s="108" t="s">
        <v>67</v>
      </c>
      <c r="D119" s="108" t="s">
        <v>85</v>
      </c>
      <c r="E119" s="108" t="s">
        <v>59</v>
      </c>
      <c r="F119" s="109">
        <v>686238</v>
      </c>
      <c r="G119" s="110">
        <v>95000</v>
      </c>
      <c r="H119" s="108" t="s">
        <v>62</v>
      </c>
      <c r="I119" s="108" t="s">
        <v>91</v>
      </c>
      <c r="J119" s="111">
        <v>45552</v>
      </c>
    </row>
    <row r="120" spans="1:10" ht="14.4">
      <c r="A120" s="108" t="s">
        <v>84</v>
      </c>
      <c r="B120" s="108" t="s">
        <v>170</v>
      </c>
      <c r="C120" s="108" t="s">
        <v>96</v>
      </c>
      <c r="D120" s="108" t="s">
        <v>100</v>
      </c>
      <c r="E120" s="108" t="s">
        <v>63</v>
      </c>
      <c r="F120" s="109">
        <v>686005</v>
      </c>
      <c r="G120" s="110">
        <v>304000</v>
      </c>
      <c r="H120" s="108" t="s">
        <v>62</v>
      </c>
      <c r="I120" s="108" t="s">
        <v>91</v>
      </c>
      <c r="J120" s="111">
        <v>45545</v>
      </c>
    </row>
    <row r="121" spans="1:10" ht="14.4">
      <c r="A121" s="108" t="s">
        <v>84</v>
      </c>
      <c r="B121" s="108" t="s">
        <v>170</v>
      </c>
      <c r="C121" s="108" t="s">
        <v>96</v>
      </c>
      <c r="D121" s="108" t="s">
        <v>100</v>
      </c>
      <c r="E121" s="108" t="s">
        <v>63</v>
      </c>
      <c r="F121" s="109">
        <v>686535</v>
      </c>
      <c r="G121" s="110">
        <v>525000</v>
      </c>
      <c r="H121" s="108" t="s">
        <v>62</v>
      </c>
      <c r="I121" s="108" t="s">
        <v>91</v>
      </c>
      <c r="J121" s="111">
        <v>45559</v>
      </c>
    </row>
    <row r="122" spans="1:10" ht="14.4">
      <c r="A122" s="108" t="s">
        <v>84</v>
      </c>
      <c r="B122" s="108" t="s">
        <v>170</v>
      </c>
      <c r="C122" s="108" t="s">
        <v>96</v>
      </c>
      <c r="D122" s="108" t="s">
        <v>100</v>
      </c>
      <c r="E122" s="108" t="s">
        <v>63</v>
      </c>
      <c r="F122" s="109">
        <v>686105</v>
      </c>
      <c r="G122" s="110">
        <v>382500</v>
      </c>
      <c r="H122" s="108" t="s">
        <v>62</v>
      </c>
      <c r="I122" s="108" t="s">
        <v>91</v>
      </c>
      <c r="J122" s="111">
        <v>45547</v>
      </c>
    </row>
    <row r="123" spans="1:10" ht="14.4">
      <c r="A123" s="108" t="s">
        <v>84</v>
      </c>
      <c r="B123" s="108" t="s">
        <v>170</v>
      </c>
      <c r="C123" s="108" t="s">
        <v>67</v>
      </c>
      <c r="D123" s="108" t="s">
        <v>85</v>
      </c>
      <c r="E123" s="108" t="s">
        <v>63</v>
      </c>
      <c r="F123" s="109">
        <v>685855</v>
      </c>
      <c r="G123" s="110">
        <v>474150</v>
      </c>
      <c r="H123" s="108" t="s">
        <v>62</v>
      </c>
      <c r="I123" s="108" t="s">
        <v>91</v>
      </c>
      <c r="J123" s="111">
        <v>45540</v>
      </c>
    </row>
    <row r="124" spans="1:10" ht="14.4">
      <c r="A124" s="108" t="s">
        <v>84</v>
      </c>
      <c r="B124" s="108" t="s">
        <v>170</v>
      </c>
      <c r="C124" s="108" t="s">
        <v>73</v>
      </c>
      <c r="D124" s="108" t="s">
        <v>98</v>
      </c>
      <c r="E124" s="108" t="s">
        <v>63</v>
      </c>
      <c r="F124" s="109">
        <v>686065</v>
      </c>
      <c r="G124" s="110">
        <v>325000</v>
      </c>
      <c r="H124" s="108" t="s">
        <v>62</v>
      </c>
      <c r="I124" s="108" t="s">
        <v>91</v>
      </c>
      <c r="J124" s="111">
        <v>45546</v>
      </c>
    </row>
    <row r="125" spans="1:10" ht="14.4">
      <c r="A125" s="108" t="s">
        <v>84</v>
      </c>
      <c r="B125" s="108" t="s">
        <v>170</v>
      </c>
      <c r="C125" s="108" t="s">
        <v>64</v>
      </c>
      <c r="D125" s="108" t="s">
        <v>115</v>
      </c>
      <c r="E125" s="108" t="s">
        <v>63</v>
      </c>
      <c r="F125" s="109">
        <v>686732</v>
      </c>
      <c r="G125" s="110">
        <v>760000</v>
      </c>
      <c r="H125" s="108" t="s">
        <v>62</v>
      </c>
      <c r="I125" s="108" t="s">
        <v>91</v>
      </c>
      <c r="J125" s="111">
        <v>45565</v>
      </c>
    </row>
    <row r="126" spans="1:10" ht="14.4">
      <c r="A126" s="108" t="s">
        <v>84</v>
      </c>
      <c r="B126" s="108" t="s">
        <v>170</v>
      </c>
      <c r="C126" s="108" t="s">
        <v>67</v>
      </c>
      <c r="D126" s="108" t="s">
        <v>85</v>
      </c>
      <c r="E126" s="108" t="s">
        <v>70</v>
      </c>
      <c r="F126" s="109">
        <v>686374</v>
      </c>
      <c r="G126" s="110">
        <v>371000</v>
      </c>
      <c r="H126" s="108" t="s">
        <v>62</v>
      </c>
      <c r="I126" s="108" t="s">
        <v>91</v>
      </c>
      <c r="J126" s="111">
        <v>45554</v>
      </c>
    </row>
    <row r="127" spans="1:10" ht="14.4">
      <c r="A127" s="108" t="s">
        <v>84</v>
      </c>
      <c r="B127" s="108" t="s">
        <v>170</v>
      </c>
      <c r="C127" s="108" t="s">
        <v>64</v>
      </c>
      <c r="D127" s="108" t="s">
        <v>115</v>
      </c>
      <c r="E127" s="108" t="s">
        <v>59</v>
      </c>
      <c r="F127" s="109">
        <v>686792</v>
      </c>
      <c r="G127" s="110">
        <v>475000</v>
      </c>
      <c r="H127" s="108" t="s">
        <v>62</v>
      </c>
      <c r="I127" s="108" t="s">
        <v>91</v>
      </c>
      <c r="J127" s="111">
        <v>45565</v>
      </c>
    </row>
    <row r="128" spans="1:10" ht="14.4">
      <c r="A128" s="108" t="s">
        <v>84</v>
      </c>
      <c r="B128" s="108" t="s">
        <v>170</v>
      </c>
      <c r="C128" s="108" t="s">
        <v>67</v>
      </c>
      <c r="D128" s="108" t="s">
        <v>85</v>
      </c>
      <c r="E128" s="108" t="s">
        <v>63</v>
      </c>
      <c r="F128" s="109">
        <v>686630</v>
      </c>
      <c r="G128" s="110">
        <v>425000</v>
      </c>
      <c r="H128" s="108" t="s">
        <v>62</v>
      </c>
      <c r="I128" s="108" t="s">
        <v>91</v>
      </c>
      <c r="J128" s="111">
        <v>45561</v>
      </c>
    </row>
    <row r="129" spans="1:10" ht="14.4">
      <c r="A129" s="108" t="s">
        <v>84</v>
      </c>
      <c r="B129" s="108" t="s">
        <v>170</v>
      </c>
      <c r="C129" s="108" t="s">
        <v>73</v>
      </c>
      <c r="D129" s="108" t="s">
        <v>98</v>
      </c>
      <c r="E129" s="108" t="s">
        <v>59</v>
      </c>
      <c r="F129" s="109">
        <v>686684</v>
      </c>
      <c r="G129" s="110">
        <v>14000</v>
      </c>
      <c r="H129" s="108" t="s">
        <v>62</v>
      </c>
      <c r="I129" s="108" t="s">
        <v>91</v>
      </c>
      <c r="J129" s="111">
        <v>45562</v>
      </c>
    </row>
    <row r="130" spans="1:10" ht="14.4">
      <c r="A130" s="108" t="s">
        <v>84</v>
      </c>
      <c r="B130" s="108" t="s">
        <v>170</v>
      </c>
      <c r="C130" s="108" t="s">
        <v>67</v>
      </c>
      <c r="D130" s="108" t="s">
        <v>85</v>
      </c>
      <c r="E130" s="108" t="s">
        <v>125</v>
      </c>
      <c r="F130" s="109">
        <v>686691</v>
      </c>
      <c r="G130" s="110">
        <v>2900000</v>
      </c>
      <c r="H130" s="108" t="s">
        <v>62</v>
      </c>
      <c r="I130" s="108" t="s">
        <v>91</v>
      </c>
      <c r="J130" s="111">
        <v>45562</v>
      </c>
    </row>
    <row r="131" spans="1:10" ht="14.4">
      <c r="A131" s="108" t="s">
        <v>121</v>
      </c>
      <c r="B131" s="108" t="s">
        <v>171</v>
      </c>
      <c r="C131" s="108" t="s">
        <v>78</v>
      </c>
      <c r="D131" s="108" t="s">
        <v>122</v>
      </c>
      <c r="E131" s="108" t="s">
        <v>63</v>
      </c>
      <c r="F131" s="109">
        <v>686601</v>
      </c>
      <c r="G131" s="110">
        <v>499950</v>
      </c>
      <c r="H131" s="108" t="s">
        <v>62</v>
      </c>
      <c r="I131" s="108" t="s">
        <v>91</v>
      </c>
      <c r="J131" s="111">
        <v>45560</v>
      </c>
    </row>
    <row r="132" spans="1:10" ht="14.4">
      <c r="A132" s="108" t="s">
        <v>121</v>
      </c>
      <c r="B132" s="108" t="s">
        <v>171</v>
      </c>
      <c r="C132" s="108" t="s">
        <v>78</v>
      </c>
      <c r="D132" s="108" t="s">
        <v>122</v>
      </c>
      <c r="E132" s="108" t="s">
        <v>63</v>
      </c>
      <c r="F132" s="109">
        <v>686677</v>
      </c>
      <c r="G132" s="110">
        <v>760000</v>
      </c>
      <c r="H132" s="108" t="s">
        <v>62</v>
      </c>
      <c r="I132" s="108" t="s">
        <v>91</v>
      </c>
      <c r="J132" s="111">
        <v>45562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J23" sqref="J22:J23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89" t="s">
        <v>0</v>
      </c>
      <c r="B1" s="89" t="s">
        <v>35</v>
      </c>
      <c r="C1" s="89" t="s">
        <v>1</v>
      </c>
      <c r="D1" s="89" t="s">
        <v>34</v>
      </c>
      <c r="E1" s="89" t="s">
        <v>32</v>
      </c>
      <c r="F1" s="89" t="s">
        <v>36</v>
      </c>
      <c r="G1" s="89" t="s">
        <v>33</v>
      </c>
      <c r="H1" s="89" t="s">
        <v>39</v>
      </c>
      <c r="L1">
        <v>20</v>
      </c>
    </row>
    <row r="2" spans="1:12" ht="14.4">
      <c r="A2" s="112" t="s">
        <v>82</v>
      </c>
      <c r="B2" s="112" t="s">
        <v>163</v>
      </c>
      <c r="C2" s="112" t="s">
        <v>134</v>
      </c>
      <c r="D2" s="112" t="s">
        <v>138</v>
      </c>
      <c r="E2" s="113">
        <v>686178</v>
      </c>
      <c r="F2" s="114">
        <v>63000</v>
      </c>
      <c r="G2" s="115">
        <v>45551</v>
      </c>
      <c r="H2" s="112" t="s">
        <v>135</v>
      </c>
    </row>
    <row r="3" spans="1:12" ht="14.4">
      <c r="A3" s="112" t="s">
        <v>82</v>
      </c>
      <c r="B3" s="112" t="s">
        <v>163</v>
      </c>
      <c r="C3" s="112" t="s">
        <v>140</v>
      </c>
      <c r="D3" s="112" t="s">
        <v>139</v>
      </c>
      <c r="E3" s="113">
        <v>686334</v>
      </c>
      <c r="F3" s="114">
        <v>490675</v>
      </c>
      <c r="G3" s="115">
        <v>45553</v>
      </c>
      <c r="H3" s="112" t="s">
        <v>141</v>
      </c>
    </row>
    <row r="4" spans="1:12" ht="14.4">
      <c r="A4" s="112" t="s">
        <v>82</v>
      </c>
      <c r="B4" s="112" t="s">
        <v>163</v>
      </c>
      <c r="C4" s="112" t="s">
        <v>131</v>
      </c>
      <c r="D4" s="112" t="s">
        <v>142</v>
      </c>
      <c r="E4" s="113">
        <v>686338</v>
      </c>
      <c r="F4" s="114">
        <v>392868</v>
      </c>
      <c r="G4" s="115">
        <v>45553</v>
      </c>
      <c r="H4" s="112" t="s">
        <v>135</v>
      </c>
    </row>
    <row r="5" spans="1:12" ht="14.4">
      <c r="A5" s="112" t="s">
        <v>76</v>
      </c>
      <c r="B5" s="112" t="s">
        <v>165</v>
      </c>
      <c r="C5" s="112" t="s">
        <v>154</v>
      </c>
      <c r="D5" s="112" t="s">
        <v>153</v>
      </c>
      <c r="E5" s="113">
        <v>686647</v>
      </c>
      <c r="F5" s="114">
        <v>227441</v>
      </c>
      <c r="G5" s="115">
        <v>45561</v>
      </c>
      <c r="H5" s="112" t="s">
        <v>155</v>
      </c>
    </row>
    <row r="6" spans="1:12" ht="14.4">
      <c r="A6" s="112" t="s">
        <v>76</v>
      </c>
      <c r="B6" s="112" t="s">
        <v>165</v>
      </c>
      <c r="C6" s="112" t="s">
        <v>125</v>
      </c>
      <c r="D6" s="112" t="s">
        <v>127</v>
      </c>
      <c r="E6" s="113">
        <v>686754</v>
      </c>
      <c r="F6" s="114">
        <v>558000</v>
      </c>
      <c r="G6" s="115">
        <v>45565</v>
      </c>
      <c r="H6" s="112" t="s">
        <v>159</v>
      </c>
    </row>
    <row r="7" spans="1:12" ht="14.4">
      <c r="A7" s="112" t="s">
        <v>76</v>
      </c>
      <c r="B7" s="112" t="s">
        <v>165</v>
      </c>
      <c r="C7" s="112" t="s">
        <v>125</v>
      </c>
      <c r="D7" s="112" t="s">
        <v>127</v>
      </c>
      <c r="E7" s="113">
        <v>686753</v>
      </c>
      <c r="F7" s="114">
        <v>1083600</v>
      </c>
      <c r="G7" s="115">
        <v>45565</v>
      </c>
      <c r="H7" s="112" t="s">
        <v>158</v>
      </c>
    </row>
    <row r="8" spans="1:12" ht="14.4">
      <c r="A8" s="112" t="s">
        <v>76</v>
      </c>
      <c r="B8" s="112" t="s">
        <v>165</v>
      </c>
      <c r="C8" s="112" t="s">
        <v>134</v>
      </c>
      <c r="D8" s="112" t="s">
        <v>133</v>
      </c>
      <c r="E8" s="113">
        <v>685994</v>
      </c>
      <c r="F8" s="114">
        <v>232589</v>
      </c>
      <c r="G8" s="115">
        <v>45545</v>
      </c>
      <c r="H8" s="112" t="s">
        <v>135</v>
      </c>
    </row>
    <row r="9" spans="1:12" ht="14.4">
      <c r="A9" s="112" t="s">
        <v>76</v>
      </c>
      <c r="B9" s="112" t="s">
        <v>165</v>
      </c>
      <c r="C9" s="112" t="s">
        <v>134</v>
      </c>
      <c r="D9" s="112" t="s">
        <v>136</v>
      </c>
      <c r="E9" s="113">
        <v>686009</v>
      </c>
      <c r="F9" s="114">
        <v>350000</v>
      </c>
      <c r="G9" s="115">
        <v>45545</v>
      </c>
      <c r="H9" s="112" t="s">
        <v>137</v>
      </c>
    </row>
    <row r="10" spans="1:12" ht="14.4">
      <c r="A10" s="112" t="s">
        <v>58</v>
      </c>
      <c r="B10" s="112" t="s">
        <v>166</v>
      </c>
      <c r="C10" s="112" t="s">
        <v>134</v>
      </c>
      <c r="D10" s="112" t="s">
        <v>149</v>
      </c>
      <c r="E10" s="113">
        <v>686540</v>
      </c>
      <c r="F10" s="114">
        <v>525000</v>
      </c>
      <c r="G10" s="115">
        <v>45559</v>
      </c>
      <c r="H10" s="112" t="s">
        <v>150</v>
      </c>
    </row>
    <row r="11" spans="1:12" ht="14.4">
      <c r="A11" s="112" t="s">
        <v>58</v>
      </c>
      <c r="B11" s="112" t="s">
        <v>166</v>
      </c>
      <c r="C11" s="112" t="s">
        <v>131</v>
      </c>
      <c r="D11" s="112" t="s">
        <v>147</v>
      </c>
      <c r="E11" s="113">
        <v>686519</v>
      </c>
      <c r="F11" s="114">
        <v>268620</v>
      </c>
      <c r="G11" s="115">
        <v>45559</v>
      </c>
      <c r="H11" s="112" t="s">
        <v>148</v>
      </c>
    </row>
    <row r="12" spans="1:12" ht="14.4">
      <c r="A12" s="112" t="s">
        <v>69</v>
      </c>
      <c r="B12" s="112" t="s">
        <v>169</v>
      </c>
      <c r="C12" s="112" t="s">
        <v>134</v>
      </c>
      <c r="D12" s="112" t="s">
        <v>145</v>
      </c>
      <c r="E12" s="113">
        <v>686464</v>
      </c>
      <c r="F12" s="114">
        <v>115000</v>
      </c>
      <c r="G12" s="115">
        <v>45558</v>
      </c>
      <c r="H12" s="112" t="s">
        <v>146</v>
      </c>
    </row>
    <row r="13" spans="1:12" ht="14.4">
      <c r="A13" s="112" t="s">
        <v>69</v>
      </c>
      <c r="B13" s="112" t="s">
        <v>169</v>
      </c>
      <c r="C13" s="112" t="s">
        <v>134</v>
      </c>
      <c r="D13" s="112" t="s">
        <v>160</v>
      </c>
      <c r="E13" s="113">
        <v>686784</v>
      </c>
      <c r="F13" s="114">
        <v>377000</v>
      </c>
      <c r="G13" s="115">
        <v>45565</v>
      </c>
      <c r="H13" s="112" t="s">
        <v>150</v>
      </c>
    </row>
    <row r="14" spans="1:12" ht="14.4">
      <c r="A14" s="112" t="s">
        <v>84</v>
      </c>
      <c r="B14" s="112" t="s">
        <v>170</v>
      </c>
      <c r="C14" s="112" t="s">
        <v>131</v>
      </c>
      <c r="D14" s="112" t="s">
        <v>130</v>
      </c>
      <c r="E14" s="113">
        <v>685703</v>
      </c>
      <c r="F14" s="114">
        <v>203500</v>
      </c>
      <c r="G14" s="115">
        <v>45538</v>
      </c>
      <c r="H14" s="112" t="s">
        <v>132</v>
      </c>
    </row>
    <row r="15" spans="1:12" ht="14.4">
      <c r="A15" s="112" t="s">
        <v>84</v>
      </c>
      <c r="B15" s="112" t="s">
        <v>170</v>
      </c>
      <c r="C15" s="112" t="s">
        <v>134</v>
      </c>
      <c r="D15" s="112" t="s">
        <v>151</v>
      </c>
      <c r="E15" s="113">
        <v>686541</v>
      </c>
      <c r="F15" s="114">
        <v>160000</v>
      </c>
      <c r="G15" s="115">
        <v>45559</v>
      </c>
      <c r="H15" s="112" t="s">
        <v>152</v>
      </c>
    </row>
    <row r="16" spans="1:12" ht="14.4">
      <c r="A16" s="112" t="s">
        <v>84</v>
      </c>
      <c r="B16" s="112" t="s">
        <v>170</v>
      </c>
      <c r="C16" s="112" t="s">
        <v>134</v>
      </c>
      <c r="D16" s="112" t="s">
        <v>156</v>
      </c>
      <c r="E16" s="113">
        <v>686751</v>
      </c>
      <c r="F16" s="114">
        <v>150000</v>
      </c>
      <c r="G16" s="115">
        <v>45565</v>
      </c>
      <c r="H16" s="112" t="s">
        <v>157</v>
      </c>
    </row>
    <row r="17" spans="1:8" ht="14.4">
      <c r="A17" s="112" t="s">
        <v>121</v>
      </c>
      <c r="B17" s="112" t="s">
        <v>171</v>
      </c>
      <c r="C17" s="112" t="s">
        <v>140</v>
      </c>
      <c r="D17" s="112" t="s">
        <v>143</v>
      </c>
      <c r="E17" s="113">
        <v>686456</v>
      </c>
      <c r="F17" s="114">
        <v>378097</v>
      </c>
      <c r="G17" s="115">
        <v>45558</v>
      </c>
      <c r="H17" s="112" t="s">
        <v>144</v>
      </c>
    </row>
    <row r="18" spans="1:8" ht="14.4">
      <c r="A18" s="112"/>
      <c r="B18" s="112"/>
      <c r="C18" s="112"/>
      <c r="D18" s="112"/>
      <c r="E18" s="113"/>
      <c r="F18" s="114"/>
      <c r="G18" s="115"/>
      <c r="H18" s="112"/>
    </row>
    <row r="19" spans="1:8" ht="14.4">
      <c r="A19" s="112"/>
      <c r="B19" s="112"/>
      <c r="C19" s="112"/>
      <c r="D19" s="112"/>
      <c r="E19" s="113"/>
      <c r="F19" s="114"/>
      <c r="G19" s="115"/>
      <c r="H19" s="112"/>
    </row>
    <row r="20" spans="1:8" ht="14.4">
      <c r="A20" s="112"/>
      <c r="B20" s="112"/>
      <c r="C20" s="112"/>
      <c r="D20" s="112"/>
      <c r="E20" s="113"/>
      <c r="F20" s="114"/>
      <c r="G20" s="115"/>
      <c r="H20" s="112"/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148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90" t="s">
        <v>0</v>
      </c>
      <c r="B1" s="91" t="s">
        <v>35</v>
      </c>
      <c r="C1" s="91" t="s">
        <v>36</v>
      </c>
      <c r="D1" s="91" t="s">
        <v>33</v>
      </c>
      <c r="E1" s="92" t="s">
        <v>41</v>
      </c>
      <c r="L1">
        <v>148</v>
      </c>
    </row>
    <row r="2" spans="1:12" ht="12.75" customHeight="1">
      <c r="A2" s="116" t="s">
        <v>88</v>
      </c>
      <c r="B2" s="116" t="s">
        <v>161</v>
      </c>
      <c r="C2" s="117">
        <v>509950</v>
      </c>
      <c r="D2" s="118">
        <v>45552</v>
      </c>
      <c r="E2" s="116" t="s">
        <v>162</v>
      </c>
    </row>
    <row r="3" spans="1:12" ht="12.75" customHeight="1">
      <c r="A3" s="116" t="s">
        <v>88</v>
      </c>
      <c r="B3" s="116" t="s">
        <v>161</v>
      </c>
      <c r="C3" s="117">
        <v>469950</v>
      </c>
      <c r="D3" s="118">
        <v>45562</v>
      </c>
      <c r="E3" s="116" t="s">
        <v>162</v>
      </c>
    </row>
    <row r="4" spans="1:12" ht="12.75" customHeight="1">
      <c r="A4" s="116" t="s">
        <v>88</v>
      </c>
      <c r="B4" s="116" t="s">
        <v>161</v>
      </c>
      <c r="C4" s="117">
        <v>496000</v>
      </c>
      <c r="D4" s="118">
        <v>45565</v>
      </c>
      <c r="E4" s="116" t="s">
        <v>162</v>
      </c>
    </row>
    <row r="5" spans="1:12" ht="12.75" customHeight="1">
      <c r="A5" s="116" t="s">
        <v>88</v>
      </c>
      <c r="B5" s="116" t="s">
        <v>161</v>
      </c>
      <c r="C5" s="117">
        <v>439950</v>
      </c>
      <c r="D5" s="118">
        <v>45541</v>
      </c>
      <c r="E5" s="116" t="s">
        <v>162</v>
      </c>
    </row>
    <row r="6" spans="1:12" ht="12.75" customHeight="1">
      <c r="A6" s="116" t="s">
        <v>82</v>
      </c>
      <c r="B6" s="116" t="s">
        <v>163</v>
      </c>
      <c r="C6" s="117">
        <v>390000</v>
      </c>
      <c r="D6" s="118">
        <v>45555</v>
      </c>
      <c r="E6" s="116" t="s">
        <v>164</v>
      </c>
    </row>
    <row r="7" spans="1:12" ht="12.75" customHeight="1">
      <c r="A7" s="116" t="s">
        <v>82</v>
      </c>
      <c r="B7" s="116" t="s">
        <v>163</v>
      </c>
      <c r="C7" s="117">
        <v>580000</v>
      </c>
      <c r="D7" s="118">
        <v>45539</v>
      </c>
      <c r="E7" s="116" t="s">
        <v>164</v>
      </c>
    </row>
    <row r="8" spans="1:12" ht="12.75" customHeight="1">
      <c r="A8" s="116" t="s">
        <v>82</v>
      </c>
      <c r="B8" s="116" t="s">
        <v>163</v>
      </c>
      <c r="C8" s="117">
        <v>63000</v>
      </c>
      <c r="D8" s="118">
        <v>45551</v>
      </c>
      <c r="E8" s="116" t="s">
        <v>172</v>
      </c>
    </row>
    <row r="9" spans="1:12" ht="12.75" customHeight="1">
      <c r="A9" s="116" t="s">
        <v>82</v>
      </c>
      <c r="B9" s="116" t="s">
        <v>163</v>
      </c>
      <c r="C9" s="117">
        <v>448888</v>
      </c>
      <c r="D9" s="118">
        <v>45548</v>
      </c>
      <c r="E9" s="116" t="s">
        <v>164</v>
      </c>
    </row>
    <row r="10" spans="1:12" ht="12.75" customHeight="1">
      <c r="A10" s="116" t="s">
        <v>82</v>
      </c>
      <c r="B10" s="116" t="s">
        <v>163</v>
      </c>
      <c r="C10" s="117">
        <v>32000</v>
      </c>
      <c r="D10" s="118">
        <v>45561</v>
      </c>
      <c r="E10" s="116" t="s">
        <v>164</v>
      </c>
    </row>
    <row r="11" spans="1:12" ht="12.75" customHeight="1">
      <c r="A11" s="116" t="s">
        <v>82</v>
      </c>
      <c r="B11" s="116" t="s">
        <v>163</v>
      </c>
      <c r="C11" s="117">
        <v>122676</v>
      </c>
      <c r="D11" s="118">
        <v>45560</v>
      </c>
      <c r="E11" s="116" t="s">
        <v>164</v>
      </c>
    </row>
    <row r="12" spans="1:12" ht="12.75" customHeight="1">
      <c r="A12" s="116" t="s">
        <v>82</v>
      </c>
      <c r="B12" s="116" t="s">
        <v>163</v>
      </c>
      <c r="C12" s="117">
        <v>489900</v>
      </c>
      <c r="D12" s="118">
        <v>45560</v>
      </c>
      <c r="E12" s="116" t="s">
        <v>164</v>
      </c>
    </row>
    <row r="13" spans="1:12" ht="14.4">
      <c r="A13" s="116" t="s">
        <v>82</v>
      </c>
      <c r="B13" s="116" t="s">
        <v>163</v>
      </c>
      <c r="C13" s="117">
        <v>415000</v>
      </c>
      <c r="D13" s="118">
        <v>45551</v>
      </c>
      <c r="E13" s="116" t="s">
        <v>164</v>
      </c>
    </row>
    <row r="14" spans="1:12" ht="14.4">
      <c r="A14" s="116" t="s">
        <v>82</v>
      </c>
      <c r="B14" s="116" t="s">
        <v>163</v>
      </c>
      <c r="C14" s="117">
        <v>425000</v>
      </c>
      <c r="D14" s="118">
        <v>45560</v>
      </c>
      <c r="E14" s="116" t="s">
        <v>164</v>
      </c>
    </row>
    <row r="15" spans="1:12" ht="14.4">
      <c r="A15" s="116" t="s">
        <v>82</v>
      </c>
      <c r="B15" s="116" t="s">
        <v>163</v>
      </c>
      <c r="C15" s="117">
        <v>430000</v>
      </c>
      <c r="D15" s="118">
        <v>45555</v>
      </c>
      <c r="E15" s="116" t="s">
        <v>164</v>
      </c>
    </row>
    <row r="16" spans="1:12" ht="14.4">
      <c r="A16" s="116" t="s">
        <v>82</v>
      </c>
      <c r="B16" s="116" t="s">
        <v>163</v>
      </c>
      <c r="C16" s="117">
        <v>392868</v>
      </c>
      <c r="D16" s="118">
        <v>45553</v>
      </c>
      <c r="E16" s="116" t="s">
        <v>172</v>
      </c>
    </row>
    <row r="17" spans="1:5" ht="14.4">
      <c r="A17" s="116" t="s">
        <v>82</v>
      </c>
      <c r="B17" s="116" t="s">
        <v>163</v>
      </c>
      <c r="C17" s="117">
        <v>490675</v>
      </c>
      <c r="D17" s="118">
        <v>45553</v>
      </c>
      <c r="E17" s="116" t="s">
        <v>172</v>
      </c>
    </row>
    <row r="18" spans="1:5" ht="14.4">
      <c r="A18" s="116" t="s">
        <v>82</v>
      </c>
      <c r="B18" s="116" t="s">
        <v>163</v>
      </c>
      <c r="C18" s="117">
        <v>116500</v>
      </c>
      <c r="D18" s="118">
        <v>45546</v>
      </c>
      <c r="E18" s="116" t="s">
        <v>164</v>
      </c>
    </row>
    <row r="19" spans="1:5" ht="14.4">
      <c r="A19" s="116" t="s">
        <v>82</v>
      </c>
      <c r="B19" s="116" t="s">
        <v>163</v>
      </c>
      <c r="C19" s="117">
        <v>415000</v>
      </c>
      <c r="D19" s="118">
        <v>45559</v>
      </c>
      <c r="E19" s="116" t="s">
        <v>164</v>
      </c>
    </row>
    <row r="20" spans="1:5" ht="14.4">
      <c r="A20" s="116" t="s">
        <v>82</v>
      </c>
      <c r="B20" s="116" t="s">
        <v>163</v>
      </c>
      <c r="C20" s="117">
        <v>378000</v>
      </c>
      <c r="D20" s="118">
        <v>45559</v>
      </c>
      <c r="E20" s="116" t="s">
        <v>164</v>
      </c>
    </row>
    <row r="21" spans="1:5" ht="14.4">
      <c r="A21" s="116" t="s">
        <v>82</v>
      </c>
      <c r="B21" s="116" t="s">
        <v>163</v>
      </c>
      <c r="C21" s="117">
        <v>265000</v>
      </c>
      <c r="D21" s="118">
        <v>45551</v>
      </c>
      <c r="E21" s="116" t="s">
        <v>164</v>
      </c>
    </row>
    <row r="22" spans="1:5" ht="14.4">
      <c r="A22" s="116" t="s">
        <v>82</v>
      </c>
      <c r="B22" s="116" t="s">
        <v>163</v>
      </c>
      <c r="C22" s="117">
        <v>230000</v>
      </c>
      <c r="D22" s="118">
        <v>45544</v>
      </c>
      <c r="E22" s="116" t="s">
        <v>164</v>
      </c>
    </row>
    <row r="23" spans="1:5" ht="14.4">
      <c r="A23" s="116" t="s">
        <v>82</v>
      </c>
      <c r="B23" s="116" t="s">
        <v>163</v>
      </c>
      <c r="C23" s="117">
        <v>470000</v>
      </c>
      <c r="D23" s="118">
        <v>45565</v>
      </c>
      <c r="E23" s="116" t="s">
        <v>164</v>
      </c>
    </row>
    <row r="24" spans="1:5" ht="14.4">
      <c r="A24" s="116" t="s">
        <v>82</v>
      </c>
      <c r="B24" s="116" t="s">
        <v>163</v>
      </c>
      <c r="C24" s="117">
        <v>400000</v>
      </c>
      <c r="D24" s="118">
        <v>45565</v>
      </c>
      <c r="E24" s="116" t="s">
        <v>164</v>
      </c>
    </row>
    <row r="25" spans="1:5" ht="14.4">
      <c r="A25" s="116" t="s">
        <v>76</v>
      </c>
      <c r="B25" s="116" t="s">
        <v>165</v>
      </c>
      <c r="C25" s="117">
        <v>35000</v>
      </c>
      <c r="D25" s="118">
        <v>45560</v>
      </c>
      <c r="E25" s="116" t="s">
        <v>164</v>
      </c>
    </row>
    <row r="26" spans="1:5" ht="14.4">
      <c r="A26" s="116" t="s">
        <v>76</v>
      </c>
      <c r="B26" s="116" t="s">
        <v>165</v>
      </c>
      <c r="C26" s="117">
        <v>550000</v>
      </c>
      <c r="D26" s="118">
        <v>45539</v>
      </c>
      <c r="E26" s="116" t="s">
        <v>164</v>
      </c>
    </row>
    <row r="27" spans="1:5" ht="14.4">
      <c r="A27" s="116" t="s">
        <v>76</v>
      </c>
      <c r="B27" s="116" t="s">
        <v>165</v>
      </c>
      <c r="C27" s="117">
        <v>1130000</v>
      </c>
      <c r="D27" s="118">
        <v>45565</v>
      </c>
      <c r="E27" s="116" t="s">
        <v>164</v>
      </c>
    </row>
    <row r="28" spans="1:5" ht="14.4">
      <c r="A28" s="116" t="s">
        <v>76</v>
      </c>
      <c r="B28" s="116" t="s">
        <v>165</v>
      </c>
      <c r="C28" s="117">
        <v>350000</v>
      </c>
      <c r="D28" s="118">
        <v>45547</v>
      </c>
      <c r="E28" s="116" t="s">
        <v>164</v>
      </c>
    </row>
    <row r="29" spans="1:5" ht="14.4">
      <c r="A29" s="116" t="s">
        <v>76</v>
      </c>
      <c r="B29" s="116" t="s">
        <v>165</v>
      </c>
      <c r="C29" s="117">
        <v>505000</v>
      </c>
      <c r="D29" s="118">
        <v>45560</v>
      </c>
      <c r="E29" s="116" t="s">
        <v>164</v>
      </c>
    </row>
    <row r="30" spans="1:5" ht="14.4">
      <c r="A30" s="116" t="s">
        <v>76</v>
      </c>
      <c r="B30" s="116" t="s">
        <v>165</v>
      </c>
      <c r="C30" s="117">
        <v>350000</v>
      </c>
      <c r="D30" s="118">
        <v>45545</v>
      </c>
      <c r="E30" s="116" t="s">
        <v>172</v>
      </c>
    </row>
    <row r="31" spans="1:5" ht="14.4">
      <c r="A31" s="116" t="s">
        <v>76</v>
      </c>
      <c r="B31" s="116" t="s">
        <v>165</v>
      </c>
      <c r="C31" s="117">
        <v>130000</v>
      </c>
      <c r="D31" s="118">
        <v>45562</v>
      </c>
      <c r="E31" s="116" t="s">
        <v>164</v>
      </c>
    </row>
    <row r="32" spans="1:5" ht="14.4">
      <c r="A32" s="116" t="s">
        <v>76</v>
      </c>
      <c r="B32" s="116" t="s">
        <v>165</v>
      </c>
      <c r="C32" s="117">
        <v>160000</v>
      </c>
      <c r="D32" s="118">
        <v>45541</v>
      </c>
      <c r="E32" s="116" t="s">
        <v>164</v>
      </c>
    </row>
    <row r="33" spans="1:5" ht="14.4">
      <c r="A33" s="116" t="s">
        <v>76</v>
      </c>
      <c r="B33" s="116" t="s">
        <v>165</v>
      </c>
      <c r="C33" s="117">
        <v>232589</v>
      </c>
      <c r="D33" s="118">
        <v>45545</v>
      </c>
      <c r="E33" s="116" t="s">
        <v>172</v>
      </c>
    </row>
    <row r="34" spans="1:5" ht="14.4">
      <c r="A34" s="116" t="s">
        <v>76</v>
      </c>
      <c r="B34" s="116" t="s">
        <v>165</v>
      </c>
      <c r="C34" s="117">
        <v>558000</v>
      </c>
      <c r="D34" s="118">
        <v>45565</v>
      </c>
      <c r="E34" s="116" t="s">
        <v>172</v>
      </c>
    </row>
    <row r="35" spans="1:5" ht="14.4">
      <c r="A35" s="116" t="s">
        <v>76</v>
      </c>
      <c r="B35" s="116" t="s">
        <v>165</v>
      </c>
      <c r="C35" s="117">
        <v>1083600</v>
      </c>
      <c r="D35" s="118">
        <v>45565</v>
      </c>
      <c r="E35" s="116" t="s">
        <v>172</v>
      </c>
    </row>
    <row r="36" spans="1:5" ht="14.4">
      <c r="A36" s="116" t="s">
        <v>76</v>
      </c>
      <c r="B36" s="116" t="s">
        <v>165</v>
      </c>
      <c r="C36" s="117">
        <v>227441</v>
      </c>
      <c r="D36" s="118">
        <v>45561</v>
      </c>
      <c r="E36" s="116" t="s">
        <v>172</v>
      </c>
    </row>
    <row r="37" spans="1:5" ht="14.4">
      <c r="A37" s="116" t="s">
        <v>76</v>
      </c>
      <c r="B37" s="116" t="s">
        <v>165</v>
      </c>
      <c r="C37" s="117">
        <v>499500</v>
      </c>
      <c r="D37" s="118">
        <v>45554</v>
      </c>
      <c r="E37" s="116" t="s">
        <v>164</v>
      </c>
    </row>
    <row r="38" spans="1:5" ht="14.4">
      <c r="A38" s="116" t="s">
        <v>58</v>
      </c>
      <c r="B38" s="116" t="s">
        <v>166</v>
      </c>
      <c r="C38" s="117">
        <v>579900</v>
      </c>
      <c r="D38" s="118">
        <v>45548</v>
      </c>
      <c r="E38" s="116" t="s">
        <v>164</v>
      </c>
    </row>
    <row r="39" spans="1:5" ht="14.4">
      <c r="A39" s="116" t="s">
        <v>58</v>
      </c>
      <c r="B39" s="116" t="s">
        <v>166</v>
      </c>
      <c r="C39" s="117">
        <v>465500</v>
      </c>
      <c r="D39" s="118">
        <v>45565</v>
      </c>
      <c r="E39" s="116" t="s">
        <v>164</v>
      </c>
    </row>
    <row r="40" spans="1:5" ht="14.4">
      <c r="A40" s="116" t="s">
        <v>58</v>
      </c>
      <c r="B40" s="116" t="s">
        <v>166</v>
      </c>
      <c r="C40" s="117">
        <v>406000</v>
      </c>
      <c r="D40" s="118">
        <v>45547</v>
      </c>
      <c r="E40" s="116" t="s">
        <v>164</v>
      </c>
    </row>
    <row r="41" spans="1:5" ht="14.4">
      <c r="A41" s="116" t="s">
        <v>58</v>
      </c>
      <c r="B41" s="116" t="s">
        <v>166</v>
      </c>
      <c r="C41" s="117">
        <v>475000</v>
      </c>
      <c r="D41" s="118">
        <v>45547</v>
      </c>
      <c r="E41" s="116" t="s">
        <v>164</v>
      </c>
    </row>
    <row r="42" spans="1:5" ht="14.4">
      <c r="A42" s="116" t="s">
        <v>58</v>
      </c>
      <c r="B42" s="116" t="s">
        <v>166</v>
      </c>
      <c r="C42" s="117">
        <v>150000</v>
      </c>
      <c r="D42" s="118">
        <v>45547</v>
      </c>
      <c r="E42" s="116" t="s">
        <v>164</v>
      </c>
    </row>
    <row r="43" spans="1:5" ht="14.4">
      <c r="A43" s="116" t="s">
        <v>58</v>
      </c>
      <c r="B43" s="116" t="s">
        <v>166</v>
      </c>
      <c r="C43" s="117">
        <v>425000</v>
      </c>
      <c r="D43" s="118">
        <v>45562</v>
      </c>
      <c r="E43" s="116" t="s">
        <v>164</v>
      </c>
    </row>
    <row r="44" spans="1:5" ht="14.4">
      <c r="A44" s="116" t="s">
        <v>58</v>
      </c>
      <c r="B44" s="116" t="s">
        <v>166</v>
      </c>
      <c r="C44" s="117">
        <v>290000</v>
      </c>
      <c r="D44" s="118">
        <v>45562</v>
      </c>
      <c r="E44" s="116" t="s">
        <v>164</v>
      </c>
    </row>
    <row r="45" spans="1:5" ht="14.4">
      <c r="A45" s="116" t="s">
        <v>58</v>
      </c>
      <c r="B45" s="116" t="s">
        <v>166</v>
      </c>
      <c r="C45" s="117">
        <v>487000</v>
      </c>
      <c r="D45" s="118">
        <v>45562</v>
      </c>
      <c r="E45" s="116" t="s">
        <v>164</v>
      </c>
    </row>
    <row r="46" spans="1:5" ht="14.4">
      <c r="A46" s="116" t="s">
        <v>58</v>
      </c>
      <c r="B46" s="116" t="s">
        <v>166</v>
      </c>
      <c r="C46" s="117">
        <v>528990</v>
      </c>
      <c r="D46" s="118">
        <v>45565</v>
      </c>
      <c r="E46" s="116" t="s">
        <v>162</v>
      </c>
    </row>
    <row r="47" spans="1:5" ht="14.4">
      <c r="A47" s="116" t="s">
        <v>58</v>
      </c>
      <c r="B47" s="116" t="s">
        <v>166</v>
      </c>
      <c r="C47" s="117">
        <v>394000</v>
      </c>
      <c r="D47" s="118">
        <v>45565</v>
      </c>
      <c r="E47" s="116" t="s">
        <v>164</v>
      </c>
    </row>
    <row r="48" spans="1:5" ht="14.4">
      <c r="A48" s="116" t="s">
        <v>58</v>
      </c>
      <c r="B48" s="116" t="s">
        <v>166</v>
      </c>
      <c r="C48" s="117">
        <v>300000</v>
      </c>
      <c r="D48" s="118">
        <v>45553</v>
      </c>
      <c r="E48" s="116" t="s">
        <v>164</v>
      </c>
    </row>
    <row r="49" spans="1:5" ht="14.4">
      <c r="A49" s="116" t="s">
        <v>58</v>
      </c>
      <c r="B49" s="116" t="s">
        <v>166</v>
      </c>
      <c r="C49" s="117">
        <v>220000</v>
      </c>
      <c r="D49" s="118">
        <v>45555</v>
      </c>
      <c r="E49" s="116" t="s">
        <v>164</v>
      </c>
    </row>
    <row r="50" spans="1:5" ht="14.4">
      <c r="A50" s="116" t="s">
        <v>58</v>
      </c>
      <c r="B50" s="116" t="s">
        <v>166</v>
      </c>
      <c r="C50" s="117">
        <v>530033</v>
      </c>
      <c r="D50" s="118">
        <v>45547</v>
      </c>
      <c r="E50" s="116" t="s">
        <v>162</v>
      </c>
    </row>
    <row r="51" spans="1:5" ht="14.4">
      <c r="A51" s="116" t="s">
        <v>58</v>
      </c>
      <c r="B51" s="116" t="s">
        <v>166</v>
      </c>
      <c r="C51" s="117">
        <v>340000</v>
      </c>
      <c r="D51" s="118">
        <v>45551</v>
      </c>
      <c r="E51" s="116" t="s">
        <v>164</v>
      </c>
    </row>
    <row r="52" spans="1:5" ht="14.4">
      <c r="A52" s="116" t="s">
        <v>58</v>
      </c>
      <c r="B52" s="116" t="s">
        <v>166</v>
      </c>
      <c r="C52" s="117">
        <v>330000</v>
      </c>
      <c r="D52" s="118">
        <v>45554</v>
      </c>
      <c r="E52" s="116" t="s">
        <v>164</v>
      </c>
    </row>
    <row r="53" spans="1:5" ht="14.4">
      <c r="A53" s="116" t="s">
        <v>58</v>
      </c>
      <c r="B53" s="116" t="s">
        <v>166</v>
      </c>
      <c r="C53" s="117">
        <v>250000</v>
      </c>
      <c r="D53" s="118">
        <v>45561</v>
      </c>
      <c r="E53" s="116" t="s">
        <v>164</v>
      </c>
    </row>
    <row r="54" spans="1:5" ht="14.4">
      <c r="A54" s="116" t="s">
        <v>58</v>
      </c>
      <c r="B54" s="116" t="s">
        <v>166</v>
      </c>
      <c r="C54" s="117">
        <v>315000</v>
      </c>
      <c r="D54" s="118">
        <v>45558</v>
      </c>
      <c r="E54" s="116" t="s">
        <v>164</v>
      </c>
    </row>
    <row r="55" spans="1:5" ht="14.4">
      <c r="A55" s="116" t="s">
        <v>58</v>
      </c>
      <c r="B55" s="116" t="s">
        <v>166</v>
      </c>
      <c r="C55" s="117">
        <v>370000</v>
      </c>
      <c r="D55" s="118">
        <v>45546</v>
      </c>
      <c r="E55" s="116" t="s">
        <v>164</v>
      </c>
    </row>
    <row r="56" spans="1:5" ht="14.4">
      <c r="A56" s="116" t="s">
        <v>58</v>
      </c>
      <c r="B56" s="116" t="s">
        <v>166</v>
      </c>
      <c r="C56" s="117">
        <v>425000</v>
      </c>
      <c r="D56" s="118">
        <v>45558</v>
      </c>
      <c r="E56" s="116" t="s">
        <v>164</v>
      </c>
    </row>
    <row r="57" spans="1:5" ht="14.4">
      <c r="A57" s="116" t="s">
        <v>58</v>
      </c>
      <c r="B57" s="116" t="s">
        <v>166</v>
      </c>
      <c r="C57" s="117">
        <v>390000</v>
      </c>
      <c r="D57" s="118">
        <v>45541</v>
      </c>
      <c r="E57" s="116" t="s">
        <v>164</v>
      </c>
    </row>
    <row r="58" spans="1:5" ht="14.4">
      <c r="A58" s="116" t="s">
        <v>58</v>
      </c>
      <c r="B58" s="116" t="s">
        <v>166</v>
      </c>
      <c r="C58" s="117">
        <v>397000</v>
      </c>
      <c r="D58" s="118">
        <v>45559</v>
      </c>
      <c r="E58" s="116" t="s">
        <v>164</v>
      </c>
    </row>
    <row r="59" spans="1:5" ht="14.4">
      <c r="A59" s="116" t="s">
        <v>58</v>
      </c>
      <c r="B59" s="116" t="s">
        <v>166</v>
      </c>
      <c r="C59" s="117">
        <v>268620</v>
      </c>
      <c r="D59" s="118">
        <v>45559</v>
      </c>
      <c r="E59" s="116" t="s">
        <v>172</v>
      </c>
    </row>
    <row r="60" spans="1:5" ht="14.4">
      <c r="A60" s="116" t="s">
        <v>58</v>
      </c>
      <c r="B60" s="116" t="s">
        <v>166</v>
      </c>
      <c r="C60" s="117">
        <v>363000</v>
      </c>
      <c r="D60" s="118">
        <v>45565</v>
      </c>
      <c r="E60" s="116" t="s">
        <v>164</v>
      </c>
    </row>
    <row r="61" spans="1:5" ht="14.4">
      <c r="A61" s="116" t="s">
        <v>58</v>
      </c>
      <c r="B61" s="116" t="s">
        <v>166</v>
      </c>
      <c r="C61" s="117">
        <v>200000</v>
      </c>
      <c r="D61" s="118">
        <v>45559</v>
      </c>
      <c r="E61" s="116" t="s">
        <v>164</v>
      </c>
    </row>
    <row r="62" spans="1:5" ht="14.4">
      <c r="A62" s="116" t="s">
        <v>58</v>
      </c>
      <c r="B62" s="116" t="s">
        <v>166</v>
      </c>
      <c r="C62" s="117">
        <v>320000</v>
      </c>
      <c r="D62" s="118">
        <v>45565</v>
      </c>
      <c r="E62" s="116" t="s">
        <v>164</v>
      </c>
    </row>
    <row r="63" spans="1:5" ht="14.4">
      <c r="A63" s="116" t="s">
        <v>58</v>
      </c>
      <c r="B63" s="116" t="s">
        <v>166</v>
      </c>
      <c r="C63" s="117">
        <v>525000</v>
      </c>
      <c r="D63" s="118">
        <v>45559</v>
      </c>
      <c r="E63" s="116" t="s">
        <v>172</v>
      </c>
    </row>
    <row r="64" spans="1:5" ht="14.4">
      <c r="A64" s="116" t="s">
        <v>58</v>
      </c>
      <c r="B64" s="116" t="s">
        <v>166</v>
      </c>
      <c r="C64" s="117">
        <v>290000</v>
      </c>
      <c r="D64" s="118">
        <v>45559</v>
      </c>
      <c r="E64" s="116" t="s">
        <v>164</v>
      </c>
    </row>
    <row r="65" spans="1:5" ht="14.4">
      <c r="A65" s="116" t="s">
        <v>58</v>
      </c>
      <c r="B65" s="116" t="s">
        <v>166</v>
      </c>
      <c r="C65" s="117">
        <v>478000</v>
      </c>
      <c r="D65" s="118">
        <v>45540</v>
      </c>
      <c r="E65" s="116" t="s">
        <v>164</v>
      </c>
    </row>
    <row r="66" spans="1:5" ht="14.4">
      <c r="A66" s="116" t="s">
        <v>58</v>
      </c>
      <c r="B66" s="116" t="s">
        <v>166</v>
      </c>
      <c r="C66" s="117">
        <v>415000</v>
      </c>
      <c r="D66" s="118">
        <v>45540</v>
      </c>
      <c r="E66" s="116" t="s">
        <v>164</v>
      </c>
    </row>
    <row r="67" spans="1:5" ht="14.4">
      <c r="A67" s="116" t="s">
        <v>58</v>
      </c>
      <c r="B67" s="116" t="s">
        <v>166</v>
      </c>
      <c r="C67" s="117">
        <v>125000</v>
      </c>
      <c r="D67" s="118">
        <v>45544</v>
      </c>
      <c r="E67" s="116" t="s">
        <v>164</v>
      </c>
    </row>
    <row r="68" spans="1:5" ht="14.4">
      <c r="A68" s="116" t="s">
        <v>58</v>
      </c>
      <c r="B68" s="116" t="s">
        <v>166</v>
      </c>
      <c r="C68" s="117">
        <v>420000</v>
      </c>
      <c r="D68" s="118">
        <v>45546</v>
      </c>
      <c r="E68" s="116" t="s">
        <v>164</v>
      </c>
    </row>
    <row r="69" spans="1:5" ht="14.4">
      <c r="A69" s="116" t="s">
        <v>58</v>
      </c>
      <c r="B69" s="116" t="s">
        <v>166</v>
      </c>
      <c r="C69" s="117">
        <v>412500</v>
      </c>
      <c r="D69" s="118">
        <v>45546</v>
      </c>
      <c r="E69" s="116" t="s">
        <v>164</v>
      </c>
    </row>
    <row r="70" spans="1:5" ht="14.4">
      <c r="A70" s="116" t="s">
        <v>58</v>
      </c>
      <c r="B70" s="116" t="s">
        <v>166</v>
      </c>
      <c r="C70" s="117">
        <v>275000</v>
      </c>
      <c r="D70" s="118">
        <v>45539</v>
      </c>
      <c r="E70" s="116" t="s">
        <v>164</v>
      </c>
    </row>
    <row r="71" spans="1:5" ht="14.4">
      <c r="A71" s="116" t="s">
        <v>58</v>
      </c>
      <c r="B71" s="116" t="s">
        <v>166</v>
      </c>
      <c r="C71" s="117">
        <v>465000</v>
      </c>
      <c r="D71" s="118">
        <v>45538</v>
      </c>
      <c r="E71" s="116" t="s">
        <v>164</v>
      </c>
    </row>
    <row r="72" spans="1:5" ht="14.4">
      <c r="A72" s="116" t="s">
        <v>58</v>
      </c>
      <c r="B72" s="116" t="s">
        <v>166</v>
      </c>
      <c r="C72" s="117">
        <v>60000</v>
      </c>
      <c r="D72" s="118">
        <v>45538</v>
      </c>
      <c r="E72" s="116" t="s">
        <v>164</v>
      </c>
    </row>
    <row r="73" spans="1:5" ht="14.4">
      <c r="A73" s="116" t="s">
        <v>58</v>
      </c>
      <c r="B73" s="116" t="s">
        <v>166</v>
      </c>
      <c r="C73" s="117">
        <v>373000</v>
      </c>
      <c r="D73" s="118">
        <v>45538</v>
      </c>
      <c r="E73" s="116" t="s">
        <v>164</v>
      </c>
    </row>
    <row r="74" spans="1:5" ht="14.4">
      <c r="A74" s="116" t="s">
        <v>58</v>
      </c>
      <c r="B74" s="116" t="s">
        <v>166</v>
      </c>
      <c r="C74" s="117">
        <v>430000</v>
      </c>
      <c r="D74" s="118">
        <v>45539</v>
      </c>
      <c r="E74" s="116" t="s">
        <v>164</v>
      </c>
    </row>
    <row r="75" spans="1:5" ht="14.4">
      <c r="A75" s="116" t="s">
        <v>58</v>
      </c>
      <c r="B75" s="116" t="s">
        <v>166</v>
      </c>
      <c r="C75" s="117">
        <v>409900</v>
      </c>
      <c r="D75" s="118">
        <v>45538</v>
      </c>
      <c r="E75" s="116" t="s">
        <v>164</v>
      </c>
    </row>
    <row r="76" spans="1:5" ht="14.4">
      <c r="A76" s="116" t="s">
        <v>118</v>
      </c>
      <c r="B76" s="116" t="s">
        <v>167</v>
      </c>
      <c r="C76" s="117">
        <v>447000</v>
      </c>
      <c r="D76" s="118">
        <v>45555</v>
      </c>
      <c r="E76" s="116" t="s">
        <v>164</v>
      </c>
    </row>
    <row r="77" spans="1:5" ht="14.4">
      <c r="A77" s="116" t="s">
        <v>108</v>
      </c>
      <c r="B77" s="116" t="s">
        <v>168</v>
      </c>
      <c r="C77" s="117">
        <v>275000</v>
      </c>
      <c r="D77" s="118">
        <v>45547</v>
      </c>
      <c r="E77" s="116" t="s">
        <v>164</v>
      </c>
    </row>
    <row r="78" spans="1:5" ht="14.4">
      <c r="A78" s="116" t="s">
        <v>108</v>
      </c>
      <c r="B78" s="116" t="s">
        <v>168</v>
      </c>
      <c r="C78" s="117">
        <v>580000</v>
      </c>
      <c r="D78" s="118">
        <v>45558</v>
      </c>
      <c r="E78" s="116" t="s">
        <v>164</v>
      </c>
    </row>
    <row r="79" spans="1:5" ht="14.4">
      <c r="A79" s="116" t="s">
        <v>108</v>
      </c>
      <c r="B79" s="116" t="s">
        <v>168</v>
      </c>
      <c r="C79" s="117">
        <v>495000</v>
      </c>
      <c r="D79" s="118">
        <v>45558</v>
      </c>
      <c r="E79" s="116" t="s">
        <v>164</v>
      </c>
    </row>
    <row r="80" spans="1:5" ht="14.4">
      <c r="A80" s="116" t="s">
        <v>69</v>
      </c>
      <c r="B80" s="116" t="s">
        <v>169</v>
      </c>
      <c r="C80" s="117">
        <v>26620</v>
      </c>
      <c r="D80" s="118">
        <v>45555</v>
      </c>
      <c r="E80" s="116" t="s">
        <v>164</v>
      </c>
    </row>
    <row r="81" spans="1:5" ht="14.4">
      <c r="A81" s="116" t="s">
        <v>69</v>
      </c>
      <c r="B81" s="116" t="s">
        <v>169</v>
      </c>
      <c r="C81" s="117">
        <v>205800</v>
      </c>
      <c r="D81" s="118">
        <v>45555</v>
      </c>
      <c r="E81" s="116" t="s">
        <v>164</v>
      </c>
    </row>
    <row r="82" spans="1:5" ht="14.4">
      <c r="A82" s="116" t="s">
        <v>69</v>
      </c>
      <c r="B82" s="116" t="s">
        <v>169</v>
      </c>
      <c r="C82" s="117">
        <v>60000</v>
      </c>
      <c r="D82" s="118">
        <v>45558</v>
      </c>
      <c r="E82" s="116" t="s">
        <v>164</v>
      </c>
    </row>
    <row r="83" spans="1:5" ht="14.4">
      <c r="A83" s="116" t="s">
        <v>69</v>
      </c>
      <c r="B83" s="116" t="s">
        <v>169</v>
      </c>
      <c r="C83" s="117">
        <v>393000</v>
      </c>
      <c r="D83" s="118">
        <v>45552</v>
      </c>
      <c r="E83" s="116" t="s">
        <v>164</v>
      </c>
    </row>
    <row r="84" spans="1:5" ht="14.4">
      <c r="A84" s="116" t="s">
        <v>69</v>
      </c>
      <c r="B84" s="116" t="s">
        <v>169</v>
      </c>
      <c r="C84" s="117">
        <v>251000</v>
      </c>
      <c r="D84" s="118">
        <v>45546</v>
      </c>
      <c r="E84" s="116" t="s">
        <v>164</v>
      </c>
    </row>
    <row r="85" spans="1:5" ht="14.4">
      <c r="A85" s="116" t="s">
        <v>69</v>
      </c>
      <c r="B85" s="116" t="s">
        <v>169</v>
      </c>
      <c r="C85" s="117">
        <v>370000</v>
      </c>
      <c r="D85" s="118">
        <v>45555</v>
      </c>
      <c r="E85" s="116" t="s">
        <v>164</v>
      </c>
    </row>
    <row r="86" spans="1:5" ht="14.4">
      <c r="A86" s="116" t="s">
        <v>69</v>
      </c>
      <c r="B86" s="116" t="s">
        <v>169</v>
      </c>
      <c r="C86" s="117">
        <v>260000</v>
      </c>
      <c r="D86" s="118">
        <v>45545</v>
      </c>
      <c r="E86" s="116" t="s">
        <v>164</v>
      </c>
    </row>
    <row r="87" spans="1:5" ht="14.4">
      <c r="A87" s="116" t="s">
        <v>69</v>
      </c>
      <c r="B87" s="116" t="s">
        <v>169</v>
      </c>
      <c r="C87" s="117">
        <v>475000</v>
      </c>
      <c r="D87" s="118">
        <v>45554</v>
      </c>
      <c r="E87" s="116" t="s">
        <v>164</v>
      </c>
    </row>
    <row r="88" spans="1:5" ht="14.4">
      <c r="A88" s="116" t="s">
        <v>69</v>
      </c>
      <c r="B88" s="116" t="s">
        <v>169</v>
      </c>
      <c r="C88" s="117">
        <v>260000</v>
      </c>
      <c r="D88" s="118">
        <v>45547</v>
      </c>
      <c r="E88" s="116" t="s">
        <v>164</v>
      </c>
    </row>
    <row r="89" spans="1:5" ht="14.4">
      <c r="A89" s="116" t="s">
        <v>69</v>
      </c>
      <c r="B89" s="116" t="s">
        <v>169</v>
      </c>
      <c r="C89" s="117">
        <v>300000</v>
      </c>
      <c r="D89" s="118">
        <v>45546</v>
      </c>
      <c r="E89" s="116" t="s">
        <v>164</v>
      </c>
    </row>
    <row r="90" spans="1:5" ht="14.4">
      <c r="A90" s="116" t="s">
        <v>69</v>
      </c>
      <c r="B90" s="116" t="s">
        <v>169</v>
      </c>
      <c r="C90" s="117">
        <v>225000</v>
      </c>
      <c r="D90" s="118">
        <v>45547</v>
      </c>
      <c r="E90" s="116" t="s">
        <v>164</v>
      </c>
    </row>
    <row r="91" spans="1:5" ht="14.4">
      <c r="A91" s="116" t="s">
        <v>69</v>
      </c>
      <c r="B91" s="116" t="s">
        <v>169</v>
      </c>
      <c r="C91" s="117">
        <v>1050000</v>
      </c>
      <c r="D91" s="118">
        <v>45547</v>
      </c>
      <c r="E91" s="116" t="s">
        <v>164</v>
      </c>
    </row>
    <row r="92" spans="1:5" ht="14.4">
      <c r="A92" s="116" t="s">
        <v>69</v>
      </c>
      <c r="B92" s="116" t="s">
        <v>169</v>
      </c>
      <c r="C92" s="117">
        <v>150000</v>
      </c>
      <c r="D92" s="118">
        <v>45547</v>
      </c>
      <c r="E92" s="116" t="s">
        <v>164</v>
      </c>
    </row>
    <row r="93" spans="1:5" ht="14.4">
      <c r="A93" s="116" t="s">
        <v>69</v>
      </c>
      <c r="B93" s="116" t="s">
        <v>169</v>
      </c>
      <c r="C93" s="117">
        <v>377000</v>
      </c>
      <c r="D93" s="118">
        <v>45565</v>
      </c>
      <c r="E93" s="116" t="s">
        <v>172</v>
      </c>
    </row>
    <row r="94" spans="1:5" ht="14.4">
      <c r="A94" s="116" t="s">
        <v>69</v>
      </c>
      <c r="B94" s="116" t="s">
        <v>169</v>
      </c>
      <c r="C94" s="117">
        <v>369400</v>
      </c>
      <c r="D94" s="118">
        <v>45565</v>
      </c>
      <c r="E94" s="116" t="s">
        <v>164</v>
      </c>
    </row>
    <row r="95" spans="1:5" ht="14.4">
      <c r="A95" s="116" t="s">
        <v>69</v>
      </c>
      <c r="B95" s="116" t="s">
        <v>169</v>
      </c>
      <c r="C95" s="117">
        <v>250000</v>
      </c>
      <c r="D95" s="118">
        <v>45553</v>
      </c>
      <c r="E95" s="116" t="s">
        <v>164</v>
      </c>
    </row>
    <row r="96" spans="1:5" ht="14.4">
      <c r="A96" s="116" t="s">
        <v>69</v>
      </c>
      <c r="B96" s="116" t="s">
        <v>169</v>
      </c>
      <c r="C96" s="117">
        <v>520000</v>
      </c>
      <c r="D96" s="118">
        <v>45555</v>
      </c>
      <c r="E96" s="116" t="s">
        <v>164</v>
      </c>
    </row>
    <row r="97" spans="1:5" ht="14.4">
      <c r="A97" s="116" t="s">
        <v>69</v>
      </c>
      <c r="B97" s="116" t="s">
        <v>169</v>
      </c>
      <c r="C97" s="117">
        <v>395000</v>
      </c>
      <c r="D97" s="118">
        <v>45540</v>
      </c>
      <c r="E97" s="116" t="s">
        <v>164</v>
      </c>
    </row>
    <row r="98" spans="1:5" ht="14.4">
      <c r="A98" s="116" t="s">
        <v>69</v>
      </c>
      <c r="B98" s="116" t="s">
        <v>169</v>
      </c>
      <c r="C98" s="117">
        <v>401365</v>
      </c>
      <c r="D98" s="118">
        <v>45562</v>
      </c>
      <c r="E98" s="116" t="s">
        <v>162</v>
      </c>
    </row>
    <row r="99" spans="1:5" ht="14.4">
      <c r="A99" s="116" t="s">
        <v>69</v>
      </c>
      <c r="B99" s="116" t="s">
        <v>169</v>
      </c>
      <c r="C99" s="117">
        <v>65000</v>
      </c>
      <c r="D99" s="118">
        <v>45548</v>
      </c>
      <c r="E99" s="116" t="s">
        <v>164</v>
      </c>
    </row>
    <row r="100" spans="1:5" ht="14.4">
      <c r="A100" s="116" t="s">
        <v>69</v>
      </c>
      <c r="B100" s="116" t="s">
        <v>169</v>
      </c>
      <c r="C100" s="117">
        <v>299900</v>
      </c>
      <c r="D100" s="118">
        <v>45548</v>
      </c>
      <c r="E100" s="116" t="s">
        <v>164</v>
      </c>
    </row>
    <row r="101" spans="1:5" ht="14.4">
      <c r="A101" s="116" t="s">
        <v>69</v>
      </c>
      <c r="B101" s="116" t="s">
        <v>169</v>
      </c>
      <c r="C101" s="117">
        <v>45000</v>
      </c>
      <c r="D101" s="118">
        <v>45548</v>
      </c>
      <c r="E101" s="116" t="s">
        <v>164</v>
      </c>
    </row>
    <row r="102" spans="1:5" ht="14.4">
      <c r="A102" s="116" t="s">
        <v>69</v>
      </c>
      <c r="B102" s="116" t="s">
        <v>169</v>
      </c>
      <c r="C102" s="117">
        <v>420000</v>
      </c>
      <c r="D102" s="118">
        <v>45544</v>
      </c>
      <c r="E102" s="116" t="s">
        <v>164</v>
      </c>
    </row>
    <row r="103" spans="1:5" ht="14.4">
      <c r="A103" s="116" t="s">
        <v>69</v>
      </c>
      <c r="B103" s="116" t="s">
        <v>169</v>
      </c>
      <c r="C103" s="117">
        <v>469500</v>
      </c>
      <c r="D103" s="118">
        <v>45538</v>
      </c>
      <c r="E103" s="116" t="s">
        <v>164</v>
      </c>
    </row>
    <row r="104" spans="1:5" ht="14.4">
      <c r="A104" s="116" t="s">
        <v>69</v>
      </c>
      <c r="B104" s="116" t="s">
        <v>169</v>
      </c>
      <c r="C104" s="117">
        <v>349000</v>
      </c>
      <c r="D104" s="118">
        <v>45538</v>
      </c>
      <c r="E104" s="116" t="s">
        <v>164</v>
      </c>
    </row>
    <row r="105" spans="1:5" ht="14.4">
      <c r="A105" s="116" t="s">
        <v>69</v>
      </c>
      <c r="B105" s="116" t="s">
        <v>169</v>
      </c>
      <c r="C105" s="117">
        <v>49500</v>
      </c>
      <c r="D105" s="118">
        <v>45562</v>
      </c>
      <c r="E105" s="116" t="s">
        <v>164</v>
      </c>
    </row>
    <row r="106" spans="1:5" ht="14.4">
      <c r="A106" s="116" t="s">
        <v>69</v>
      </c>
      <c r="B106" s="116" t="s">
        <v>169</v>
      </c>
      <c r="C106" s="117">
        <v>65000</v>
      </c>
      <c r="D106" s="118">
        <v>45539</v>
      </c>
      <c r="E106" s="116" t="s">
        <v>164</v>
      </c>
    </row>
    <row r="107" spans="1:5" ht="14.4">
      <c r="A107" s="116" t="s">
        <v>69</v>
      </c>
      <c r="B107" s="116" t="s">
        <v>169</v>
      </c>
      <c r="C107" s="117">
        <v>15000</v>
      </c>
      <c r="D107" s="118">
        <v>45548</v>
      </c>
      <c r="E107" s="116" t="s">
        <v>164</v>
      </c>
    </row>
    <row r="108" spans="1:5" ht="14.4">
      <c r="A108" s="116" t="s">
        <v>69</v>
      </c>
      <c r="B108" s="116" t="s">
        <v>169</v>
      </c>
      <c r="C108" s="117">
        <v>425000</v>
      </c>
      <c r="D108" s="118">
        <v>45541</v>
      </c>
      <c r="E108" s="116" t="s">
        <v>164</v>
      </c>
    </row>
    <row r="109" spans="1:5" ht="14.4">
      <c r="A109" s="116" t="s">
        <v>69</v>
      </c>
      <c r="B109" s="116" t="s">
        <v>169</v>
      </c>
      <c r="C109" s="117">
        <v>179000</v>
      </c>
      <c r="D109" s="118">
        <v>45544</v>
      </c>
      <c r="E109" s="116" t="s">
        <v>164</v>
      </c>
    </row>
    <row r="110" spans="1:5" ht="14.4">
      <c r="A110" s="116" t="s">
        <v>69</v>
      </c>
      <c r="B110" s="116" t="s">
        <v>169</v>
      </c>
      <c r="C110" s="117">
        <v>600000</v>
      </c>
      <c r="D110" s="118">
        <v>45545</v>
      </c>
      <c r="E110" s="116" t="s">
        <v>164</v>
      </c>
    </row>
    <row r="111" spans="1:5" ht="14.4">
      <c r="A111" s="116" t="s">
        <v>69</v>
      </c>
      <c r="B111" s="116" t="s">
        <v>169</v>
      </c>
      <c r="C111" s="117">
        <v>540000</v>
      </c>
      <c r="D111" s="118">
        <v>45545</v>
      </c>
      <c r="E111" s="116" t="s">
        <v>164</v>
      </c>
    </row>
    <row r="112" spans="1:5" ht="14.4">
      <c r="A112" s="116" t="s">
        <v>69</v>
      </c>
      <c r="B112" s="116" t="s">
        <v>169</v>
      </c>
      <c r="C112" s="117">
        <v>200000</v>
      </c>
      <c r="D112" s="118">
        <v>45545</v>
      </c>
      <c r="E112" s="116" t="s">
        <v>164</v>
      </c>
    </row>
    <row r="113" spans="1:5" ht="14.4">
      <c r="A113" s="116" t="s">
        <v>69</v>
      </c>
      <c r="B113" s="116" t="s">
        <v>169</v>
      </c>
      <c r="C113" s="117">
        <v>400000</v>
      </c>
      <c r="D113" s="118">
        <v>45545</v>
      </c>
      <c r="E113" s="116" t="s">
        <v>164</v>
      </c>
    </row>
    <row r="114" spans="1:5" ht="14.4">
      <c r="A114" s="116" t="s">
        <v>69</v>
      </c>
      <c r="B114" s="116" t="s">
        <v>169</v>
      </c>
      <c r="C114" s="117">
        <v>170000</v>
      </c>
      <c r="D114" s="118">
        <v>45541</v>
      </c>
      <c r="E114" s="116" t="s">
        <v>164</v>
      </c>
    </row>
    <row r="115" spans="1:5" ht="14.4">
      <c r="A115" s="116" t="s">
        <v>69</v>
      </c>
      <c r="B115" s="116" t="s">
        <v>169</v>
      </c>
      <c r="C115" s="117">
        <v>322500</v>
      </c>
      <c r="D115" s="118">
        <v>45539</v>
      </c>
      <c r="E115" s="116" t="s">
        <v>164</v>
      </c>
    </row>
    <row r="116" spans="1:5" ht="14.4">
      <c r="A116" s="116" t="s">
        <v>69</v>
      </c>
      <c r="B116" s="116" t="s">
        <v>169</v>
      </c>
      <c r="C116" s="117">
        <v>105000</v>
      </c>
      <c r="D116" s="118">
        <v>45561</v>
      </c>
      <c r="E116" s="116" t="s">
        <v>164</v>
      </c>
    </row>
    <row r="117" spans="1:5" ht="14.4">
      <c r="A117" s="116" t="s">
        <v>69</v>
      </c>
      <c r="B117" s="116" t="s">
        <v>169</v>
      </c>
      <c r="C117" s="117">
        <v>115000</v>
      </c>
      <c r="D117" s="118">
        <v>45558</v>
      </c>
      <c r="E117" s="116" t="s">
        <v>172</v>
      </c>
    </row>
    <row r="118" spans="1:5" ht="14.4">
      <c r="A118" s="116" t="s">
        <v>69</v>
      </c>
      <c r="B118" s="116" t="s">
        <v>169</v>
      </c>
      <c r="C118" s="117">
        <v>25000</v>
      </c>
      <c r="D118" s="118">
        <v>45558</v>
      </c>
      <c r="E118" s="116" t="s">
        <v>164</v>
      </c>
    </row>
    <row r="119" spans="1:5" ht="14.4">
      <c r="A119" s="116" t="s">
        <v>69</v>
      </c>
      <c r="B119" s="116" t="s">
        <v>169</v>
      </c>
      <c r="C119" s="117">
        <v>162500</v>
      </c>
      <c r="D119" s="118">
        <v>45551</v>
      </c>
      <c r="E119" s="116" t="s">
        <v>164</v>
      </c>
    </row>
    <row r="120" spans="1:5" ht="14.4">
      <c r="A120" s="116" t="s">
        <v>69</v>
      </c>
      <c r="B120" s="116" t="s">
        <v>169</v>
      </c>
      <c r="C120" s="117">
        <v>287000</v>
      </c>
      <c r="D120" s="118">
        <v>45544</v>
      </c>
      <c r="E120" s="116" t="s">
        <v>164</v>
      </c>
    </row>
    <row r="121" spans="1:5" ht="14.4">
      <c r="A121" s="116" t="s">
        <v>69</v>
      </c>
      <c r="B121" s="116" t="s">
        <v>169</v>
      </c>
      <c r="C121" s="117">
        <v>599900</v>
      </c>
      <c r="D121" s="118">
        <v>45558</v>
      </c>
      <c r="E121" s="116" t="s">
        <v>164</v>
      </c>
    </row>
    <row r="122" spans="1:5" ht="14.4">
      <c r="A122" s="116" t="s">
        <v>69</v>
      </c>
      <c r="B122" s="116" t="s">
        <v>169</v>
      </c>
      <c r="C122" s="117">
        <v>444000</v>
      </c>
      <c r="D122" s="118">
        <v>45560</v>
      </c>
      <c r="E122" s="116" t="s">
        <v>164</v>
      </c>
    </row>
    <row r="123" spans="1:5" ht="14.4">
      <c r="A123" s="116" t="s">
        <v>69</v>
      </c>
      <c r="B123" s="116" t="s">
        <v>169</v>
      </c>
      <c r="C123" s="117">
        <v>400000</v>
      </c>
      <c r="D123" s="118">
        <v>45561</v>
      </c>
      <c r="E123" s="116" t="s">
        <v>164</v>
      </c>
    </row>
    <row r="124" spans="1:5" ht="14.4">
      <c r="A124" s="116" t="s">
        <v>69</v>
      </c>
      <c r="B124" s="116" t="s">
        <v>169</v>
      </c>
      <c r="C124" s="117">
        <v>26000</v>
      </c>
      <c r="D124" s="118">
        <v>45565</v>
      </c>
      <c r="E124" s="116" t="s">
        <v>164</v>
      </c>
    </row>
    <row r="125" spans="1:5" ht="14.4">
      <c r="A125" s="116" t="s">
        <v>69</v>
      </c>
      <c r="B125" s="116" t="s">
        <v>169</v>
      </c>
      <c r="C125" s="117">
        <v>360000</v>
      </c>
      <c r="D125" s="118">
        <v>45552</v>
      </c>
      <c r="E125" s="116" t="s">
        <v>164</v>
      </c>
    </row>
    <row r="126" spans="1:5" ht="14.4">
      <c r="A126" s="116" t="s">
        <v>84</v>
      </c>
      <c r="B126" s="116" t="s">
        <v>170</v>
      </c>
      <c r="C126" s="117">
        <v>14000</v>
      </c>
      <c r="D126" s="118">
        <v>45562</v>
      </c>
      <c r="E126" s="116" t="s">
        <v>164</v>
      </c>
    </row>
    <row r="127" spans="1:5" ht="14.4">
      <c r="A127" s="116" t="s">
        <v>84</v>
      </c>
      <c r="B127" s="116" t="s">
        <v>170</v>
      </c>
      <c r="C127" s="117">
        <v>304000</v>
      </c>
      <c r="D127" s="118">
        <v>45545</v>
      </c>
      <c r="E127" s="116" t="s">
        <v>164</v>
      </c>
    </row>
    <row r="128" spans="1:5" ht="14.4">
      <c r="A128" s="116" t="s">
        <v>84</v>
      </c>
      <c r="B128" s="116" t="s">
        <v>170</v>
      </c>
      <c r="C128" s="117">
        <v>265000</v>
      </c>
      <c r="D128" s="118">
        <v>45555</v>
      </c>
      <c r="E128" s="116" t="s">
        <v>164</v>
      </c>
    </row>
    <row r="129" spans="1:5" ht="14.4">
      <c r="A129" s="116" t="s">
        <v>84</v>
      </c>
      <c r="B129" s="116" t="s">
        <v>170</v>
      </c>
      <c r="C129" s="117">
        <v>620000</v>
      </c>
      <c r="D129" s="118">
        <v>45555</v>
      </c>
      <c r="E129" s="116" t="s">
        <v>164</v>
      </c>
    </row>
    <row r="130" spans="1:5" ht="14.4">
      <c r="A130" s="116" t="s">
        <v>84</v>
      </c>
      <c r="B130" s="116" t="s">
        <v>170</v>
      </c>
      <c r="C130" s="117">
        <v>69000</v>
      </c>
      <c r="D130" s="118">
        <v>45545</v>
      </c>
      <c r="E130" s="116" t="s">
        <v>164</v>
      </c>
    </row>
    <row r="131" spans="1:5" ht="14.4">
      <c r="A131" s="116" t="s">
        <v>84</v>
      </c>
      <c r="B131" s="116" t="s">
        <v>170</v>
      </c>
      <c r="C131" s="117">
        <v>2900000</v>
      </c>
      <c r="D131" s="118">
        <v>45562</v>
      </c>
      <c r="E131" s="116" t="s">
        <v>164</v>
      </c>
    </row>
    <row r="132" spans="1:5" ht="14.4">
      <c r="A132" s="116" t="s">
        <v>84</v>
      </c>
      <c r="B132" s="116" t="s">
        <v>170</v>
      </c>
      <c r="C132" s="117">
        <v>525000</v>
      </c>
      <c r="D132" s="118">
        <v>45559</v>
      </c>
      <c r="E132" s="116" t="s">
        <v>164</v>
      </c>
    </row>
    <row r="133" spans="1:5" ht="14.4">
      <c r="A133" s="116" t="s">
        <v>84</v>
      </c>
      <c r="B133" s="116" t="s">
        <v>170</v>
      </c>
      <c r="C133" s="117">
        <v>150000</v>
      </c>
      <c r="D133" s="118">
        <v>45565</v>
      </c>
      <c r="E133" s="116" t="s">
        <v>172</v>
      </c>
    </row>
    <row r="134" spans="1:5" ht="14.4">
      <c r="A134" s="116" t="s">
        <v>84</v>
      </c>
      <c r="B134" s="116" t="s">
        <v>170</v>
      </c>
      <c r="C134" s="117">
        <v>345000</v>
      </c>
      <c r="D134" s="118">
        <v>45555</v>
      </c>
      <c r="E134" s="116" t="s">
        <v>164</v>
      </c>
    </row>
    <row r="135" spans="1:5" ht="14.4">
      <c r="A135" s="116" t="s">
        <v>84</v>
      </c>
      <c r="B135" s="116" t="s">
        <v>170</v>
      </c>
      <c r="C135" s="117">
        <v>160000</v>
      </c>
      <c r="D135" s="118">
        <v>45559</v>
      </c>
      <c r="E135" s="116" t="s">
        <v>172</v>
      </c>
    </row>
    <row r="136" spans="1:5" ht="14.4">
      <c r="A136" s="116" t="s">
        <v>84</v>
      </c>
      <c r="B136" s="116" t="s">
        <v>170</v>
      </c>
      <c r="C136" s="117">
        <v>474150</v>
      </c>
      <c r="D136" s="118">
        <v>45540</v>
      </c>
      <c r="E136" s="116" t="s">
        <v>164</v>
      </c>
    </row>
    <row r="137" spans="1:5" ht="14.4">
      <c r="A137" s="116" t="s">
        <v>84</v>
      </c>
      <c r="B137" s="116" t="s">
        <v>170</v>
      </c>
      <c r="C137" s="117">
        <v>538000</v>
      </c>
      <c r="D137" s="118">
        <v>45540</v>
      </c>
      <c r="E137" s="116" t="s">
        <v>164</v>
      </c>
    </row>
    <row r="138" spans="1:5" ht="14.4">
      <c r="A138" s="116" t="s">
        <v>84</v>
      </c>
      <c r="B138" s="116" t="s">
        <v>170</v>
      </c>
      <c r="C138" s="117">
        <v>760000</v>
      </c>
      <c r="D138" s="118">
        <v>45565</v>
      </c>
      <c r="E138" s="116" t="s">
        <v>164</v>
      </c>
    </row>
    <row r="139" spans="1:5" ht="14.4">
      <c r="A139" s="116" t="s">
        <v>84</v>
      </c>
      <c r="B139" s="116" t="s">
        <v>170</v>
      </c>
      <c r="C139" s="117">
        <v>382500</v>
      </c>
      <c r="D139" s="118">
        <v>45547</v>
      </c>
      <c r="E139" s="116" t="s">
        <v>164</v>
      </c>
    </row>
    <row r="140" spans="1:5" ht="14.4">
      <c r="A140" s="116" t="s">
        <v>84</v>
      </c>
      <c r="B140" s="116" t="s">
        <v>170</v>
      </c>
      <c r="C140" s="117">
        <v>425000</v>
      </c>
      <c r="D140" s="118">
        <v>45561</v>
      </c>
      <c r="E140" s="116" t="s">
        <v>164</v>
      </c>
    </row>
    <row r="141" spans="1:5" ht="14.4">
      <c r="A141" s="116" t="s">
        <v>84</v>
      </c>
      <c r="B141" s="116" t="s">
        <v>170</v>
      </c>
      <c r="C141" s="117">
        <v>371000</v>
      </c>
      <c r="D141" s="118">
        <v>45554</v>
      </c>
      <c r="E141" s="116" t="s">
        <v>164</v>
      </c>
    </row>
    <row r="142" spans="1:5" ht="14.4">
      <c r="A142" s="116" t="s">
        <v>84</v>
      </c>
      <c r="B142" s="116" t="s">
        <v>170</v>
      </c>
      <c r="C142" s="117">
        <v>325000</v>
      </c>
      <c r="D142" s="118">
        <v>45546</v>
      </c>
      <c r="E142" s="116" t="s">
        <v>164</v>
      </c>
    </row>
    <row r="143" spans="1:5" ht="14.4">
      <c r="A143" s="116" t="s">
        <v>84</v>
      </c>
      <c r="B143" s="116" t="s">
        <v>170</v>
      </c>
      <c r="C143" s="117">
        <v>203500</v>
      </c>
      <c r="D143" s="118">
        <v>45538</v>
      </c>
      <c r="E143" s="116" t="s">
        <v>172</v>
      </c>
    </row>
    <row r="144" spans="1:5" ht="14.4">
      <c r="A144" s="116" t="s">
        <v>84</v>
      </c>
      <c r="B144" s="116" t="s">
        <v>170</v>
      </c>
      <c r="C144" s="117">
        <v>475000</v>
      </c>
      <c r="D144" s="118">
        <v>45565</v>
      </c>
      <c r="E144" s="116" t="s">
        <v>164</v>
      </c>
    </row>
    <row r="145" spans="1:5" ht="14.4">
      <c r="A145" s="116" t="s">
        <v>84</v>
      </c>
      <c r="B145" s="116" t="s">
        <v>170</v>
      </c>
      <c r="C145" s="117">
        <v>95000</v>
      </c>
      <c r="D145" s="118">
        <v>45552</v>
      </c>
      <c r="E145" s="116" t="s">
        <v>164</v>
      </c>
    </row>
    <row r="146" spans="1:5" ht="14.4">
      <c r="A146" s="116" t="s">
        <v>121</v>
      </c>
      <c r="B146" s="116" t="s">
        <v>171</v>
      </c>
      <c r="C146" s="117">
        <v>378097</v>
      </c>
      <c r="D146" s="118">
        <v>45558</v>
      </c>
      <c r="E146" s="116" t="s">
        <v>172</v>
      </c>
    </row>
    <row r="147" spans="1:5" ht="14.4">
      <c r="A147" s="116" t="s">
        <v>121</v>
      </c>
      <c r="B147" s="116" t="s">
        <v>171</v>
      </c>
      <c r="C147" s="117">
        <v>760000</v>
      </c>
      <c r="D147" s="118">
        <v>45562</v>
      </c>
      <c r="E147" s="116" t="s">
        <v>164</v>
      </c>
    </row>
    <row r="148" spans="1:5" ht="14.4">
      <c r="A148" s="116" t="s">
        <v>121</v>
      </c>
      <c r="B148" s="116" t="s">
        <v>171</v>
      </c>
      <c r="C148" s="117">
        <v>499950</v>
      </c>
      <c r="D148" s="118">
        <v>45560</v>
      </c>
      <c r="E148" s="116" t="s">
        <v>164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2024-10-01T23:05:01Z</dcterms:modified>
</cp:coreProperties>
</file>