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1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STATS'!$A$18:$C$18</definedName>
    <definedName name="CommercialSalesMarket">'SALES STATS'!$A$41:$C$44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STATS'!$A$7:$C$12</definedName>
    <definedName name="CreditLineLoansMarket">'LOAN ONLY STATS'!$A$24:$C$24</definedName>
    <definedName name="HardMoneyLoansMarket">'LOAN ONLY STATS'!$A$36:$C$38</definedName>
    <definedName name="InclineSalesMarket">'SALES STATS'!#REF!</definedName>
    <definedName name="OverallLoans">'OVERALL STATS'!$A$21:$C$26</definedName>
    <definedName name="OverallSales">'OVERALL STATS'!$A$7:$C$15</definedName>
    <definedName name="OverallSalesAndLoans">'OVERALL STATS'!$A$32:$C$40</definedName>
    <definedName name="_xlnm.Print_Titles" localSheetId="1">'SALES STATS'!$1:$6</definedName>
    <definedName name="ResaleMarket">'SALES STATS'!$A$7:$C$14</definedName>
    <definedName name="ResidentialResaleMarket">'SALES STATS'!$A$28:$C$35</definedName>
    <definedName name="ResidentialSalesExcludingInclineMarket">'SALES STATS'!#REF!</definedName>
    <definedName name="SubdivisionMarket">'SALES STATS'!$A$20:$C$22</definedName>
    <definedName name="VacantLandSalesMarket">'SALES STATS'!$A$50:$C$53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F8" i="21"/>
  <c r="F7"/>
  <c r="F6"/>
  <c r="F5"/>
  <c r="E8"/>
  <c r="E7"/>
  <c r="E6"/>
  <c r="E5"/>
  <c r="A2"/>
  <c r="C9"/>
  <c r="B9"/>
  <c r="G38" i="3"/>
  <c r="G37"/>
  <c r="G36"/>
  <c r="G24"/>
  <c r="G18"/>
  <c r="G12"/>
  <c r="G11"/>
  <c r="G10"/>
  <c r="G9"/>
  <c r="G8"/>
  <c r="G7"/>
  <c r="G53" i="2"/>
  <c r="G52"/>
  <c r="G51"/>
  <c r="G50"/>
  <c r="G44"/>
  <c r="G43"/>
  <c r="G42"/>
  <c r="G41"/>
  <c r="G35"/>
  <c r="G34"/>
  <c r="G33"/>
  <c r="G32"/>
  <c r="G31"/>
  <c r="G30"/>
  <c r="G29"/>
  <c r="G28"/>
  <c r="G22"/>
  <c r="G21"/>
  <c r="G14"/>
  <c r="G13"/>
  <c r="G12"/>
  <c r="G11"/>
  <c r="G10"/>
  <c r="G9"/>
  <c r="G8"/>
  <c r="G7"/>
  <c r="G40" i="1"/>
  <c r="G39"/>
  <c r="G38"/>
  <c r="G37"/>
  <c r="G36"/>
  <c r="G35"/>
  <c r="G34"/>
  <c r="G33"/>
  <c r="G32"/>
  <c r="G26"/>
  <c r="G25"/>
  <c r="G24"/>
  <c r="G23"/>
  <c r="G22"/>
  <c r="G21"/>
  <c r="G15"/>
  <c r="G14"/>
  <c r="G13"/>
  <c r="G12"/>
  <c r="G11"/>
  <c r="G10"/>
  <c r="G9"/>
  <c r="G8"/>
  <c r="G7"/>
  <c r="C31" i="3"/>
  <c r="B31"/>
  <c r="C19"/>
  <c r="B19"/>
  <c r="C45" i="2"/>
  <c r="B45"/>
  <c r="B16" i="1"/>
  <c r="C16"/>
  <c r="E15" s="1"/>
  <c r="B39" i="3"/>
  <c r="C39"/>
  <c r="B25"/>
  <c r="C25"/>
  <c r="B13"/>
  <c r="D7" s="1"/>
  <c r="C13"/>
  <c r="E7" s="1"/>
  <c r="B54" i="2"/>
  <c r="C54"/>
  <c r="B36"/>
  <c r="D29" s="1"/>
  <c r="C36"/>
  <c r="E29" s="1"/>
  <c r="A2"/>
  <c r="B23"/>
  <c r="D22" s="1"/>
  <c r="C23"/>
  <c r="E20" s="1"/>
  <c r="D20" l="1"/>
  <c r="D37" i="3"/>
  <c r="D38"/>
  <c r="E18"/>
  <c r="D18"/>
  <c r="E9"/>
  <c r="D9"/>
  <c r="E9" i="1"/>
  <c r="D9"/>
  <c r="E52" i="2"/>
  <c r="D52"/>
  <c r="E44"/>
  <c r="D44"/>
  <c r="E30"/>
  <c r="D30"/>
  <c r="E51"/>
  <c r="D43"/>
  <c r="E42"/>
  <c r="D41"/>
  <c r="D34"/>
  <c r="D35"/>
  <c r="D8" i="3"/>
  <c r="D11"/>
  <c r="E10"/>
  <c r="E12"/>
  <c r="D10"/>
  <c r="D12"/>
  <c r="E8"/>
  <c r="E11"/>
  <c r="E38"/>
  <c r="E37"/>
  <c r="D51" i="2"/>
  <c r="E53"/>
  <c r="D53"/>
  <c r="D42"/>
  <c r="E41"/>
  <c r="E43"/>
  <c r="E35"/>
  <c r="E34"/>
  <c r="D15" i="1"/>
  <c r="E50" i="2"/>
  <c r="E28"/>
  <c r="E31"/>
  <c r="E33"/>
  <c r="E22"/>
  <c r="E21"/>
  <c r="D21"/>
  <c r="D32"/>
  <c r="E32"/>
  <c r="D33"/>
  <c r="D31"/>
  <c r="D28"/>
  <c r="D50"/>
  <c r="A2" i="3"/>
  <c r="E36"/>
  <c r="B15" i="2"/>
  <c r="C15"/>
  <c r="B27" i="1"/>
  <c r="C27"/>
  <c r="B41"/>
  <c r="C41"/>
  <c r="E9" i="21" l="1"/>
  <c r="F9"/>
  <c r="E35" i="1"/>
  <c r="D35"/>
  <c r="E25"/>
  <c r="D25"/>
  <c r="E9" i="2"/>
  <c r="D9"/>
  <c r="E19" i="3"/>
  <c r="D19"/>
  <c r="E45" i="2"/>
  <c r="D45"/>
  <c r="E40" i="1"/>
  <c r="D36"/>
  <c r="D40"/>
  <c r="E24"/>
  <c r="E26"/>
  <c r="D26"/>
  <c r="D24"/>
  <c r="E38"/>
  <c r="E36"/>
  <c r="E34"/>
  <c r="E37"/>
  <c r="D36" i="3"/>
  <c r="E24"/>
  <c r="D24"/>
  <c r="D54" i="2"/>
  <c r="E54"/>
  <c r="E36"/>
  <c r="D36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3"/>
  <c r="E21"/>
  <c r="E22"/>
  <c r="E23"/>
  <c r="D38"/>
  <c r="D33"/>
  <c r="E7"/>
  <c r="D39"/>
  <c r="D34"/>
  <c r="D22"/>
  <c r="D21"/>
  <c r="E10"/>
  <c r="E12"/>
  <c r="D37"/>
  <c r="E13"/>
  <c r="E41" l="1"/>
  <c r="D41"/>
  <c r="E39" i="3"/>
  <c r="E25"/>
  <c r="D25"/>
  <c r="D39"/>
  <c r="E13"/>
  <c r="D13"/>
  <c r="E23" i="2"/>
  <c r="D23"/>
  <c r="D16" i="1"/>
  <c r="E16"/>
  <c r="E15" i="2"/>
  <c r="D15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<sst xmlns="http://schemas.openxmlformats.org/spreadsheetml/2006/main" count="1792" uniqueCount="190">
  <si>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</si>
  <si>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</si>
  <si>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</si>
  <si>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</si>
  <si>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</si>
  <si>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</si>
  <si>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</si>
  <si>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</si>
  <si>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</si>
  <si>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</si>
  <si>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</si>
  <si>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</si>
  <si>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</si>
  <si>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</si>
  <si>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</si>
  <si>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</si>
  <si>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</si>
  <si>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</si>
  <si>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</si>
  <si>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</si>
  <si>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</si>
  <si>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</si>
  <si>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</si>
  <si>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</si>
  <si>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</si>
  <si>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</si>
  <si>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</si>
  <si>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</si>
  <si>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</si>
  <si>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</si>
  <si>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</si>
  <si>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</si>
  <si>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</si>
  <si>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</si>
  <si>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</si>
  <si>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</si>
  <si>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</si>
  <si>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</si>
  <si>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</si>
  <si>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</si>
  <si>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</si>
  <si>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</si>
  <si>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</si>
  <si>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</si>
  <si>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</si>
  <si>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</si>
  <si>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</si>
  <si>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</si>
  <si>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</si>
  <si>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</si>
  <si>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</si>
  <si>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BUILDER TRACKING</t>
  </si>
  <si>
    <t>BUILDER</t>
  </si>
  <si>
    <t>DOLLARVOL</t>
  </si>
  <si>
    <t>AVERAGE</t>
  </si>
  <si>
    <t>% OF $$$ VOLUME</t>
  </si>
  <si>
    <t>Reporting Period: NOVEMBER, 2024</t>
  </si>
  <si>
    <t>First American Title</t>
  </si>
  <si>
    <t>SINGLE FAM RES.</t>
  </si>
  <si>
    <t>KIETZKE</t>
  </si>
  <si>
    <t>TM</t>
  </si>
  <si>
    <t>NO</t>
  </si>
  <si>
    <t>First Centennial Title</t>
  </si>
  <si>
    <t>FERNLEY</t>
  </si>
  <si>
    <t>11</t>
  </si>
  <si>
    <t>Stewart Title</t>
  </si>
  <si>
    <t>SAB</t>
  </si>
  <si>
    <t>CARSON CITY</t>
  </si>
  <si>
    <t>23</t>
  </si>
  <si>
    <t>MLC</t>
  </si>
  <si>
    <t>VACANT LAND</t>
  </si>
  <si>
    <t>GARDNERVILLE</t>
  </si>
  <si>
    <t>BA</t>
  </si>
  <si>
    <t>Ticor Title</t>
  </si>
  <si>
    <t>FAF</t>
  </si>
  <si>
    <t>COMMERCIAL</t>
  </si>
  <si>
    <t>DKC</t>
  </si>
  <si>
    <t>JP</t>
  </si>
  <si>
    <t>PLUMB</t>
  </si>
  <si>
    <t>RC</t>
  </si>
  <si>
    <t>Core Title</t>
  </si>
  <si>
    <t>KDJ</t>
  </si>
  <si>
    <t>TO</t>
  </si>
  <si>
    <t>LAKESIDEMOANA</t>
  </si>
  <si>
    <t>12</t>
  </si>
  <si>
    <t>TF</t>
  </si>
  <si>
    <t>LAKESIDE</t>
  </si>
  <si>
    <t>SL</t>
  </si>
  <si>
    <t>3</t>
  </si>
  <si>
    <t>RIDGEVIEW</t>
  </si>
  <si>
    <t>9</t>
  </si>
  <si>
    <t>MOBILE HOME</t>
  </si>
  <si>
    <t>YERINGTON</t>
  </si>
  <si>
    <t>CRB</t>
  </si>
  <si>
    <t>Calatlantic Title West</t>
  </si>
  <si>
    <t>MCCARRAN</t>
  </si>
  <si>
    <t>LH</t>
  </si>
  <si>
    <t>YES</t>
  </si>
  <si>
    <t>LENNAR RENO LLC</t>
  </si>
  <si>
    <t>MINDEN</t>
  </si>
  <si>
    <t>ET</t>
  </si>
  <si>
    <t>DAMONTE</t>
  </si>
  <si>
    <t>24</t>
  </si>
  <si>
    <t>RLT</t>
  </si>
  <si>
    <t>Landmark Title</t>
  </si>
  <si>
    <t>DP</t>
  </si>
  <si>
    <t>DM</t>
  </si>
  <si>
    <t>DC</t>
  </si>
  <si>
    <t>IRVINE</t>
  </si>
  <si>
    <t>NCS</t>
  </si>
  <si>
    <t>AMG</t>
  </si>
  <si>
    <t>Signature Title</t>
  </si>
  <si>
    <t>LONGLEY</t>
  </si>
  <si>
    <t>CA</t>
  </si>
  <si>
    <t>KB</t>
  </si>
  <si>
    <t>LM</t>
  </si>
  <si>
    <t>Toiyabe Title</t>
  </si>
  <si>
    <t>MB</t>
  </si>
  <si>
    <t>GENICA SKYRIDGE ESTATES LLC</t>
  </si>
  <si>
    <t>AM</t>
  </si>
  <si>
    <t>ZEPHYR</t>
  </si>
  <si>
    <t>17</t>
  </si>
  <si>
    <t>AJF</t>
  </si>
  <si>
    <t>JMS</t>
  </si>
  <si>
    <t>SPARKS</t>
  </si>
  <si>
    <t>21</t>
  </si>
  <si>
    <t>SK</t>
  </si>
  <si>
    <t>020-862-10</t>
  </si>
  <si>
    <t>TH</t>
  </si>
  <si>
    <t>KA</t>
  </si>
  <si>
    <t>018-403-56</t>
  </si>
  <si>
    <t>CONVENTIONAL</t>
  </si>
  <si>
    <t>GUILD MORTGAGE COMPANY</t>
  </si>
  <si>
    <t>016-371-19</t>
  </si>
  <si>
    <t>E MORTGAGE CAPITAL INC</t>
  </si>
  <si>
    <t>020-933-04</t>
  </si>
  <si>
    <t>BARRETT FINANCIAL GROUP LLC</t>
  </si>
  <si>
    <t>020-056-06</t>
  </si>
  <si>
    <t>FHA</t>
  </si>
  <si>
    <t>ISERVE RESIDENTIAL LENDING LLC</t>
  </si>
  <si>
    <t>019-532-37</t>
  </si>
  <si>
    <t>CROSSCOUNTRY MORTGAGE LLC</t>
  </si>
  <si>
    <t>029-701-29</t>
  </si>
  <si>
    <t>PRIMELENDING</t>
  </si>
  <si>
    <t>020-221-07</t>
  </si>
  <si>
    <t>UNITED STATES OF AMERICA; RURAL HOUSING SERVICE; UNITED STATES DEPARTMENT AGRICULTURE</t>
  </si>
  <si>
    <t>003-061-02</t>
  </si>
  <si>
    <t>004-031-06</t>
  </si>
  <si>
    <t>BANK OF AMERICA</t>
  </si>
  <si>
    <t>029-153-04</t>
  </si>
  <si>
    <t>HARD MONEY</t>
  </si>
  <si>
    <t>LANDIS SAMUEL ROYCE TRUSTEE; LANDIS TARA NICOLE TRUSTEE; LANDIS SAM &amp; TARA TRUST</t>
  </si>
  <si>
    <t>001-411-08</t>
  </si>
  <si>
    <t>022-628-02</t>
  </si>
  <si>
    <t>009-152-05</t>
  </si>
  <si>
    <t>SALLIE JOSEPH FAMILY LLC</t>
  </si>
  <si>
    <t>020-552-25</t>
  </si>
  <si>
    <t>GREATER NEVADA MORTGAGE</t>
  </si>
  <si>
    <t>019-405-08</t>
  </si>
  <si>
    <t>JOHNSON SUZANNE E TRUSTEE; JOHNSON TRUST</t>
  </si>
  <si>
    <t>019-865-21</t>
  </si>
  <si>
    <t>VA</t>
  </si>
  <si>
    <t>AMERICAN PACIFIC MORTGAGE CORP</t>
  </si>
  <si>
    <t>009-232-02</t>
  </si>
  <si>
    <t>CREDIT LINE</t>
  </si>
  <si>
    <t>EL DORADO SAVINGS BANK</t>
  </si>
  <si>
    <t>029-383-09</t>
  </si>
  <si>
    <t>AMERICA FIRST FEDERAL CREDIT UNION</t>
  </si>
  <si>
    <t>020-651-07</t>
  </si>
  <si>
    <t>003-062-10</t>
  </si>
  <si>
    <t>FREEDOM MORTGAGE CORP</t>
  </si>
  <si>
    <t>HOME EQUITY</t>
  </si>
  <si>
    <t>NEVADA HOUSING DIVISION; NEVADA STATE OF-DEPT OF BUSINESS &amp; INDUSTRY</t>
  </si>
  <si>
    <t>010-231-15</t>
  </si>
  <si>
    <t>WILLHALM JOHN R TRUSTEE; WILLHALM SHARON G TRUSTEE; WILLHALM J S TRUST; WHITE STEVE TRUSTEE; WHITE LINDA TRUSTEE</t>
  </si>
  <si>
    <t>CAL</t>
  </si>
  <si>
    <t>Deed Subdivider</t>
  </si>
  <si>
    <t>CT</t>
  </si>
  <si>
    <t>Deed</t>
  </si>
  <si>
    <t>FA</t>
  </si>
  <si>
    <t>FC</t>
  </si>
  <si>
    <t>LT</t>
  </si>
  <si>
    <t>SIG</t>
  </si>
  <si>
    <t>ST</t>
  </si>
  <si>
    <t>TI</t>
  </si>
  <si>
    <t>TT</t>
  </si>
  <si>
    <t>Deed of Trust</t>
  </si>
  <si>
    <t>NO CONSTRUCTION LOANS THIS MONTH</t>
  </si>
  <si>
    <t>DR HORTON INC</t>
  </si>
  <si>
    <t>DHI TITLE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</si>
</sst>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5" fillId="0" borderId="20" xfId="0" applyNumberFormat="1" applyFont="1" applyFill="1" applyBorder="1" applyAlignment="1" applyProtection="1">
      <alignment wrapText="1"/>
    </xf>
    <xf numFmtId="0" fontId="15" fillId="0" borderId="20" xfId="0" applyNumberFormat="1" applyFont="1" applyFill="1" applyBorder="1" applyAlignment="1" applyProtection="1">
      <alignment horizontal="right" wrapText="1"/>
    </xf>
    <xf numFmtId="166" fontId="15" fillId="0" borderId="20" xfId="0" applyNumberFormat="1" applyFont="1" applyFill="1" applyBorder="1" applyAlignment="1" applyProtection="1">
      <alignment horizontal="right" wrapText="1"/>
    </xf>
    <xf numFmtId="10" fontId="4" fillId="0" borderId="0" xfId="0" applyNumberFormat="1" applyFont="1" applyFill="1" applyBorder="1" applyAlignment="1" applyProtection="1"/>
    <xf numFmtId="10" fontId="1" fillId="0" borderId="8" xfId="0" applyNumberFormat="1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numFmt numFmtId="14" formatCode="0.00%"/>
    </dxf>
    <dxf>
      <numFmt numFmtId="14" formatCode="0.00%"/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</c:v>
                </c:pt>
                <c:pt idx="8">
                  <c:v>Toiyabe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42</c:v>
                </c:pt>
                <c:pt idx="1">
                  <c:v>32</c:v>
                </c:pt>
                <c:pt idx="2">
                  <c:v>18</c:v>
                </c:pt>
                <c:pt idx="3">
                  <c:v>11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9812352"/>
        <c:axId val="129813888"/>
        <c:axId val="0"/>
      </c:bar3DChart>
      <c:catAx>
        <c:axId val="129812352"/>
        <c:scaling>
          <c:orientation val="minMax"/>
        </c:scaling>
        <c:axPos val="b"/>
        <c:numFmt formatCode="General" sourceLinked="1"/>
        <c:majorTickMark val="none"/>
        <c:tickLblPos val="nextTo"/>
        <c:crossAx val="129813888"/>
        <c:crosses val="autoZero"/>
        <c:auto val="1"/>
        <c:lblAlgn val="ctr"/>
        <c:lblOffset val="100"/>
      </c:catAx>
      <c:valAx>
        <c:axId val="129813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9812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STATS'!$A$21:$A$26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Core Title</c:v>
                </c:pt>
                <c:pt idx="3">
                  <c:v>First Centennial Title</c:v>
                </c:pt>
                <c:pt idx="4">
                  <c:v>First American Title</c:v>
                </c:pt>
                <c:pt idx="5">
                  <c:v>Landmark Title</c:v>
                </c:pt>
              </c:strCache>
            </c:strRef>
          </c:cat>
          <c:val>
            <c:numRef>
              <c:f>'OVERALL STATS'!$B$21:$B$26</c:f>
              <c:numCache>
                <c:formatCode>0</c:formatCode>
                <c:ptCount val="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hape val="box"/>
        <c:axId val="130184704"/>
        <c:axId val="130186240"/>
        <c:axId val="0"/>
      </c:bar3DChart>
      <c:catAx>
        <c:axId val="130184704"/>
        <c:scaling>
          <c:orientation val="minMax"/>
        </c:scaling>
        <c:axPos val="b"/>
        <c:numFmt formatCode="General" sourceLinked="1"/>
        <c:majorTickMark val="none"/>
        <c:tickLblPos val="nextTo"/>
        <c:crossAx val="130186240"/>
        <c:crosses val="autoZero"/>
        <c:auto val="1"/>
        <c:lblAlgn val="ctr"/>
        <c:lblOffset val="100"/>
      </c:catAx>
      <c:valAx>
        <c:axId val="130186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0184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</c:v>
                </c:pt>
                <c:pt idx="8">
                  <c:v>Toiyabe Title</c:v>
                </c:pt>
              </c:strCache>
            </c:strRef>
          </c:cat>
          <c:val>
            <c:numRef>
              <c:f>'OVERALL STATS'!$B$32:$B$40</c:f>
              <c:numCache>
                <c:formatCode>0</c:formatCode>
                <c:ptCount val="9"/>
                <c:pt idx="0">
                  <c:v>50</c:v>
                </c:pt>
                <c:pt idx="1">
                  <c:v>34</c:v>
                </c:pt>
                <c:pt idx="2">
                  <c:v>23</c:v>
                </c:pt>
                <c:pt idx="3">
                  <c:v>15</c:v>
                </c:pt>
                <c:pt idx="4">
                  <c:v>10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30200320"/>
        <c:axId val="130201856"/>
        <c:axId val="0"/>
      </c:bar3DChart>
      <c:catAx>
        <c:axId val="130200320"/>
        <c:scaling>
          <c:orientation val="minMax"/>
        </c:scaling>
        <c:axPos val="b"/>
        <c:numFmt formatCode="General" sourceLinked="1"/>
        <c:majorTickMark val="none"/>
        <c:tickLblPos val="nextTo"/>
        <c:crossAx val="130201856"/>
        <c:crosses val="autoZero"/>
        <c:auto val="1"/>
        <c:lblAlgn val="ctr"/>
        <c:lblOffset val="100"/>
      </c:catAx>
      <c:valAx>
        <c:axId val="130201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0200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</c:v>
                </c:pt>
                <c:pt idx="8">
                  <c:v>Toiyabe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14208340</c:v>
                </c:pt>
                <c:pt idx="1">
                  <c:v>10062272</c:v>
                </c:pt>
                <c:pt idx="2">
                  <c:v>6718125</c:v>
                </c:pt>
                <c:pt idx="3">
                  <c:v>5087700</c:v>
                </c:pt>
                <c:pt idx="4">
                  <c:v>9682238</c:v>
                </c:pt>
                <c:pt idx="5">
                  <c:v>1773582</c:v>
                </c:pt>
                <c:pt idx="6">
                  <c:v>1340000</c:v>
                </c:pt>
                <c:pt idx="7">
                  <c:v>430000</c:v>
                </c:pt>
                <c:pt idx="8">
                  <c:v>81500</c:v>
                </c:pt>
              </c:numCache>
            </c:numRef>
          </c:val>
        </c:ser>
        <c:shape val="box"/>
        <c:axId val="130236416"/>
        <c:axId val="130237952"/>
        <c:axId val="0"/>
      </c:bar3DChart>
      <c:catAx>
        <c:axId val="130236416"/>
        <c:scaling>
          <c:orientation val="minMax"/>
        </c:scaling>
        <c:axPos val="b"/>
        <c:numFmt formatCode="General" sourceLinked="1"/>
        <c:majorTickMark val="none"/>
        <c:tickLblPos val="nextTo"/>
        <c:crossAx val="130237952"/>
        <c:crosses val="autoZero"/>
        <c:auto val="1"/>
        <c:lblAlgn val="ctr"/>
        <c:lblOffset val="100"/>
      </c:catAx>
      <c:valAx>
        <c:axId val="130237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0236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STATS'!$A$21:$A$26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Core Title</c:v>
                </c:pt>
                <c:pt idx="3">
                  <c:v>First Centennial Title</c:v>
                </c:pt>
                <c:pt idx="4">
                  <c:v>First American Title</c:v>
                </c:pt>
                <c:pt idx="5">
                  <c:v>Landmark Title</c:v>
                </c:pt>
              </c:strCache>
            </c:strRef>
          </c:cat>
          <c:val>
            <c:numRef>
              <c:f>'OVERALL STATS'!$C$21:$C$26</c:f>
              <c:numCache>
                <c:formatCode>"$"#,##0</c:formatCode>
                <c:ptCount val="6"/>
                <c:pt idx="0">
                  <c:v>1844235</c:v>
                </c:pt>
                <c:pt idx="1">
                  <c:v>3338847</c:v>
                </c:pt>
                <c:pt idx="2">
                  <c:v>779530</c:v>
                </c:pt>
                <c:pt idx="3">
                  <c:v>762500</c:v>
                </c:pt>
                <c:pt idx="4">
                  <c:v>386900</c:v>
                </c:pt>
                <c:pt idx="5">
                  <c:v>200000</c:v>
                </c:pt>
              </c:numCache>
            </c:numRef>
          </c:val>
        </c:ser>
        <c:shape val="box"/>
        <c:axId val="130280448"/>
        <c:axId val="130286336"/>
        <c:axId val="0"/>
      </c:bar3DChart>
      <c:catAx>
        <c:axId val="130280448"/>
        <c:scaling>
          <c:orientation val="minMax"/>
        </c:scaling>
        <c:axPos val="b"/>
        <c:numFmt formatCode="General" sourceLinked="1"/>
        <c:majorTickMark val="none"/>
        <c:tickLblPos val="nextTo"/>
        <c:crossAx val="130286336"/>
        <c:crosses val="autoZero"/>
        <c:auto val="1"/>
        <c:lblAlgn val="ctr"/>
        <c:lblOffset val="100"/>
      </c:catAx>
      <c:valAx>
        <c:axId val="130286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0280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Signature Title</c:v>
                </c:pt>
                <c:pt idx="8">
                  <c:v>Toiyabe Title</c:v>
                </c:pt>
              </c:strCache>
            </c:strRef>
          </c:cat>
          <c:val>
            <c:numRef>
              <c:f>'OVERALL STATS'!$C$32:$C$40</c:f>
              <c:numCache>
                <c:formatCode>"$"#,##0</c:formatCode>
                <c:ptCount val="9"/>
                <c:pt idx="0">
                  <c:v>16052575</c:v>
                </c:pt>
                <c:pt idx="1">
                  <c:v>10824772</c:v>
                </c:pt>
                <c:pt idx="2">
                  <c:v>10056972</c:v>
                </c:pt>
                <c:pt idx="3">
                  <c:v>5867230</c:v>
                </c:pt>
                <c:pt idx="4">
                  <c:v>10069138</c:v>
                </c:pt>
                <c:pt idx="5">
                  <c:v>1773582</c:v>
                </c:pt>
                <c:pt idx="6">
                  <c:v>1540000</c:v>
                </c:pt>
                <c:pt idx="7">
                  <c:v>430000</c:v>
                </c:pt>
                <c:pt idx="8">
                  <c:v>81500</c:v>
                </c:pt>
              </c:numCache>
            </c:numRef>
          </c:val>
        </c:ser>
        <c:shape val="box"/>
        <c:axId val="130304256"/>
        <c:axId val="130310144"/>
        <c:axId val="0"/>
      </c:bar3DChart>
      <c:catAx>
        <c:axId val="130304256"/>
        <c:scaling>
          <c:orientation val="minMax"/>
        </c:scaling>
        <c:axPos val="b"/>
        <c:numFmt formatCode="General" sourceLinked="1"/>
        <c:majorTickMark val="none"/>
        <c:tickLblPos val="nextTo"/>
        <c:crossAx val="130310144"/>
        <c:crosses val="autoZero"/>
        <c:auto val="1"/>
        <c:lblAlgn val="ctr"/>
        <c:lblOffset val="100"/>
      </c:catAx>
      <c:valAx>
        <c:axId val="130310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0304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628.706723263887" createdVersion="3" refreshedVersion="3" minRefreshableVersion="3" recordCount="120">
  <cacheSource type="worksheet">
    <worksheetSource name="Table5"/>
  </cacheSource>
  <cacheFields count="10">
    <cacheField name="FULLNAME" numFmtId="0">
      <sharedItems containsBlank="1" count="10">
        <s v="Calatlantic Title West"/>
        <s v="Core Title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7">
        <s v="MCCARRAN"/>
        <s v="CARSON CITY"/>
        <s v="KIETZKE"/>
        <s v="MINDEN"/>
        <s v="IRVINE"/>
        <s v="FERNLEY"/>
        <s v="DAMONTE"/>
        <s v="LAKESIDEMOANA"/>
        <s v="ZEPHYR"/>
        <s v="RIDGEVIEW"/>
        <s v="SPARKS"/>
        <s v="GARDNERVILLE"/>
        <s v="PLUMB"/>
        <s v="LONGLEY"/>
        <s v="YERINGTON"/>
        <s v="LAKESIDE"/>
        <m u="1"/>
      </sharedItems>
    </cacheField>
    <cacheField name="EO" numFmtId="0">
      <sharedItems containsBlank="1" count="40">
        <s v="LH"/>
        <s v="KDJ"/>
        <s v="DC"/>
        <s v="AMG"/>
        <s v="JMS"/>
        <s v="JP"/>
        <s v="ET"/>
        <s v="DM"/>
        <s v="TM"/>
        <s v="NCS"/>
        <s v="11"/>
        <s v="23"/>
        <s v="24"/>
        <s v="12"/>
        <s v="17"/>
        <s v="9"/>
        <s v="21"/>
        <s v="3"/>
        <s v="DP"/>
        <s v="CA"/>
        <s v="CRB"/>
        <s v="BA"/>
        <s v="KB"/>
        <s v="SAB"/>
        <s v="MLC"/>
        <s v="TF"/>
        <s v="LM"/>
        <s v="RC"/>
        <s v="TH"/>
        <s v="DKC"/>
        <s v="RLT"/>
        <s v="FAF"/>
        <s v="SL"/>
        <s v="KA"/>
        <s v="AM"/>
        <s v="SK"/>
        <s v="AJF"/>
        <s v="TO"/>
        <s v="MB"/>
        <m u="1"/>
      </sharedItems>
    </cacheField>
    <cacheField name="PROPTYPE" numFmtId="0">
      <sharedItems containsBlank="1" count="5">
        <s v="SINGLE FAM RES."/>
        <s v="MOBILE HOME"/>
        <s v="COMMERCIAL"/>
        <s v="VACANT LAND"/>
        <m u="1"/>
      </sharedItems>
    </cacheField>
    <cacheField name="DOCNUM" numFmtId="0">
      <sharedItems containsSemiMixedTypes="0" containsString="0" containsNumber="1" containsInteger="1" minValue="687918" maxValue="688890"/>
    </cacheField>
    <cacheField name="AMOUNT" numFmtId="165">
      <sharedItems containsSemiMixedTypes="0" containsString="0" containsNumber="1" containsInteger="1" minValue="14000" maxValue="52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1-01T00:00:00" maxDate="2024-11-28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628.706923148151" createdVersion="3" refreshedVersion="3" minRefreshableVersion="3" recordCount="22">
  <cacheSource type="worksheet">
    <worksheetSource name="Table4"/>
  </cacheSource>
  <cacheFields count="8">
    <cacheField name="FULLNAME" numFmtId="0">
      <sharedItems containsBlank="1" count="15">
        <s v="Core Title"/>
        <s v="First American Title"/>
        <s v="First Centennial Title"/>
        <s v="Landmark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HARD MONEY"/>
        <s v="CONVENTIONAL"/>
        <s v="FHA"/>
        <s v="VA"/>
        <s v="CREDIT LINE"/>
        <s v="HOME EQUITY"/>
        <s v="COMMERCIAL"/>
        <m u="1"/>
        <s v="CONSTRUCTION"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87956" maxValue="688835"/>
    </cacheField>
    <cacheField name="AMOUNT" numFmtId="165">
      <sharedItems containsSemiMixedTypes="0" containsString="0" containsNumber="1" containsInteger="1" minValue="16025" maxValue="2137500"/>
    </cacheField>
    <cacheField name="RECDATE" numFmtId="14">
      <sharedItems containsSemiMixedTypes="0" containsNonDate="0" containsDate="1" containsString="0" minDate="2024-11-01T00:00:00" maxDate="2024-11-28T00:00:00"/>
    </cacheField>
    <cacheField name="LENDER" numFmtId="0">
      <sharedItems containsBlank="1" count="114">
        <s v="LANDIS SAMUEL ROYCE TRUSTEE; LANDIS TARA NICOLE TRUSTEE; LANDIS SAM &amp; TARA TRUST"/>
        <s v="E MORTGAGE CAPITAL INC"/>
        <s v="GUILD MORTGAGE COMPANY"/>
        <s v="BARRETT FINANCIAL GROUP LLC"/>
        <s v="FREEDOM MORTGAGE CORP"/>
        <s v="JOHNSON SUZANNE E TRUSTEE; JOHNSON TRUST"/>
        <s v="AMERICA FIRST FEDERAL CREDIT UNION"/>
        <s v="EL DORADO SAVINGS BANK"/>
        <s v="CROSSCOUNTRY MORTGAGE LLC"/>
        <s v="WILLHALM JOHN R TRUSTEE; WILLHALM SHARON G TRUSTEE; WILLHALM J S TRUST; WHITE STEVE TRUSTEE; WHITE LINDA TRUSTEE"/>
        <s v="PRIMELENDING"/>
        <s v="UNITED STATES OF AMERICA; RURAL HOUSING SERVICE; UNITED STATES DEPARTMENT AGRICULTURE"/>
        <s v="SALLIE JOSEPH FAMILY LLC"/>
        <s v="NEVADA HOUSING DIVISION; NEVADA STATE OF-DEPT OF BUSINESS &amp; INDUSTRY"/>
        <s v="AMERICAN PACIFIC MORTGAGE CORP"/>
        <s v="ISERVE RESIDENTIAL LENDING LLC"/>
        <s v="GREATER NEVADA MORTGAGE"/>
        <s v="BANK OF AMERICA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s v="CAL"/>
    <x v="0"/>
    <x v="0"/>
    <x v="0"/>
    <n v="688280"/>
    <n v="409950"/>
    <x v="0"/>
    <s v="YES"/>
    <d v="2024-11-12T00:00:00"/>
  </r>
  <r>
    <x v="0"/>
    <s v="CAL"/>
    <x v="0"/>
    <x v="0"/>
    <x v="0"/>
    <n v="688213"/>
    <n v="474816"/>
    <x v="0"/>
    <s v="YES"/>
    <d v="2024-11-08T00:00:00"/>
  </r>
  <r>
    <x v="0"/>
    <s v="CAL"/>
    <x v="0"/>
    <x v="0"/>
    <x v="0"/>
    <n v="688718"/>
    <n v="474816"/>
    <x v="0"/>
    <s v="YES"/>
    <d v="2024-11-22T00:00:00"/>
  </r>
  <r>
    <x v="0"/>
    <s v="CAL"/>
    <x v="0"/>
    <x v="0"/>
    <x v="0"/>
    <n v="688792"/>
    <n v="414000"/>
    <x v="0"/>
    <s v="YES"/>
    <d v="2024-11-26T00:00:00"/>
  </r>
  <r>
    <x v="1"/>
    <s v="CT"/>
    <x v="1"/>
    <x v="1"/>
    <x v="0"/>
    <n v="688081"/>
    <n v="345000"/>
    <x v="1"/>
    <s v="YES"/>
    <d v="2024-11-06T00:00:00"/>
  </r>
  <r>
    <x v="1"/>
    <s v="CT"/>
    <x v="1"/>
    <x v="2"/>
    <x v="0"/>
    <n v="688344"/>
    <n v="373900"/>
    <x v="1"/>
    <s v="YES"/>
    <d v="2024-11-14T00:00:00"/>
  </r>
  <r>
    <x v="1"/>
    <s v="CT"/>
    <x v="1"/>
    <x v="1"/>
    <x v="0"/>
    <n v="688371"/>
    <n v="630000"/>
    <x v="1"/>
    <s v="YES"/>
    <d v="2024-11-14T00:00:00"/>
  </r>
  <r>
    <x v="1"/>
    <s v="CT"/>
    <x v="1"/>
    <x v="3"/>
    <x v="0"/>
    <n v="688805"/>
    <n v="470000"/>
    <x v="1"/>
    <s v="YES"/>
    <d v="2024-11-26T00:00:00"/>
  </r>
  <r>
    <x v="1"/>
    <s v="CT"/>
    <x v="1"/>
    <x v="3"/>
    <x v="1"/>
    <n v="688414"/>
    <n v="299000"/>
    <x v="1"/>
    <s v="YES"/>
    <d v="2024-11-15T00:00:00"/>
  </r>
  <r>
    <x v="1"/>
    <s v="CT"/>
    <x v="1"/>
    <x v="1"/>
    <x v="0"/>
    <n v="688532"/>
    <n v="384900"/>
    <x v="1"/>
    <s v="YES"/>
    <d v="2024-11-18T00:00:00"/>
  </r>
  <r>
    <x v="1"/>
    <s v="CT"/>
    <x v="1"/>
    <x v="2"/>
    <x v="0"/>
    <n v="688604"/>
    <n v="535000"/>
    <x v="1"/>
    <s v="YES"/>
    <d v="2024-11-20T00:00:00"/>
  </r>
  <r>
    <x v="1"/>
    <s v="CT"/>
    <x v="2"/>
    <x v="4"/>
    <x v="0"/>
    <n v="688771"/>
    <n v="750000"/>
    <x v="1"/>
    <s v="YES"/>
    <d v="2024-11-26T00:00:00"/>
  </r>
  <r>
    <x v="1"/>
    <s v="CT"/>
    <x v="1"/>
    <x v="2"/>
    <x v="0"/>
    <n v="688757"/>
    <n v="399900"/>
    <x v="1"/>
    <s v="YES"/>
    <d v="2024-11-25T00:00:00"/>
  </r>
  <r>
    <x v="1"/>
    <s v="CT"/>
    <x v="1"/>
    <x v="2"/>
    <x v="0"/>
    <n v="688774"/>
    <n v="520000"/>
    <x v="1"/>
    <s v="YES"/>
    <d v="2024-11-26T00:00:00"/>
  </r>
  <r>
    <x v="1"/>
    <s v="CT"/>
    <x v="2"/>
    <x v="4"/>
    <x v="0"/>
    <n v="688836"/>
    <n v="380000"/>
    <x v="1"/>
    <s v="YES"/>
    <d v="2024-11-27T00:00:00"/>
  </r>
  <r>
    <x v="2"/>
    <s v="FA"/>
    <x v="2"/>
    <x v="5"/>
    <x v="2"/>
    <n v="688042"/>
    <n v="5200000"/>
    <x v="1"/>
    <s v="YES"/>
    <d v="2024-11-05T00:00:00"/>
  </r>
  <r>
    <x v="2"/>
    <s v="FA"/>
    <x v="2"/>
    <x v="5"/>
    <x v="0"/>
    <n v="688119"/>
    <n v="398000"/>
    <x v="1"/>
    <s v="YES"/>
    <d v="2024-11-07T00:00:00"/>
  </r>
  <r>
    <x v="2"/>
    <s v="FA"/>
    <x v="3"/>
    <x v="6"/>
    <x v="0"/>
    <n v="688465"/>
    <n v="635000"/>
    <x v="1"/>
    <s v="YES"/>
    <d v="2024-11-18T00:00:00"/>
  </r>
  <r>
    <x v="2"/>
    <s v="FA"/>
    <x v="2"/>
    <x v="7"/>
    <x v="3"/>
    <n v="688318"/>
    <n v="33500"/>
    <x v="1"/>
    <s v="YES"/>
    <d v="2024-11-13T00:00:00"/>
  </r>
  <r>
    <x v="2"/>
    <s v="FA"/>
    <x v="2"/>
    <x v="8"/>
    <x v="0"/>
    <n v="687918"/>
    <n v="320000"/>
    <x v="1"/>
    <s v="YES"/>
    <d v="2024-11-01T00:00:00"/>
  </r>
  <r>
    <x v="2"/>
    <s v="FA"/>
    <x v="3"/>
    <x v="6"/>
    <x v="3"/>
    <n v="688826"/>
    <n v="65000"/>
    <x v="1"/>
    <s v="YES"/>
    <d v="2024-11-27T00:00:00"/>
  </r>
  <r>
    <x v="2"/>
    <s v="FA"/>
    <x v="4"/>
    <x v="9"/>
    <x v="3"/>
    <n v="688349"/>
    <n v="2630738"/>
    <x v="1"/>
    <s v="YES"/>
    <d v="2024-11-14T00:00:00"/>
  </r>
  <r>
    <x v="2"/>
    <s v="FA"/>
    <x v="3"/>
    <x v="6"/>
    <x v="0"/>
    <n v="688219"/>
    <n v="400000"/>
    <x v="1"/>
    <s v="YES"/>
    <d v="2024-11-08T00:00:00"/>
  </r>
  <r>
    <x v="3"/>
    <s v="FC"/>
    <x v="5"/>
    <x v="10"/>
    <x v="0"/>
    <n v="687994"/>
    <n v="351000"/>
    <x v="1"/>
    <s v="YES"/>
    <d v="2024-11-04T00:00:00"/>
  </r>
  <r>
    <x v="3"/>
    <s v="FC"/>
    <x v="1"/>
    <x v="11"/>
    <x v="3"/>
    <n v="687996"/>
    <n v="40000"/>
    <x v="1"/>
    <s v="YES"/>
    <d v="2024-11-04T00:00:00"/>
  </r>
  <r>
    <x v="3"/>
    <s v="FC"/>
    <x v="6"/>
    <x v="12"/>
    <x v="3"/>
    <n v="688822"/>
    <n v="415000"/>
    <x v="1"/>
    <s v="YES"/>
    <d v="2024-11-27T00:00:00"/>
  </r>
  <r>
    <x v="3"/>
    <s v="FC"/>
    <x v="5"/>
    <x v="10"/>
    <x v="1"/>
    <n v="688755"/>
    <n v="135000"/>
    <x v="1"/>
    <s v="YES"/>
    <d v="2024-11-25T00:00:00"/>
  </r>
  <r>
    <x v="3"/>
    <s v="FC"/>
    <x v="1"/>
    <x v="11"/>
    <x v="0"/>
    <n v="687976"/>
    <n v="378000"/>
    <x v="1"/>
    <s v="YES"/>
    <d v="2024-11-04T00:00:00"/>
  </r>
  <r>
    <x v="3"/>
    <s v="FC"/>
    <x v="7"/>
    <x v="13"/>
    <x v="3"/>
    <n v="688099"/>
    <n v="40000"/>
    <x v="1"/>
    <s v="YES"/>
    <d v="2024-11-06T00:00:00"/>
  </r>
  <r>
    <x v="3"/>
    <s v="FC"/>
    <x v="1"/>
    <x v="11"/>
    <x v="0"/>
    <n v="688090"/>
    <n v="377672"/>
    <x v="1"/>
    <s v="YES"/>
    <d v="2024-11-06T00:00:00"/>
  </r>
  <r>
    <x v="3"/>
    <s v="FC"/>
    <x v="8"/>
    <x v="14"/>
    <x v="0"/>
    <n v="688672"/>
    <n v="422000"/>
    <x v="1"/>
    <s v="YES"/>
    <d v="2024-11-22T00:00:00"/>
  </r>
  <r>
    <x v="3"/>
    <s v="FC"/>
    <x v="5"/>
    <x v="10"/>
    <x v="0"/>
    <n v="687997"/>
    <n v="360000"/>
    <x v="1"/>
    <s v="YES"/>
    <d v="2024-11-04T00:00:00"/>
  </r>
  <r>
    <x v="3"/>
    <s v="FC"/>
    <x v="6"/>
    <x v="12"/>
    <x v="0"/>
    <n v="688221"/>
    <n v="365000"/>
    <x v="1"/>
    <s v="YES"/>
    <d v="2024-11-08T00:00:00"/>
  </r>
  <r>
    <x v="3"/>
    <s v="FC"/>
    <x v="1"/>
    <x v="11"/>
    <x v="3"/>
    <n v="688869"/>
    <n v="62000"/>
    <x v="1"/>
    <s v="YES"/>
    <d v="2024-11-27T00:00:00"/>
  </r>
  <r>
    <x v="3"/>
    <s v="FC"/>
    <x v="1"/>
    <x v="11"/>
    <x v="0"/>
    <n v="688611"/>
    <n v="100000"/>
    <x v="1"/>
    <s v="YES"/>
    <d v="2024-11-20T00:00:00"/>
  </r>
  <r>
    <x v="3"/>
    <s v="FC"/>
    <x v="5"/>
    <x v="10"/>
    <x v="0"/>
    <n v="687978"/>
    <n v="428500"/>
    <x v="1"/>
    <s v="YES"/>
    <d v="2024-11-04T00:00:00"/>
  </r>
  <r>
    <x v="3"/>
    <s v="FC"/>
    <x v="5"/>
    <x v="10"/>
    <x v="0"/>
    <n v="688708"/>
    <n v="500000"/>
    <x v="1"/>
    <s v="YES"/>
    <d v="2024-11-22T00:00:00"/>
  </r>
  <r>
    <x v="3"/>
    <s v="FC"/>
    <x v="5"/>
    <x v="10"/>
    <x v="3"/>
    <n v="688592"/>
    <n v="14000"/>
    <x v="1"/>
    <s v="YES"/>
    <d v="2024-11-20T00:00:00"/>
  </r>
  <r>
    <x v="3"/>
    <s v="FC"/>
    <x v="9"/>
    <x v="15"/>
    <x v="0"/>
    <n v="688259"/>
    <n v="530000"/>
    <x v="1"/>
    <s v="YES"/>
    <d v="2024-11-12T00:00:00"/>
  </r>
  <r>
    <x v="3"/>
    <s v="FC"/>
    <x v="5"/>
    <x v="10"/>
    <x v="0"/>
    <n v="688261"/>
    <n v="457500"/>
    <x v="1"/>
    <s v="YES"/>
    <d v="2024-11-12T00:00:00"/>
  </r>
  <r>
    <x v="3"/>
    <s v="FC"/>
    <x v="7"/>
    <x v="13"/>
    <x v="3"/>
    <n v="688435"/>
    <n v="275000"/>
    <x v="1"/>
    <s v="YES"/>
    <d v="2024-11-15T00:00:00"/>
  </r>
  <r>
    <x v="3"/>
    <s v="FC"/>
    <x v="1"/>
    <x v="11"/>
    <x v="0"/>
    <n v="688556"/>
    <n v="585000"/>
    <x v="1"/>
    <s v="YES"/>
    <d v="2024-11-19T00:00:00"/>
  </r>
  <r>
    <x v="3"/>
    <s v="FC"/>
    <x v="10"/>
    <x v="16"/>
    <x v="1"/>
    <n v="688772"/>
    <n v="315000"/>
    <x v="1"/>
    <s v="YES"/>
    <d v="2024-11-26T00:00:00"/>
  </r>
  <r>
    <x v="3"/>
    <s v="FC"/>
    <x v="1"/>
    <x v="11"/>
    <x v="0"/>
    <n v="687951"/>
    <n v="186000"/>
    <x v="1"/>
    <s v="YES"/>
    <d v="2024-11-01T00:00:00"/>
  </r>
  <r>
    <x v="3"/>
    <s v="FC"/>
    <x v="1"/>
    <x v="11"/>
    <x v="0"/>
    <n v="688418"/>
    <n v="529000"/>
    <x v="1"/>
    <s v="YES"/>
    <d v="2024-11-15T00:00:00"/>
  </r>
  <r>
    <x v="3"/>
    <s v="FC"/>
    <x v="1"/>
    <x v="11"/>
    <x v="0"/>
    <n v="688702"/>
    <n v="344000"/>
    <x v="1"/>
    <s v="YES"/>
    <d v="2024-11-22T00:00:00"/>
  </r>
  <r>
    <x v="3"/>
    <s v="FC"/>
    <x v="5"/>
    <x v="10"/>
    <x v="2"/>
    <n v="688202"/>
    <n v="517000"/>
    <x v="1"/>
    <s v="YES"/>
    <d v="2024-11-08T00:00:00"/>
  </r>
  <r>
    <x v="3"/>
    <s v="FC"/>
    <x v="5"/>
    <x v="10"/>
    <x v="0"/>
    <n v="687934"/>
    <n v="372600"/>
    <x v="1"/>
    <s v="YES"/>
    <d v="2024-11-01T00:00:00"/>
  </r>
  <r>
    <x v="3"/>
    <s v="FC"/>
    <x v="11"/>
    <x v="17"/>
    <x v="1"/>
    <n v="688851"/>
    <n v="229000"/>
    <x v="1"/>
    <s v="YES"/>
    <d v="2024-11-27T00:00:00"/>
  </r>
  <r>
    <x v="3"/>
    <s v="FC"/>
    <x v="1"/>
    <x v="11"/>
    <x v="0"/>
    <n v="688135"/>
    <n v="514000"/>
    <x v="1"/>
    <s v="YES"/>
    <d v="2024-11-07T00:00:00"/>
  </r>
  <r>
    <x v="3"/>
    <s v="FC"/>
    <x v="9"/>
    <x v="15"/>
    <x v="3"/>
    <n v="688134"/>
    <n v="28000"/>
    <x v="1"/>
    <s v="YES"/>
    <d v="2024-11-07T00:00:00"/>
  </r>
  <r>
    <x v="3"/>
    <s v="FC"/>
    <x v="11"/>
    <x v="17"/>
    <x v="3"/>
    <n v="688131"/>
    <n v="78000"/>
    <x v="1"/>
    <s v="YES"/>
    <d v="2024-11-07T00:00:00"/>
  </r>
  <r>
    <x v="3"/>
    <s v="FC"/>
    <x v="5"/>
    <x v="10"/>
    <x v="0"/>
    <n v="687953"/>
    <n v="430000"/>
    <x v="1"/>
    <s v="YES"/>
    <d v="2024-11-01T00:00:00"/>
  </r>
  <r>
    <x v="3"/>
    <s v="FC"/>
    <x v="9"/>
    <x v="15"/>
    <x v="0"/>
    <n v="688303"/>
    <n v="660000"/>
    <x v="1"/>
    <s v="YES"/>
    <d v="2024-11-13T00:00:00"/>
  </r>
  <r>
    <x v="3"/>
    <s v="FC"/>
    <x v="5"/>
    <x v="10"/>
    <x v="3"/>
    <n v="688470"/>
    <n v="24000"/>
    <x v="1"/>
    <s v="YES"/>
    <d v="2024-11-18T00:00:00"/>
  </r>
  <r>
    <x v="4"/>
    <s v="LT"/>
    <x v="12"/>
    <x v="18"/>
    <x v="0"/>
    <n v="688845"/>
    <n v="485000"/>
    <x v="1"/>
    <s v="YES"/>
    <d v="2024-11-27T00:00:00"/>
  </r>
  <r>
    <x v="4"/>
    <s v="LT"/>
    <x v="12"/>
    <x v="18"/>
    <x v="0"/>
    <n v="688291"/>
    <n v="490000"/>
    <x v="1"/>
    <s v="YES"/>
    <d v="2024-11-12T00:00:00"/>
  </r>
  <r>
    <x v="4"/>
    <s v="LT"/>
    <x v="12"/>
    <x v="18"/>
    <x v="1"/>
    <n v="688287"/>
    <n v="365000"/>
    <x v="1"/>
    <s v="YES"/>
    <d v="2024-11-12T00:00:00"/>
  </r>
  <r>
    <x v="5"/>
    <s v="SIG"/>
    <x v="13"/>
    <x v="19"/>
    <x v="0"/>
    <n v="688431"/>
    <n v="430000"/>
    <x v="1"/>
    <s v="YES"/>
    <d v="2024-11-15T00:00:00"/>
  </r>
  <r>
    <x v="6"/>
    <s v="ST"/>
    <x v="14"/>
    <x v="20"/>
    <x v="0"/>
    <n v="688226"/>
    <n v="240000"/>
    <x v="1"/>
    <s v="YES"/>
    <d v="2024-11-08T00:00:00"/>
  </r>
  <r>
    <x v="6"/>
    <s v="ST"/>
    <x v="14"/>
    <x v="20"/>
    <x v="3"/>
    <n v="688743"/>
    <n v="26000"/>
    <x v="1"/>
    <s v="YES"/>
    <d v="2024-11-25T00:00:00"/>
  </r>
  <r>
    <x v="6"/>
    <s v="ST"/>
    <x v="11"/>
    <x v="21"/>
    <x v="0"/>
    <n v="688438"/>
    <n v="291000"/>
    <x v="1"/>
    <s v="YES"/>
    <d v="2024-11-15T00:00:00"/>
  </r>
  <r>
    <x v="6"/>
    <s v="ST"/>
    <x v="12"/>
    <x v="22"/>
    <x v="1"/>
    <n v="688442"/>
    <n v="324740"/>
    <x v="1"/>
    <s v="YES"/>
    <d v="2024-11-15T00:00:00"/>
  </r>
  <r>
    <x v="6"/>
    <s v="ST"/>
    <x v="2"/>
    <x v="23"/>
    <x v="3"/>
    <n v="688444"/>
    <n v="31000"/>
    <x v="1"/>
    <s v="YES"/>
    <d v="2024-11-15T00:00:00"/>
  </r>
  <r>
    <x v="6"/>
    <s v="ST"/>
    <x v="2"/>
    <x v="23"/>
    <x v="1"/>
    <n v="688446"/>
    <n v="250000"/>
    <x v="1"/>
    <s v="YES"/>
    <d v="2024-11-15T00:00:00"/>
  </r>
  <r>
    <x v="6"/>
    <s v="ST"/>
    <x v="5"/>
    <x v="24"/>
    <x v="0"/>
    <n v="687971"/>
    <n v="362000"/>
    <x v="1"/>
    <s v="YES"/>
    <d v="2024-11-04T00:00:00"/>
  </r>
  <r>
    <x v="6"/>
    <s v="ST"/>
    <x v="2"/>
    <x v="23"/>
    <x v="0"/>
    <n v="687949"/>
    <n v="349900"/>
    <x v="1"/>
    <s v="YES"/>
    <d v="2024-11-01T00:00:00"/>
  </r>
  <r>
    <x v="6"/>
    <s v="ST"/>
    <x v="5"/>
    <x v="24"/>
    <x v="0"/>
    <n v="688618"/>
    <n v="579900"/>
    <x v="1"/>
    <s v="YES"/>
    <d v="2024-11-20T00:00:00"/>
  </r>
  <r>
    <x v="6"/>
    <s v="ST"/>
    <x v="14"/>
    <x v="20"/>
    <x v="1"/>
    <n v="688690"/>
    <n v="335000"/>
    <x v="1"/>
    <s v="YES"/>
    <d v="2024-11-22T00:00:00"/>
  </r>
  <r>
    <x v="6"/>
    <s v="ST"/>
    <x v="5"/>
    <x v="24"/>
    <x v="3"/>
    <n v="687985"/>
    <n v="123000"/>
    <x v="1"/>
    <s v="YES"/>
    <d v="2024-11-04T00:00:00"/>
  </r>
  <r>
    <x v="6"/>
    <s v="ST"/>
    <x v="5"/>
    <x v="24"/>
    <x v="3"/>
    <n v="687987"/>
    <n v="123000"/>
    <x v="1"/>
    <s v="YES"/>
    <d v="2024-11-04T00:00:00"/>
  </r>
  <r>
    <x v="6"/>
    <s v="ST"/>
    <x v="5"/>
    <x v="24"/>
    <x v="0"/>
    <n v="688669"/>
    <n v="259000"/>
    <x v="1"/>
    <s v="YES"/>
    <d v="2024-11-22T00:00:00"/>
  </r>
  <r>
    <x v="6"/>
    <s v="ST"/>
    <x v="11"/>
    <x v="21"/>
    <x v="0"/>
    <n v="688000"/>
    <n v="695000"/>
    <x v="1"/>
    <s v="YES"/>
    <d v="2024-11-04T00:00:00"/>
  </r>
  <r>
    <x v="6"/>
    <s v="ST"/>
    <x v="11"/>
    <x v="21"/>
    <x v="0"/>
    <n v="688039"/>
    <n v="380000"/>
    <x v="1"/>
    <s v="YES"/>
    <d v="2024-11-05T00:00:00"/>
  </r>
  <r>
    <x v="6"/>
    <s v="ST"/>
    <x v="2"/>
    <x v="23"/>
    <x v="0"/>
    <n v="688662"/>
    <n v="300000"/>
    <x v="1"/>
    <s v="YES"/>
    <d v="2024-11-21T00:00:00"/>
  </r>
  <r>
    <x v="6"/>
    <s v="ST"/>
    <x v="2"/>
    <x v="23"/>
    <x v="0"/>
    <n v="688450"/>
    <n v="330000"/>
    <x v="1"/>
    <s v="YES"/>
    <d v="2024-11-15T00:00:00"/>
  </r>
  <r>
    <x v="6"/>
    <s v="ST"/>
    <x v="5"/>
    <x v="24"/>
    <x v="0"/>
    <n v="688856"/>
    <n v="519000"/>
    <x v="1"/>
    <s v="YES"/>
    <d v="2024-11-27T00:00:00"/>
  </r>
  <r>
    <x v="6"/>
    <s v="ST"/>
    <x v="14"/>
    <x v="20"/>
    <x v="0"/>
    <n v="688197"/>
    <n v="330000"/>
    <x v="1"/>
    <s v="YES"/>
    <d v="2024-11-08T00:00:00"/>
  </r>
  <r>
    <x v="6"/>
    <s v="ST"/>
    <x v="14"/>
    <x v="20"/>
    <x v="0"/>
    <n v="688284"/>
    <n v="285000"/>
    <x v="1"/>
    <s v="YES"/>
    <d v="2024-11-12T00:00:00"/>
  </r>
  <r>
    <x v="6"/>
    <s v="ST"/>
    <x v="2"/>
    <x v="25"/>
    <x v="0"/>
    <n v="688112"/>
    <n v="435000"/>
    <x v="1"/>
    <s v="YES"/>
    <d v="2024-11-07T00:00:00"/>
  </r>
  <r>
    <x v="6"/>
    <s v="ST"/>
    <x v="2"/>
    <x v="23"/>
    <x v="0"/>
    <n v="688096"/>
    <n v="100000"/>
    <x v="1"/>
    <s v="YES"/>
    <d v="2024-11-06T00:00:00"/>
  </r>
  <r>
    <x v="6"/>
    <s v="ST"/>
    <x v="5"/>
    <x v="24"/>
    <x v="0"/>
    <n v="688369"/>
    <n v="579900"/>
    <x v="1"/>
    <s v="YES"/>
    <d v="2024-11-14T00:00:00"/>
  </r>
  <r>
    <x v="6"/>
    <s v="ST"/>
    <x v="14"/>
    <x v="20"/>
    <x v="3"/>
    <n v="688753"/>
    <n v="14000"/>
    <x v="1"/>
    <s v="YES"/>
    <d v="2024-11-25T00:00:00"/>
  </r>
  <r>
    <x v="6"/>
    <s v="ST"/>
    <x v="14"/>
    <x v="20"/>
    <x v="0"/>
    <n v="688382"/>
    <n v="316000"/>
    <x v="1"/>
    <s v="YES"/>
    <d v="2024-11-15T00:00:00"/>
  </r>
  <r>
    <x v="6"/>
    <s v="ST"/>
    <x v="14"/>
    <x v="20"/>
    <x v="3"/>
    <n v="688882"/>
    <n v="80000"/>
    <x v="1"/>
    <s v="YES"/>
    <d v="2024-11-27T00:00:00"/>
  </r>
  <r>
    <x v="6"/>
    <s v="ST"/>
    <x v="2"/>
    <x v="23"/>
    <x v="0"/>
    <n v="688863"/>
    <n v="310000"/>
    <x v="1"/>
    <s v="YES"/>
    <d v="2024-11-27T00:00:00"/>
  </r>
  <r>
    <x v="6"/>
    <s v="ST"/>
    <x v="5"/>
    <x v="24"/>
    <x v="0"/>
    <n v="688419"/>
    <n v="365000"/>
    <x v="1"/>
    <s v="YES"/>
    <d v="2024-11-15T00:00:00"/>
  </r>
  <r>
    <x v="6"/>
    <s v="ST"/>
    <x v="2"/>
    <x v="26"/>
    <x v="3"/>
    <n v="688534"/>
    <n v="40000"/>
    <x v="1"/>
    <s v="YES"/>
    <d v="2024-11-18T00:00:00"/>
  </r>
  <r>
    <x v="6"/>
    <s v="ST"/>
    <x v="14"/>
    <x v="20"/>
    <x v="1"/>
    <n v="688146"/>
    <n v="385000"/>
    <x v="1"/>
    <s v="YES"/>
    <d v="2024-11-07T00:00:00"/>
  </r>
  <r>
    <x v="6"/>
    <s v="ST"/>
    <x v="14"/>
    <x v="20"/>
    <x v="0"/>
    <n v="688858"/>
    <n v="380000"/>
    <x v="1"/>
    <s v="YES"/>
    <d v="2024-11-27T00:00:00"/>
  </r>
  <r>
    <x v="6"/>
    <s v="ST"/>
    <x v="12"/>
    <x v="27"/>
    <x v="0"/>
    <n v="688070"/>
    <n v="154000"/>
    <x v="1"/>
    <s v="YES"/>
    <d v="2024-11-05T00:00:00"/>
  </r>
  <r>
    <x v="6"/>
    <s v="ST"/>
    <x v="5"/>
    <x v="24"/>
    <x v="1"/>
    <n v="688551"/>
    <n v="365000"/>
    <x v="1"/>
    <s v="YES"/>
    <d v="2024-11-19T00:00:00"/>
  </r>
  <r>
    <x v="6"/>
    <s v="ST"/>
    <x v="2"/>
    <x v="28"/>
    <x v="2"/>
    <n v="688829"/>
    <n v="1700000"/>
    <x v="1"/>
    <s v="YES"/>
    <d v="2024-11-27T00:00:00"/>
  </r>
  <r>
    <x v="6"/>
    <s v="ST"/>
    <x v="5"/>
    <x v="24"/>
    <x v="0"/>
    <n v="688823"/>
    <n v="331000"/>
    <x v="1"/>
    <s v="YES"/>
    <d v="2024-11-27T00:00:00"/>
  </r>
  <r>
    <x v="6"/>
    <s v="ST"/>
    <x v="5"/>
    <x v="24"/>
    <x v="0"/>
    <n v="688820"/>
    <n v="362000"/>
    <x v="1"/>
    <s v="YES"/>
    <d v="2024-11-27T00:00:00"/>
  </r>
  <r>
    <x v="6"/>
    <s v="ST"/>
    <x v="2"/>
    <x v="7"/>
    <x v="0"/>
    <n v="688815"/>
    <n v="370000"/>
    <x v="1"/>
    <s v="YES"/>
    <d v="2024-11-27T00:00:00"/>
  </r>
  <r>
    <x v="6"/>
    <s v="ST"/>
    <x v="12"/>
    <x v="27"/>
    <x v="0"/>
    <n v="688798"/>
    <n v="450000"/>
    <x v="1"/>
    <s v="YES"/>
    <d v="2024-11-26T00:00:00"/>
  </r>
  <r>
    <x v="6"/>
    <s v="ST"/>
    <x v="5"/>
    <x v="24"/>
    <x v="0"/>
    <n v="688590"/>
    <n v="419000"/>
    <x v="0"/>
    <s v="YES"/>
    <d v="2024-11-20T00:00:00"/>
  </r>
  <r>
    <x v="6"/>
    <s v="ST"/>
    <x v="2"/>
    <x v="23"/>
    <x v="1"/>
    <n v="688761"/>
    <n v="90000"/>
    <x v="1"/>
    <s v="YES"/>
    <d v="2024-11-25T00:00:00"/>
  </r>
  <r>
    <x v="6"/>
    <s v="ST"/>
    <x v="2"/>
    <x v="26"/>
    <x v="0"/>
    <n v="688594"/>
    <n v="358900"/>
    <x v="1"/>
    <s v="YES"/>
    <d v="2024-11-20T00:00:00"/>
  </r>
  <r>
    <x v="6"/>
    <s v="ST"/>
    <x v="11"/>
    <x v="21"/>
    <x v="0"/>
    <n v="688860"/>
    <n v="470000"/>
    <x v="1"/>
    <s v="YES"/>
    <d v="2024-11-27T00:00:00"/>
  </r>
  <r>
    <x v="7"/>
    <s v="TI"/>
    <x v="1"/>
    <x v="29"/>
    <x v="3"/>
    <n v="688566"/>
    <n v="75000"/>
    <x v="1"/>
    <s v="YES"/>
    <d v="2024-11-19T00:00:00"/>
  </r>
  <r>
    <x v="7"/>
    <s v="TI"/>
    <x v="11"/>
    <x v="30"/>
    <x v="0"/>
    <n v="688274"/>
    <n v="545000"/>
    <x v="1"/>
    <s v="YES"/>
    <d v="2024-11-12T00:00:00"/>
  </r>
  <r>
    <x v="7"/>
    <s v="TI"/>
    <x v="5"/>
    <x v="31"/>
    <x v="0"/>
    <n v="688578"/>
    <n v="425000"/>
    <x v="1"/>
    <s v="YES"/>
    <d v="2024-11-19T00:00:00"/>
  </r>
  <r>
    <x v="7"/>
    <s v="TI"/>
    <x v="1"/>
    <x v="1"/>
    <x v="0"/>
    <n v="688347"/>
    <n v="265000"/>
    <x v="1"/>
    <s v="YES"/>
    <d v="2024-11-14T00:00:00"/>
  </r>
  <r>
    <x v="7"/>
    <s v="TI"/>
    <x v="5"/>
    <x v="31"/>
    <x v="0"/>
    <n v="688143"/>
    <n v="350000"/>
    <x v="1"/>
    <s v="YES"/>
    <d v="2024-11-07T00:00:00"/>
  </r>
  <r>
    <x v="7"/>
    <s v="TI"/>
    <x v="15"/>
    <x v="32"/>
    <x v="0"/>
    <n v="688126"/>
    <n v="452500"/>
    <x v="1"/>
    <s v="YES"/>
    <d v="2024-11-07T00:00:00"/>
  </r>
  <r>
    <x v="7"/>
    <s v="TI"/>
    <x v="2"/>
    <x v="33"/>
    <x v="0"/>
    <n v="688832"/>
    <n v="180000"/>
    <x v="1"/>
    <s v="YES"/>
    <d v="2024-11-27T00:00:00"/>
  </r>
  <r>
    <x v="7"/>
    <s v="TI"/>
    <x v="5"/>
    <x v="34"/>
    <x v="1"/>
    <n v="688890"/>
    <n v="255000"/>
    <x v="1"/>
    <s v="YES"/>
    <d v="2024-11-27T00:00:00"/>
  </r>
  <r>
    <x v="7"/>
    <s v="TI"/>
    <x v="11"/>
    <x v="30"/>
    <x v="0"/>
    <n v="688884"/>
    <n v="715000"/>
    <x v="1"/>
    <s v="YES"/>
    <d v="2024-11-27T00:00:00"/>
  </r>
  <r>
    <x v="7"/>
    <s v="TI"/>
    <x v="5"/>
    <x v="31"/>
    <x v="3"/>
    <n v="688011"/>
    <n v="205000"/>
    <x v="1"/>
    <s v="YES"/>
    <d v="2024-11-05T00:00:00"/>
  </r>
  <r>
    <x v="7"/>
    <s v="TI"/>
    <x v="1"/>
    <x v="29"/>
    <x v="2"/>
    <n v="688036"/>
    <n v="360825"/>
    <x v="1"/>
    <s v="YES"/>
    <d v="2024-11-05T00:00:00"/>
  </r>
  <r>
    <x v="7"/>
    <s v="TI"/>
    <x v="11"/>
    <x v="30"/>
    <x v="1"/>
    <n v="688620"/>
    <n v="290000"/>
    <x v="1"/>
    <s v="YES"/>
    <d v="2024-11-20T00:00:00"/>
  </r>
  <r>
    <x v="7"/>
    <s v="TI"/>
    <x v="1"/>
    <x v="29"/>
    <x v="0"/>
    <n v="688649"/>
    <n v="450000"/>
    <x v="1"/>
    <s v="YES"/>
    <d v="2024-11-21T00:00:00"/>
  </r>
  <r>
    <x v="7"/>
    <s v="TI"/>
    <x v="2"/>
    <x v="34"/>
    <x v="0"/>
    <n v="688659"/>
    <n v="455000"/>
    <x v="1"/>
    <s v="YES"/>
    <d v="2024-11-21T00:00:00"/>
  </r>
  <r>
    <x v="7"/>
    <s v="TI"/>
    <x v="1"/>
    <x v="29"/>
    <x v="0"/>
    <n v="688838"/>
    <n v="649900"/>
    <x v="1"/>
    <s v="YES"/>
    <d v="2024-11-27T00:00:00"/>
  </r>
  <r>
    <x v="7"/>
    <s v="TI"/>
    <x v="11"/>
    <x v="35"/>
    <x v="1"/>
    <n v="688796"/>
    <n v="329900"/>
    <x v="1"/>
    <s v="YES"/>
    <d v="2024-11-26T00:00:00"/>
  </r>
  <r>
    <x v="7"/>
    <s v="TI"/>
    <x v="12"/>
    <x v="36"/>
    <x v="0"/>
    <n v="688748"/>
    <n v="465000"/>
    <x v="1"/>
    <s v="YES"/>
    <d v="2024-11-25T00:00:00"/>
  </r>
  <r>
    <x v="7"/>
    <s v="TI"/>
    <x v="2"/>
    <x v="37"/>
    <x v="3"/>
    <n v="688087"/>
    <n v="250000"/>
    <x v="1"/>
    <s v="YES"/>
    <d v="2024-11-06T00:00:00"/>
  </r>
  <r>
    <x v="8"/>
    <s v="TT"/>
    <x v="3"/>
    <x v="38"/>
    <x v="0"/>
    <n v="688539"/>
    <n v="81500"/>
    <x v="1"/>
    <s v="YES"/>
    <d v="2024-11-1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">
  <r>
    <x v="0"/>
    <s v="CT"/>
    <x v="0"/>
    <s v="029-153-04"/>
    <n v="688290"/>
    <n v="50000"/>
    <d v="2024-11-12T00:00:00"/>
    <x v="0"/>
  </r>
  <r>
    <x v="0"/>
    <s v="CT"/>
    <x v="1"/>
    <s v="016-371-19"/>
    <n v="688032"/>
    <n v="365000"/>
    <d v="2024-11-05T00:00:00"/>
    <x v="1"/>
  </r>
  <r>
    <x v="0"/>
    <s v="CT"/>
    <x v="2"/>
    <s v="020-651-07"/>
    <n v="688808"/>
    <n v="228530"/>
    <d v="2024-11-26T00:00:00"/>
    <x v="2"/>
  </r>
  <r>
    <x v="0"/>
    <s v="CT"/>
    <x v="1"/>
    <s v="020-933-04"/>
    <n v="688114"/>
    <n v="136000"/>
    <d v="2024-11-07T00:00:00"/>
    <x v="3"/>
  </r>
  <r>
    <x v="1"/>
    <s v="FA"/>
    <x v="1"/>
    <s v="018-403-56"/>
    <n v="687956"/>
    <n v="190000"/>
    <d v="2024-11-01T00:00:00"/>
    <x v="2"/>
  </r>
  <r>
    <x v="1"/>
    <s v="FA"/>
    <x v="3"/>
    <s v="003-062-10"/>
    <n v="688812"/>
    <n v="196900"/>
    <d v="2024-11-26T00:00:00"/>
    <x v="4"/>
  </r>
  <r>
    <x v="2"/>
    <s v="FC"/>
    <x v="0"/>
    <s v="019-405-08"/>
    <n v="688599"/>
    <n v="50000"/>
    <d v="2024-11-20T00:00:00"/>
    <x v="5"/>
  </r>
  <r>
    <x v="2"/>
    <s v="FC"/>
    <x v="2"/>
    <s v="022-628-02"/>
    <n v="688360"/>
    <n v="712500"/>
    <d v="2024-11-14T00:00:00"/>
    <x v="2"/>
  </r>
  <r>
    <x v="3"/>
    <s v="LT"/>
    <x v="1"/>
    <s v="029-383-09"/>
    <n v="688780"/>
    <n v="200000"/>
    <d v="2024-11-26T00:00:00"/>
    <x v="6"/>
  </r>
  <r>
    <x v="4"/>
    <s v="ST"/>
    <x v="4"/>
    <s v="009-232-02"/>
    <n v="688695"/>
    <n v="500000"/>
    <d v="2024-11-22T00:00:00"/>
    <x v="7"/>
  </r>
  <r>
    <x v="4"/>
    <s v="ST"/>
    <x v="1"/>
    <s v="003-061-02"/>
    <n v="688255"/>
    <n v="204000"/>
    <d v="2024-11-12T00:00:00"/>
    <x v="8"/>
  </r>
  <r>
    <x v="4"/>
    <s v="ST"/>
    <x v="0"/>
    <s v="010-231-15"/>
    <n v="688835"/>
    <n v="315000"/>
    <d v="2024-11-27T00:00:00"/>
    <x v="9"/>
  </r>
  <r>
    <x v="4"/>
    <s v="ST"/>
    <x v="1"/>
    <s v="001-411-08"/>
    <n v="688300"/>
    <n v="55000"/>
    <d v="2024-11-13T00:00:00"/>
    <x v="10"/>
  </r>
  <r>
    <x v="4"/>
    <s v="ST"/>
    <x v="1"/>
    <s v="029-701-29"/>
    <n v="688204"/>
    <n v="220000"/>
    <d v="2024-11-08T00:00:00"/>
    <x v="10"/>
  </r>
  <r>
    <x v="4"/>
    <s v="ST"/>
    <x v="2"/>
    <s v="020-221-07"/>
    <n v="688207"/>
    <n v="34210"/>
    <d v="2024-11-08T00:00:00"/>
    <x v="11"/>
  </r>
  <r>
    <x v="4"/>
    <s v="ST"/>
    <x v="0"/>
    <s v="009-152-05"/>
    <n v="688374"/>
    <n v="500000"/>
    <d v="2024-11-14T00:00:00"/>
    <x v="12"/>
  </r>
  <r>
    <x v="4"/>
    <s v="ST"/>
    <x v="5"/>
    <s v="020-862-10"/>
    <n v="688825"/>
    <n v="16025"/>
    <d v="2024-11-27T00:00:00"/>
    <x v="13"/>
  </r>
  <r>
    <x v="5"/>
    <s v="TI"/>
    <x v="3"/>
    <s v="019-865-21"/>
    <n v="688615"/>
    <n v="436223"/>
    <d v="2024-11-20T00:00:00"/>
    <x v="14"/>
  </r>
  <r>
    <x v="5"/>
    <s v="TI"/>
    <x v="2"/>
    <s v="020-056-06"/>
    <n v="688123"/>
    <n v="309294"/>
    <d v="2024-11-07T00:00:00"/>
    <x v="15"/>
  </r>
  <r>
    <x v="5"/>
    <s v="TI"/>
    <x v="1"/>
    <s v="019-532-37"/>
    <n v="688200"/>
    <n v="280830"/>
    <d v="2024-11-08T00:00:00"/>
    <x v="8"/>
  </r>
  <r>
    <x v="5"/>
    <s v="TI"/>
    <x v="1"/>
    <s v="020-552-25"/>
    <n v="688463"/>
    <n v="175000"/>
    <d v="2024-11-18T00:00:00"/>
    <x v="16"/>
  </r>
  <r>
    <x v="5"/>
    <s v="TI"/>
    <x v="6"/>
    <s v="004-031-06"/>
    <n v="688257"/>
    <n v="2137500"/>
    <d v="2024-11-12T00:00:00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5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41">
        <item m="1" x="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80">
    <i>
      <x v="1"/>
    </i>
    <i r="1">
      <x v="1"/>
    </i>
    <i r="2">
      <x v="1"/>
    </i>
    <i>
      <x v="2"/>
    </i>
    <i r="1">
      <x v="2"/>
    </i>
    <i r="2">
      <x v="2"/>
    </i>
    <i r="2">
      <x v="3"/>
    </i>
    <i r="2">
      <x v="4"/>
    </i>
    <i r="1">
      <x v="3"/>
    </i>
    <i r="2">
      <x v="5"/>
    </i>
    <i>
      <x v="3"/>
    </i>
    <i r="1">
      <x v="3"/>
    </i>
    <i r="2">
      <x v="6"/>
    </i>
    <i r="2">
      <x v="8"/>
    </i>
    <i r="2">
      <x v="9"/>
    </i>
    <i r="1">
      <x v="4"/>
    </i>
    <i r="2">
      <x v="7"/>
    </i>
    <i r="1">
      <x v="5"/>
    </i>
    <i r="2">
      <x v="10"/>
    </i>
    <i>
      <x v="4"/>
    </i>
    <i r="1">
      <x v="2"/>
    </i>
    <i r="2">
      <x v="12"/>
    </i>
    <i r="1">
      <x v="6"/>
    </i>
    <i r="2">
      <x v="11"/>
    </i>
    <i r="1">
      <x v="7"/>
    </i>
    <i r="2">
      <x v="13"/>
    </i>
    <i r="1">
      <x v="8"/>
    </i>
    <i r="2">
      <x v="14"/>
    </i>
    <i r="1">
      <x v="9"/>
    </i>
    <i r="2">
      <x v="15"/>
    </i>
    <i r="1">
      <x v="10"/>
    </i>
    <i r="2">
      <x v="16"/>
    </i>
    <i r="1">
      <x v="11"/>
    </i>
    <i r="2">
      <x v="17"/>
    </i>
    <i r="1">
      <x v="12"/>
    </i>
    <i r="2">
      <x v="18"/>
    </i>
    <i>
      <x v="5"/>
    </i>
    <i r="1">
      <x v="13"/>
    </i>
    <i r="2">
      <x v="19"/>
    </i>
    <i>
      <x v="6"/>
    </i>
    <i r="1">
      <x v="14"/>
    </i>
    <i r="2">
      <x v="20"/>
    </i>
    <i>
      <x v="7"/>
    </i>
    <i r="1">
      <x v="3"/>
    </i>
    <i r="2">
      <x v="8"/>
    </i>
    <i r="2">
      <x v="24"/>
    </i>
    <i r="2">
      <x v="26"/>
    </i>
    <i r="2">
      <x v="27"/>
    </i>
    <i r="2">
      <x v="29"/>
    </i>
    <i r="1">
      <x v="6"/>
    </i>
    <i r="2">
      <x v="25"/>
    </i>
    <i r="1">
      <x v="12"/>
    </i>
    <i r="2">
      <x v="22"/>
    </i>
    <i r="1">
      <x v="13"/>
    </i>
    <i r="2">
      <x v="23"/>
    </i>
    <i r="2">
      <x v="28"/>
    </i>
    <i r="1">
      <x v="15"/>
    </i>
    <i r="2">
      <x v="21"/>
    </i>
    <i>
      <x v="8"/>
    </i>
    <i r="1">
      <x v="2"/>
    </i>
    <i r="2">
      <x v="2"/>
    </i>
    <i r="2">
      <x v="30"/>
    </i>
    <i r="1">
      <x v="3"/>
    </i>
    <i r="2">
      <x v="34"/>
    </i>
    <i r="2">
      <x v="35"/>
    </i>
    <i r="2">
      <x v="38"/>
    </i>
    <i r="1">
      <x v="6"/>
    </i>
    <i r="2">
      <x v="32"/>
    </i>
    <i r="2">
      <x v="35"/>
    </i>
    <i r="1">
      <x v="12"/>
    </i>
    <i r="2">
      <x v="31"/>
    </i>
    <i r="2">
      <x v="36"/>
    </i>
    <i r="1">
      <x v="13"/>
    </i>
    <i r="2">
      <x v="37"/>
    </i>
    <i r="1">
      <x v="16"/>
    </i>
    <i r="2">
      <x v="33"/>
    </i>
    <i>
      <x v="9"/>
    </i>
    <i r="1">
      <x v="4"/>
    </i>
    <i r="2">
      <x v="3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62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10"/>
        <item m="1" x="9"/>
        <item x="1"/>
        <item x="2"/>
        <item m="1" x="14"/>
        <item m="1" x="12"/>
        <item x="5"/>
        <item m="1" x="13"/>
        <item m="1" x="6"/>
        <item m="1" x="8"/>
        <item x="4"/>
        <item m="1" x="7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x="6"/>
        <item m="1" x="8"/>
        <item x="1"/>
        <item x="4"/>
        <item x="2"/>
        <item x="0"/>
        <item x="5"/>
        <item m="1" x="9"/>
        <item x="3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5">
        <item m="1" x="39"/>
        <item m="1" x="99"/>
        <item m="1" x="112"/>
        <item m="1" x="28"/>
        <item m="1" x="68"/>
        <item m="1" x="42"/>
        <item m="1" x="72"/>
        <item m="1" x="41"/>
        <item m="1" x="36"/>
        <item m="1" x="61"/>
        <item m="1" x="50"/>
        <item m="1" x="33"/>
        <item m="1" x="48"/>
        <item m="1" x="26"/>
        <item m="1" x="21"/>
        <item m="1" x="107"/>
        <item m="1" x="32"/>
        <item m="1" x="66"/>
        <item m="1" x="59"/>
        <item m="1" x="94"/>
        <item m="1" x="83"/>
        <item m="1" x="34"/>
        <item m="1" x="40"/>
        <item m="1" x="90"/>
        <item m="1" x="44"/>
        <item m="1" x="70"/>
        <item m="1" x="19"/>
        <item m="1" x="46"/>
        <item m="1" x="45"/>
        <item m="1" x="109"/>
        <item m="1" x="96"/>
        <item m="1" x="113"/>
        <item m="1" x="60"/>
        <item x="16"/>
        <item m="1" x="20"/>
        <item x="2"/>
        <item m="1" x="95"/>
        <item m="1" x="102"/>
        <item m="1" x="79"/>
        <item m="1" x="88"/>
        <item x="15"/>
        <item m="1" x="52"/>
        <item m="1" x="93"/>
        <item m="1" x="23"/>
        <item m="1" x="80"/>
        <item m="1" x="104"/>
        <item m="1" x="57"/>
        <item m="1" x="106"/>
        <item m="1" x="65"/>
        <item m="1" x="111"/>
        <item m="1" x="82"/>
        <item m="1" x="71"/>
        <item m="1" x="47"/>
        <item m="1" x="110"/>
        <item m="1" x="51"/>
        <item m="1" x="38"/>
        <item m="1" x="74"/>
        <item m="1" x="86"/>
        <item m="1" x="31"/>
        <item m="1" x="100"/>
        <item m="1" x="78"/>
        <item m="1" x="97"/>
        <item m="1" x="29"/>
        <item x="10"/>
        <item m="1" x="108"/>
        <item m="1" x="77"/>
        <item m="1" x="84"/>
        <item m="1" x="55"/>
        <item m="1" x="105"/>
        <item m="1" x="35"/>
        <item m="1" x="92"/>
        <item m="1" x="101"/>
        <item m="1" x="54"/>
        <item m="1" x="37"/>
        <item m="1" x="58"/>
        <item m="1" x="30"/>
        <item m="1" x="25"/>
        <item m="1" x="76"/>
        <item m="1" x="98"/>
        <item m="1" x="27"/>
        <item m="1" x="89"/>
        <item m="1" x="69"/>
        <item m="1" x="87"/>
        <item m="1" x="75"/>
        <item m="1" x="22"/>
        <item m="1" x="81"/>
        <item m="1" x="43"/>
        <item m="1" x="67"/>
        <item m="1" x="24"/>
        <item m="1" x="103"/>
        <item m="1" x="85"/>
        <item m="1" x="91"/>
        <item m="1" x="53"/>
        <item m="1" x="49"/>
        <item m="1" x="73"/>
        <item m="1" x="64"/>
        <item m="1" x="62"/>
        <item m="1" x="56"/>
        <item m="1" x="63"/>
        <item m="1" x="18"/>
        <item x="0"/>
        <item x="1"/>
        <item x="3"/>
        <item x="4"/>
        <item x="5"/>
        <item x="6"/>
        <item x="7"/>
        <item x="8"/>
        <item x="9"/>
        <item x="11"/>
        <item x="12"/>
        <item x="13"/>
        <item x="14"/>
        <item x="17"/>
        <item t="default"/>
      </items>
    </pivotField>
  </pivotFields>
  <rowFields count="2">
    <field x="7"/>
    <field x="0"/>
  </rowFields>
  <rowItems count="58">
    <i>
      <x v="33"/>
    </i>
    <i r="1">
      <x v="7"/>
    </i>
    <i t="blank">
      <x v="33"/>
    </i>
    <i>
      <x v="35"/>
    </i>
    <i r="1">
      <x v="3"/>
    </i>
    <i r="1">
      <x v="4"/>
    </i>
    <i r="1">
      <x v="13"/>
    </i>
    <i t="blank">
      <x v="35"/>
    </i>
    <i>
      <x v="40"/>
    </i>
    <i r="1">
      <x v="7"/>
    </i>
    <i t="blank">
      <x v="40"/>
    </i>
    <i>
      <x v="63"/>
    </i>
    <i r="1">
      <x v="11"/>
    </i>
    <i t="blank">
      <x v="63"/>
    </i>
    <i>
      <x v="100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13"/>
    </i>
    <i t="blank">
      <x v="102"/>
    </i>
    <i>
      <x v="103"/>
    </i>
    <i r="1">
      <x v="3"/>
    </i>
    <i t="blank">
      <x v="103"/>
    </i>
    <i>
      <x v="104"/>
    </i>
    <i r="1">
      <x v="4"/>
    </i>
    <i t="blank">
      <x v="104"/>
    </i>
    <i>
      <x v="105"/>
    </i>
    <i r="1">
      <x v="14"/>
    </i>
    <i t="blank">
      <x v="105"/>
    </i>
    <i>
      <x v="106"/>
    </i>
    <i r="1">
      <x v="11"/>
    </i>
    <i t="blank">
      <x v="106"/>
    </i>
    <i>
      <x v="107"/>
    </i>
    <i r="1">
      <x v="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9" totalsRowCount="1" headerRowDxfId="18" totalsRowDxfId="15" headerRowBorderDxfId="17" tableBorderDxfId="16" totalsRowBorderDxfId="14">
  <autoFilter ref="A4:F8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SUM(B5:B8)</totalsRowFormula>
    </tableColumn>
    <tableColumn id="3" name="DOLLARVOL" totalsRowFunction="custom" totalsRowDxfId="3">
      <totalsRowFormula>SUM(C5:C8)</totalsRowFormula>
    </tableColumn>
    <tableColumn id="4" name="AVERAGE" totalsRowDxfId="2"/>
    <tableColumn id="5" name="% OF CLOSINGS" totalsRowFunction="custom" dataDxfId="7" totalsRowDxfId="1">
      <calculatedColumnFormula>Table2[[#This Row],[CLOSINGS]]/$B$9</calculatedColumnFormula>
      <totalsRowFormula>SUM(E5:E8)</totalsRowFormula>
    </tableColumn>
    <tableColumn id="6" name="% OF $$$ VOLUME" totalsRowFunction="custom" dataDxfId="6" totalsRowDxfId="0">
      <calculatedColumnFormula>Table2[[#This Row],[DOLLARVOL]]/$C$9</calculatedColumnFormula>
      <totalsRowFormula>SUM(F5:F8)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21" totalsRowShown="0" headerRowDxfId="8">
  <autoFilter ref="A1:J12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3" totalsRowShown="0" headerRowDxfId="13">
  <autoFilter ref="A1:H2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43" totalsRowShown="0" headerRowDxfId="12" headerRowBorderDxfId="11" tableBorderDxfId="10" totalsRowBorderDxfId="9">
  <autoFilter ref="A1:E14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44</v>
      </c>
    </row>
    <row r="2" spans="1:7">
      <c r="A2" s="2" t="s">
        <v>56</v>
      </c>
    </row>
    <row r="3" spans="1:7">
      <c r="A3" s="2"/>
    </row>
    <row r="4" spans="1:7" ht="13.8" thickBot="1">
      <c r="A4" s="2"/>
    </row>
    <row r="5" spans="1:7" ht="16.2" thickBot="1">
      <c r="A5" s="124" t="s">
        <v>4</v>
      </c>
      <c r="B5" s="125"/>
      <c r="C5" s="125"/>
      <c r="D5" s="125"/>
      <c r="E5" s="125"/>
      <c r="F5" s="125"/>
      <c r="G5" s="126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8" t="s">
        <v>49</v>
      </c>
      <c r="G6" s="118" t="s">
        <v>50</v>
      </c>
    </row>
    <row r="7" spans="1:7">
      <c r="A7" s="131" t="s">
        <v>65</v>
      </c>
      <c r="B7" s="132">
        <v>42</v>
      </c>
      <c r="C7" s="133">
        <v>14208340</v>
      </c>
      <c r="D7" s="134">
        <f t="shared" ref="D7:D15" si="0">B7/$B$16</f>
        <v>0.35</v>
      </c>
      <c r="E7" s="134">
        <f t="shared" ref="E7:E15" si="1">C7/$C$16</f>
        <v>0.28771282022953415</v>
      </c>
      <c r="F7" s="135">
        <v>1</v>
      </c>
      <c r="G7" s="135">
        <f t="shared" ref="G7:G15" si="2">RANK(C7,$C$7:$C$15)</f>
        <v>1</v>
      </c>
    </row>
    <row r="8" spans="1:7">
      <c r="A8" s="68" t="s">
        <v>62</v>
      </c>
      <c r="B8" s="69">
        <v>32</v>
      </c>
      <c r="C8" s="70">
        <v>10062272</v>
      </c>
      <c r="D8" s="23">
        <f t="shared" si="0"/>
        <v>0.26666666666666666</v>
      </c>
      <c r="E8" s="23">
        <f t="shared" si="1"/>
        <v>0.20375671296130832</v>
      </c>
      <c r="F8" s="74">
        <v>2</v>
      </c>
      <c r="G8" s="104">
        <f t="shared" si="2"/>
        <v>2</v>
      </c>
    </row>
    <row r="9" spans="1:7">
      <c r="A9" s="68" t="s">
        <v>73</v>
      </c>
      <c r="B9" s="69">
        <v>18</v>
      </c>
      <c r="C9" s="70">
        <v>6718125</v>
      </c>
      <c r="D9" s="23">
        <f t="shared" ref="D9" si="3">B9/$B$16</f>
        <v>0.15</v>
      </c>
      <c r="E9" s="23">
        <f t="shared" ref="E9" si="4">C9/$C$16</f>
        <v>0.13603916364645971</v>
      </c>
      <c r="F9" s="74">
        <v>3</v>
      </c>
      <c r="G9" s="104">
        <f t="shared" si="2"/>
        <v>4</v>
      </c>
    </row>
    <row r="10" spans="1:7">
      <c r="A10" s="68" t="s">
        <v>80</v>
      </c>
      <c r="B10" s="69">
        <v>11</v>
      </c>
      <c r="C10" s="70">
        <v>5087700</v>
      </c>
      <c r="D10" s="23">
        <f t="shared" si="0"/>
        <v>9.166666666666666E-2</v>
      </c>
      <c r="E10" s="23">
        <f t="shared" si="1"/>
        <v>0.10302375333654748</v>
      </c>
      <c r="F10" s="74">
        <v>4</v>
      </c>
      <c r="G10" s="104">
        <f t="shared" si="2"/>
        <v>5</v>
      </c>
    </row>
    <row r="11" spans="1:7">
      <c r="A11" s="85" t="s">
        <v>57</v>
      </c>
      <c r="B11" s="81">
        <v>8</v>
      </c>
      <c r="C11" s="117">
        <v>9682238</v>
      </c>
      <c r="D11" s="23">
        <f t="shared" si="0"/>
        <v>6.6666666666666666E-2</v>
      </c>
      <c r="E11" s="23">
        <f t="shared" si="1"/>
        <v>0.19606118667723074</v>
      </c>
      <c r="F11" s="74">
        <v>5</v>
      </c>
      <c r="G11" s="104">
        <f t="shared" si="2"/>
        <v>3</v>
      </c>
    </row>
    <row r="12" spans="1:7">
      <c r="A12" s="68" t="s">
        <v>94</v>
      </c>
      <c r="B12" s="69">
        <v>4</v>
      </c>
      <c r="C12" s="70">
        <v>1773582</v>
      </c>
      <c r="D12" s="23">
        <f t="shared" si="0"/>
        <v>3.3333333333333333E-2</v>
      </c>
      <c r="E12" s="23">
        <f t="shared" si="1"/>
        <v>3.5914278453945903E-2</v>
      </c>
      <c r="F12" s="74">
        <v>6</v>
      </c>
      <c r="G12" s="104">
        <f t="shared" si="2"/>
        <v>6</v>
      </c>
    </row>
    <row r="13" spans="1:7">
      <c r="A13" s="85" t="s">
        <v>104</v>
      </c>
      <c r="B13" s="81">
        <v>3</v>
      </c>
      <c r="C13" s="117">
        <v>1340000</v>
      </c>
      <c r="D13" s="23">
        <f t="shared" si="0"/>
        <v>2.5000000000000001E-2</v>
      </c>
      <c r="E13" s="23">
        <f t="shared" si="1"/>
        <v>2.713442802660802E-2</v>
      </c>
      <c r="F13" s="74">
        <v>7</v>
      </c>
      <c r="G13" s="104">
        <f t="shared" si="2"/>
        <v>7</v>
      </c>
    </row>
    <row r="14" spans="1:7">
      <c r="A14" s="85" t="s">
        <v>111</v>
      </c>
      <c r="B14" s="81">
        <v>1</v>
      </c>
      <c r="C14" s="117">
        <v>430000</v>
      </c>
      <c r="D14" s="23">
        <f t="shared" si="0"/>
        <v>8.3333333333333332E-3</v>
      </c>
      <c r="E14" s="23">
        <f t="shared" si="1"/>
        <v>8.7073164562995881E-3</v>
      </c>
      <c r="F14" s="74">
        <v>8</v>
      </c>
      <c r="G14" s="104">
        <f t="shared" si="2"/>
        <v>8</v>
      </c>
    </row>
    <row r="15" spans="1:7">
      <c r="A15" s="68" t="s">
        <v>116</v>
      </c>
      <c r="B15" s="69">
        <v>1</v>
      </c>
      <c r="C15" s="70">
        <v>81500</v>
      </c>
      <c r="D15" s="23">
        <f t="shared" si="0"/>
        <v>8.3333333333333332E-3</v>
      </c>
      <c r="E15" s="23">
        <f t="shared" si="1"/>
        <v>1.6503402120660849E-3</v>
      </c>
      <c r="F15" s="74">
        <v>8</v>
      </c>
      <c r="G15" s="104">
        <f t="shared" si="2"/>
        <v>9</v>
      </c>
    </row>
    <row r="16" spans="1:7">
      <c r="A16" s="82" t="s">
        <v>23</v>
      </c>
      <c r="B16" s="83">
        <f>SUM(B7:B15)</f>
        <v>120</v>
      </c>
      <c r="C16" s="84">
        <f>SUM(C7:C15)</f>
        <v>49383757</v>
      </c>
      <c r="D16" s="30">
        <f>SUM(D7:D15)</f>
        <v>1</v>
      </c>
      <c r="E16" s="30">
        <f>SUM(E7:E15)</f>
        <v>1</v>
      </c>
      <c r="F16" s="31"/>
      <c r="G16" s="31"/>
    </row>
    <row r="17" spans="1:7" ht="13.8" thickBot="1">
      <c r="A17" s="78"/>
      <c r="B17" s="79"/>
      <c r="C17" s="80"/>
    </row>
    <row r="18" spans="1:7" ht="16.2" thickBot="1">
      <c r="A18" s="127" t="s">
        <v>10</v>
      </c>
      <c r="B18" s="128"/>
      <c r="C18" s="128"/>
      <c r="D18" s="128"/>
      <c r="E18" s="128"/>
      <c r="F18" s="128"/>
      <c r="G18" s="129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31" t="s">
        <v>65</v>
      </c>
      <c r="B21" s="132">
        <v>8</v>
      </c>
      <c r="C21" s="70">
        <v>1844235</v>
      </c>
      <c r="D21" s="136">
        <f t="shared" ref="D21:D26" si="5">B21/$B$27</f>
        <v>0.36363636363636365</v>
      </c>
      <c r="E21" s="23">
        <f t="shared" ref="E21:E26" si="6">C21/$C$27</f>
        <v>0.25221990882947126</v>
      </c>
      <c r="F21" s="137">
        <v>1</v>
      </c>
      <c r="G21" s="74">
        <f t="shared" ref="G21:G26" si="7">RANK(C21,$C$21:$C$26)</f>
        <v>2</v>
      </c>
    </row>
    <row r="22" spans="1:7">
      <c r="A22" s="131" t="s">
        <v>73</v>
      </c>
      <c r="B22" s="69">
        <v>5</v>
      </c>
      <c r="C22" s="133">
        <v>3338847</v>
      </c>
      <c r="D22" s="23">
        <f t="shared" si="5"/>
        <v>0.22727272727272727</v>
      </c>
      <c r="E22" s="136">
        <f t="shared" si="6"/>
        <v>0.45662493442297414</v>
      </c>
      <c r="F22" s="74">
        <v>2</v>
      </c>
      <c r="G22" s="137">
        <f t="shared" si="7"/>
        <v>1</v>
      </c>
    </row>
    <row r="23" spans="1:7">
      <c r="A23" s="68" t="s">
        <v>80</v>
      </c>
      <c r="B23" s="69">
        <v>4</v>
      </c>
      <c r="C23" s="70">
        <v>779530</v>
      </c>
      <c r="D23" s="23">
        <f t="shared" si="5"/>
        <v>0.18181818181818182</v>
      </c>
      <c r="E23" s="23">
        <f t="shared" si="6"/>
        <v>0.10660950775244898</v>
      </c>
      <c r="F23" s="74">
        <v>3</v>
      </c>
      <c r="G23" s="74">
        <f t="shared" si="7"/>
        <v>3</v>
      </c>
    </row>
    <row r="24" spans="1:7">
      <c r="A24" s="68" t="s">
        <v>62</v>
      </c>
      <c r="B24" s="69">
        <v>2</v>
      </c>
      <c r="C24" s="70">
        <v>762500</v>
      </c>
      <c r="D24" s="23">
        <f t="shared" si="5"/>
        <v>9.0909090909090912E-2</v>
      </c>
      <c r="E24" s="23">
        <f t="shared" si="6"/>
        <v>0.10428046343468801</v>
      </c>
      <c r="F24" s="74">
        <v>4</v>
      </c>
      <c r="G24" s="74">
        <f t="shared" si="7"/>
        <v>4</v>
      </c>
    </row>
    <row r="25" spans="1:7">
      <c r="A25" s="68" t="s">
        <v>57</v>
      </c>
      <c r="B25" s="69">
        <v>2</v>
      </c>
      <c r="C25" s="70">
        <v>386900</v>
      </c>
      <c r="D25" s="23">
        <f t="shared" si="5"/>
        <v>9.0909090909090912E-2</v>
      </c>
      <c r="E25" s="23">
        <f t="shared" si="6"/>
        <v>5.2912932856237105E-2</v>
      </c>
      <c r="F25" s="74">
        <v>4</v>
      </c>
      <c r="G25" s="74">
        <f t="shared" si="7"/>
        <v>5</v>
      </c>
    </row>
    <row r="26" spans="1:7">
      <c r="A26" s="68" t="s">
        <v>104</v>
      </c>
      <c r="B26" s="69">
        <v>1</v>
      </c>
      <c r="C26" s="70">
        <v>200000</v>
      </c>
      <c r="D26" s="23">
        <f t="shared" si="5"/>
        <v>4.5454545454545456E-2</v>
      </c>
      <c r="E26" s="23">
        <f t="shared" si="6"/>
        <v>2.7352252704180464E-2</v>
      </c>
      <c r="F26" s="74">
        <v>5</v>
      </c>
      <c r="G26" s="74">
        <f t="shared" si="7"/>
        <v>6</v>
      </c>
    </row>
    <row r="27" spans="1:7">
      <c r="A27" s="32" t="s">
        <v>23</v>
      </c>
      <c r="B27" s="46">
        <f>SUM(B21:B26)</f>
        <v>22</v>
      </c>
      <c r="C27" s="33">
        <f>SUM(C21:C26)</f>
        <v>7312012</v>
      </c>
      <c r="D27" s="30">
        <f>SUM(D21:D26)</f>
        <v>1</v>
      </c>
      <c r="E27" s="30">
        <f>SUM(E21:E26)</f>
        <v>1</v>
      </c>
      <c r="F27" s="31"/>
      <c r="G27" s="31"/>
    </row>
    <row r="28" spans="1:7" ht="13.8" thickBot="1"/>
    <row r="29" spans="1:7" ht="16.2" thickBot="1">
      <c r="A29" s="124" t="s">
        <v>12</v>
      </c>
      <c r="B29" s="125"/>
      <c r="C29" s="125"/>
      <c r="D29" s="125"/>
      <c r="E29" s="125"/>
      <c r="F29" s="125"/>
      <c r="G29" s="126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31" t="s">
        <v>65</v>
      </c>
      <c r="B32" s="132">
        <v>50</v>
      </c>
      <c r="C32" s="133">
        <v>16052575</v>
      </c>
      <c r="D32" s="136">
        <f t="shared" ref="D32:D39" si="8">B32/$B$41</f>
        <v>0.352112676056338</v>
      </c>
      <c r="E32" s="136">
        <f t="shared" ref="E32:E39" si="9">C32/$C$41</f>
        <v>0.28313532531854363</v>
      </c>
      <c r="F32" s="137">
        <v>1</v>
      </c>
      <c r="G32" s="137">
        <f t="shared" ref="G32:G40" si="10">RANK(C32,$C$32:$C$40)</f>
        <v>1</v>
      </c>
    </row>
    <row r="33" spans="1:7">
      <c r="A33" s="68" t="s">
        <v>62</v>
      </c>
      <c r="B33" s="69">
        <v>34</v>
      </c>
      <c r="C33" s="70">
        <v>10824772</v>
      </c>
      <c r="D33" s="23">
        <f t="shared" si="8"/>
        <v>0.23943661971830985</v>
      </c>
      <c r="E33" s="23">
        <f t="shared" si="9"/>
        <v>0.1909273335722812</v>
      </c>
      <c r="F33" s="74">
        <v>2</v>
      </c>
      <c r="G33" s="74">
        <f t="shared" si="10"/>
        <v>2</v>
      </c>
    </row>
    <row r="34" spans="1:7">
      <c r="A34" s="68" t="s">
        <v>73</v>
      </c>
      <c r="B34" s="69">
        <v>23</v>
      </c>
      <c r="C34" s="70">
        <v>10056972</v>
      </c>
      <c r="D34" s="23">
        <f t="shared" si="8"/>
        <v>0.1619718309859155</v>
      </c>
      <c r="E34" s="23">
        <f t="shared" si="9"/>
        <v>0.17738487681505827</v>
      </c>
      <c r="F34" s="74">
        <v>3</v>
      </c>
      <c r="G34" s="74">
        <f t="shared" si="10"/>
        <v>4</v>
      </c>
    </row>
    <row r="35" spans="1:7">
      <c r="A35" s="68" t="s">
        <v>80</v>
      </c>
      <c r="B35" s="69">
        <v>15</v>
      </c>
      <c r="C35" s="70">
        <v>5867230</v>
      </c>
      <c r="D35" s="23">
        <f t="shared" ref="D35" si="11">B35/$B$41</f>
        <v>0.10563380281690141</v>
      </c>
      <c r="E35" s="23">
        <f t="shared" ref="E35" si="12">C35/$C$41</f>
        <v>0.10348620546975913</v>
      </c>
      <c r="F35" s="74">
        <v>4</v>
      </c>
      <c r="G35" s="74">
        <f t="shared" si="10"/>
        <v>5</v>
      </c>
    </row>
    <row r="36" spans="1:7">
      <c r="A36" s="68" t="s">
        <v>57</v>
      </c>
      <c r="B36" s="69">
        <v>10</v>
      </c>
      <c r="C36" s="70">
        <v>10069138</v>
      </c>
      <c r="D36" s="23">
        <f t="shared" si="8"/>
        <v>7.0422535211267609E-2</v>
      </c>
      <c r="E36" s="23">
        <f t="shared" si="9"/>
        <v>0.17759946072871857</v>
      </c>
      <c r="F36" s="74">
        <v>5</v>
      </c>
      <c r="G36" s="74">
        <f t="shared" si="10"/>
        <v>3</v>
      </c>
    </row>
    <row r="37" spans="1:7">
      <c r="A37" s="68" t="s">
        <v>94</v>
      </c>
      <c r="B37" s="69">
        <v>4</v>
      </c>
      <c r="C37" s="70">
        <v>1773582</v>
      </c>
      <c r="D37" s="23">
        <f t="shared" si="8"/>
        <v>2.8169014084507043E-2</v>
      </c>
      <c r="E37" s="23">
        <f t="shared" si="9"/>
        <v>3.1282440141168204E-2</v>
      </c>
      <c r="F37" s="74">
        <v>6</v>
      </c>
      <c r="G37" s="74">
        <f t="shared" si="10"/>
        <v>6</v>
      </c>
    </row>
    <row r="38" spans="1:7">
      <c r="A38" s="68" t="s">
        <v>104</v>
      </c>
      <c r="B38" s="69">
        <v>4</v>
      </c>
      <c r="C38" s="70">
        <v>1540000</v>
      </c>
      <c r="D38" s="23">
        <f t="shared" si="8"/>
        <v>2.8169014084507043E-2</v>
      </c>
      <c r="E38" s="23">
        <f t="shared" si="9"/>
        <v>2.7162520716492972E-2</v>
      </c>
      <c r="F38" s="74">
        <v>6</v>
      </c>
      <c r="G38" s="74">
        <f t="shared" si="10"/>
        <v>7</v>
      </c>
    </row>
    <row r="39" spans="1:7">
      <c r="A39" s="68" t="s">
        <v>111</v>
      </c>
      <c r="B39" s="69">
        <v>1</v>
      </c>
      <c r="C39" s="70">
        <v>430000</v>
      </c>
      <c r="D39" s="23">
        <f t="shared" si="8"/>
        <v>7.0422535211267607E-3</v>
      </c>
      <c r="E39" s="23">
        <f t="shared" si="9"/>
        <v>7.5843402000597259E-3</v>
      </c>
      <c r="F39" s="74">
        <v>7</v>
      </c>
      <c r="G39" s="74">
        <f t="shared" si="10"/>
        <v>8</v>
      </c>
    </row>
    <row r="40" spans="1:7">
      <c r="A40" s="68" t="s">
        <v>116</v>
      </c>
      <c r="B40" s="69">
        <v>1</v>
      </c>
      <c r="C40" s="70">
        <v>81500</v>
      </c>
      <c r="D40" s="23">
        <f>B40/$B$41</f>
        <v>7.0422535211267607E-3</v>
      </c>
      <c r="E40" s="23">
        <f>C40/$C$41</f>
        <v>1.4374970379182968E-3</v>
      </c>
      <c r="F40" s="74">
        <v>7</v>
      </c>
      <c r="G40" s="74">
        <f t="shared" si="10"/>
        <v>9</v>
      </c>
    </row>
    <row r="41" spans="1:7">
      <c r="A41" s="32" t="s">
        <v>23</v>
      </c>
      <c r="B41" s="47">
        <f>SUM(B32:B40)</f>
        <v>142</v>
      </c>
      <c r="C41" s="37">
        <f>SUM(C32:C40)</f>
        <v>56695769</v>
      </c>
      <c r="D41" s="30">
        <f>SUM(D32:D40)</f>
        <v>0.99999999999999989</v>
      </c>
      <c r="E41" s="30">
        <f>SUM(E32:E40)</f>
        <v>1</v>
      </c>
      <c r="F41" s="31"/>
      <c r="G41" s="31"/>
    </row>
    <row r="43" spans="1:7">
      <c r="A43" s="130" t="s">
        <v>24</v>
      </c>
      <c r="B43" s="130"/>
      <c r="C43" s="130"/>
      <c r="D43" s="103" t="s">
        <v>43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9:G29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A21" sqref="A21"/>
    </sheetView>
  </sheetViews>
  <sheetFormatPr defaultRowHeight="13.2"/>
  <cols>
    <col min="1" max="1" width="30.33203125" customWidth="1"/>
    <col min="2" max="2" width="12.109375" style="63" customWidth="1"/>
    <col min="3" max="3" width="16.109375" style="92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45</v>
      </c>
    </row>
    <row r="2" spans="1:7">
      <c r="A2" s="2" t="str">
        <f>'OVERALL STATS'!A2</f>
        <v>Reporting Period: NOVEMBER, 2024</v>
      </c>
    </row>
    <row r="3" spans="1:7" ht="13.8" thickBot="1"/>
    <row r="4" spans="1:7" ht="16.2" thickBot="1">
      <c r="A4" s="124" t="s">
        <v>13</v>
      </c>
      <c r="B4" s="125"/>
      <c r="C4" s="125"/>
      <c r="D4" s="125"/>
      <c r="E4" s="125"/>
      <c r="F4" s="125"/>
      <c r="G4" s="126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65</v>
      </c>
      <c r="B7" s="139">
        <v>41</v>
      </c>
      <c r="C7" s="140">
        <v>13789340</v>
      </c>
      <c r="D7" s="141">
        <f>B7/$B$15</f>
        <v>0.35652173913043478</v>
      </c>
      <c r="E7" s="136">
        <f>C7/$C$15</f>
        <v>0.29220166694302485</v>
      </c>
      <c r="F7" s="137">
        <v>1</v>
      </c>
      <c r="G7" s="137">
        <f t="shared" ref="G7:G14" si="0">RANK(C7,$C$7:$C$14)</f>
        <v>1</v>
      </c>
    </row>
    <row r="8" spans="1:7">
      <c r="A8" s="35" t="s">
        <v>62</v>
      </c>
      <c r="B8" s="36">
        <v>32</v>
      </c>
      <c r="C8" s="95">
        <v>10062272</v>
      </c>
      <c r="D8" s="27">
        <f>B8/$B$15</f>
        <v>0.27826086956521739</v>
      </c>
      <c r="E8" s="23">
        <f>C8/$C$15</f>
        <v>0.21322359530145202</v>
      </c>
      <c r="F8" s="74">
        <v>2</v>
      </c>
      <c r="G8" s="74">
        <f t="shared" si="0"/>
        <v>2</v>
      </c>
    </row>
    <row r="9" spans="1:7">
      <c r="A9" s="35" t="s">
        <v>73</v>
      </c>
      <c r="B9" s="36">
        <v>18</v>
      </c>
      <c r="C9" s="95">
        <v>6718125</v>
      </c>
      <c r="D9" s="27">
        <f t="shared" ref="D9" si="1">B9/$B$15</f>
        <v>0.15652173913043479</v>
      </c>
      <c r="E9" s="23">
        <f t="shared" ref="E9" si="2">C9/$C$15</f>
        <v>0.14235977383483248</v>
      </c>
      <c r="F9" s="74">
        <v>3</v>
      </c>
      <c r="G9" s="74">
        <f t="shared" si="0"/>
        <v>4</v>
      </c>
    </row>
    <row r="10" spans="1:7">
      <c r="A10" s="35" t="s">
        <v>80</v>
      </c>
      <c r="B10" s="36">
        <v>11</v>
      </c>
      <c r="C10" s="95">
        <v>5087700</v>
      </c>
      <c r="D10" s="27">
        <f>B10/$B$15</f>
        <v>9.5652173913043481E-2</v>
      </c>
      <c r="E10" s="23">
        <f>C10/$C$15</f>
        <v>0.10781041158648837</v>
      </c>
      <c r="F10" s="74">
        <v>4</v>
      </c>
      <c r="G10" s="74">
        <f t="shared" si="0"/>
        <v>5</v>
      </c>
    </row>
    <row r="11" spans="1:7">
      <c r="A11" s="35" t="s">
        <v>57</v>
      </c>
      <c r="B11" s="36">
        <v>8</v>
      </c>
      <c r="C11" s="95">
        <v>9682238</v>
      </c>
      <c r="D11" s="27">
        <f>B11/$B$15</f>
        <v>6.9565217391304349E-2</v>
      </c>
      <c r="E11" s="23">
        <f>C11/$C$15</f>
        <v>0.20517052181896298</v>
      </c>
      <c r="F11" s="74">
        <v>5</v>
      </c>
      <c r="G11" s="74">
        <f t="shared" si="0"/>
        <v>3</v>
      </c>
    </row>
    <row r="12" spans="1:7">
      <c r="A12" s="35" t="s">
        <v>104</v>
      </c>
      <c r="B12" s="36">
        <v>3</v>
      </c>
      <c r="C12" s="95">
        <v>1340000</v>
      </c>
      <c r="D12" s="27">
        <f>B12/$B$15</f>
        <v>2.6086956521739129E-2</v>
      </c>
      <c r="E12" s="23">
        <f>C12/$C$15</f>
        <v>2.8395139557343085E-2</v>
      </c>
      <c r="F12" s="74">
        <v>6</v>
      </c>
      <c r="G12" s="74">
        <f t="shared" si="0"/>
        <v>6</v>
      </c>
    </row>
    <row r="13" spans="1:7">
      <c r="A13" s="35" t="s">
        <v>111</v>
      </c>
      <c r="B13" s="36">
        <v>1</v>
      </c>
      <c r="C13" s="95">
        <v>430000</v>
      </c>
      <c r="D13" s="27">
        <f>B13/$B$15</f>
        <v>8.6956521739130436E-3</v>
      </c>
      <c r="E13" s="23">
        <f>C13/$C$15</f>
        <v>9.1118731415354669E-3</v>
      </c>
      <c r="F13" s="74">
        <v>7</v>
      </c>
      <c r="G13" s="74">
        <f t="shared" si="0"/>
        <v>7</v>
      </c>
    </row>
    <row r="14" spans="1:7">
      <c r="A14" s="35" t="s">
        <v>116</v>
      </c>
      <c r="B14" s="36">
        <v>1</v>
      </c>
      <c r="C14" s="95">
        <v>81500</v>
      </c>
      <c r="D14" s="27">
        <f>B14/$B$15</f>
        <v>8.6956521739130436E-3</v>
      </c>
      <c r="E14" s="23">
        <f>C14/$C$15</f>
        <v>1.7270178163607921E-3</v>
      </c>
      <c r="F14" s="74">
        <v>7</v>
      </c>
      <c r="G14" s="74">
        <f t="shared" si="0"/>
        <v>8</v>
      </c>
    </row>
    <row r="15" spans="1:7">
      <c r="A15" s="28" t="s">
        <v>23</v>
      </c>
      <c r="B15" s="29">
        <f>SUM(B7:B14)</f>
        <v>115</v>
      </c>
      <c r="C15" s="96">
        <f>SUM(C7:C14)</f>
        <v>47191175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24" t="s">
        <v>14</v>
      </c>
      <c r="B17" s="125"/>
      <c r="C17" s="125"/>
      <c r="D17" s="125"/>
      <c r="E17" s="125"/>
      <c r="F17" s="125"/>
      <c r="G17" s="126"/>
    </row>
    <row r="18" spans="1:7">
      <c r="A18" s="3"/>
      <c r="B18" s="101"/>
      <c r="C18" s="93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4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 ht="14.4">
      <c r="A20" s="142" t="s">
        <v>189</v>
      </c>
      <c r="B20" s="139">
        <v>15</v>
      </c>
      <c r="C20" s="156">
        <v>5942690</v>
      </c>
      <c r="D20" s="141">
        <f>B20/$B$23</f>
        <v>0.75</v>
      </c>
      <c r="E20" s="136">
        <f>C20/$C$23</f>
        <v>0.73048448779585984</v>
      </c>
      <c r="F20" s="137">
        <v>1</v>
      </c>
      <c r="G20" s="137">
        <v>1</v>
      </c>
    </row>
    <row r="21" spans="1:7">
      <c r="A21" s="48" t="s">
        <v>94</v>
      </c>
      <c r="B21" s="49">
        <v>4</v>
      </c>
      <c r="C21" s="97">
        <v>1773582</v>
      </c>
      <c r="D21" s="161">
        <f>B21/$B$23</f>
        <v>0.2</v>
      </c>
      <c r="E21" s="162">
        <f>C21/$C$23</f>
        <v>0.21801139531659175</v>
      </c>
      <c r="F21" s="74">
        <v>2</v>
      </c>
      <c r="G21" s="74">
        <f>RANK(C21,$C$20:$C$22)</f>
        <v>2</v>
      </c>
    </row>
    <row r="22" spans="1:7">
      <c r="A22" s="48" t="s">
        <v>65</v>
      </c>
      <c r="B22" s="49">
        <v>1</v>
      </c>
      <c r="C22" s="97">
        <v>419000</v>
      </c>
      <c r="D22" s="27">
        <f>B22/$B$23</f>
        <v>0.05</v>
      </c>
      <c r="E22" s="23">
        <f>C22/$C$23</f>
        <v>5.150411688754844E-2</v>
      </c>
      <c r="F22" s="74">
        <v>3</v>
      </c>
      <c r="G22" s="74">
        <f>RANK(C22,$C$20:$C$22)</f>
        <v>3</v>
      </c>
    </row>
    <row r="23" spans="1:7">
      <c r="A23" s="28" t="s">
        <v>23</v>
      </c>
      <c r="B23" s="29">
        <f>SUM(B20:B22)</f>
        <v>20</v>
      </c>
      <c r="C23" s="96">
        <f>SUM(C20:C22)</f>
        <v>8135272</v>
      </c>
      <c r="D23" s="30">
        <f>SUM(D20:D22)</f>
        <v>1</v>
      </c>
      <c r="E23" s="30">
        <f>SUM(E20:E22)</f>
        <v>1</v>
      </c>
      <c r="F23" s="31"/>
      <c r="G23" s="31"/>
    </row>
    <row r="24" spans="1:7" ht="13.8" thickBot="1"/>
    <row r="25" spans="1:7" ht="16.2" thickBot="1">
      <c r="A25" s="124" t="s">
        <v>15</v>
      </c>
      <c r="B25" s="125"/>
      <c r="C25" s="125"/>
      <c r="D25" s="125"/>
      <c r="E25" s="125"/>
      <c r="F25" s="125"/>
      <c r="G25" s="126"/>
    </row>
    <row r="26" spans="1:7">
      <c r="A26" s="3"/>
      <c r="B26" s="101"/>
      <c r="C26" s="93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4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8" t="s">
        <v>65</v>
      </c>
      <c r="B28" s="139">
        <v>33</v>
      </c>
      <c r="C28" s="140">
        <v>11652340</v>
      </c>
      <c r="D28" s="141">
        <f t="shared" ref="D28:D33" si="3">B28/$B$36</f>
        <v>0.3707865168539326</v>
      </c>
      <c r="E28" s="136">
        <f t="shared" ref="E28:E33" si="4">C28/$C$36</f>
        <v>0.33540492313544829</v>
      </c>
      <c r="F28" s="137">
        <v>1</v>
      </c>
      <c r="G28" s="137">
        <f t="shared" ref="G28:G35" si="5">RANK(C28,$C$28:$C$35)</f>
        <v>1</v>
      </c>
    </row>
    <row r="29" spans="1:7">
      <c r="A29" s="35" t="s">
        <v>62</v>
      </c>
      <c r="B29" s="36">
        <v>22</v>
      </c>
      <c r="C29" s="95">
        <v>8569272</v>
      </c>
      <c r="D29" s="27">
        <f t="shared" si="3"/>
        <v>0.24719101123595505</v>
      </c>
      <c r="E29" s="23">
        <f t="shared" si="4"/>
        <v>0.24666084378646255</v>
      </c>
      <c r="F29" s="105">
        <v>2</v>
      </c>
      <c r="G29" s="74">
        <f t="shared" si="5"/>
        <v>2</v>
      </c>
    </row>
    <row r="30" spans="1:7">
      <c r="A30" s="35" t="s">
        <v>73</v>
      </c>
      <c r="B30" s="36">
        <v>14</v>
      </c>
      <c r="C30" s="95">
        <v>5827300</v>
      </c>
      <c r="D30" s="27">
        <f t="shared" si="3"/>
        <v>0.15730337078651685</v>
      </c>
      <c r="E30" s="23">
        <f t="shared" si="4"/>
        <v>0.16773498787258162</v>
      </c>
      <c r="F30" s="105">
        <v>3</v>
      </c>
      <c r="G30" s="74">
        <f t="shared" si="5"/>
        <v>3</v>
      </c>
    </row>
    <row r="31" spans="1:7">
      <c r="A31" s="35" t="s">
        <v>80</v>
      </c>
      <c r="B31" s="36">
        <v>11</v>
      </c>
      <c r="C31" s="95">
        <v>5087700</v>
      </c>
      <c r="D31" s="27">
        <f t="shared" si="3"/>
        <v>0.12359550561797752</v>
      </c>
      <c r="E31" s="23">
        <f t="shared" si="4"/>
        <v>0.14644608957824953</v>
      </c>
      <c r="F31" s="74">
        <v>4</v>
      </c>
      <c r="G31" s="74">
        <f t="shared" si="5"/>
        <v>4</v>
      </c>
    </row>
    <row r="32" spans="1:7">
      <c r="A32" s="35" t="s">
        <v>57</v>
      </c>
      <c r="B32" s="36">
        <v>4</v>
      </c>
      <c r="C32" s="95">
        <v>1753000</v>
      </c>
      <c r="D32" s="27">
        <f t="shared" si="3"/>
        <v>4.49438202247191E-2</v>
      </c>
      <c r="E32" s="23">
        <f t="shared" si="4"/>
        <v>5.045894903997316E-2</v>
      </c>
      <c r="F32" s="105">
        <v>5</v>
      </c>
      <c r="G32" s="74">
        <f t="shared" si="5"/>
        <v>5</v>
      </c>
    </row>
    <row r="33" spans="1:7">
      <c r="A33" s="35" t="s">
        <v>104</v>
      </c>
      <c r="B33" s="36">
        <v>3</v>
      </c>
      <c r="C33" s="95">
        <v>1340000</v>
      </c>
      <c r="D33" s="27">
        <f t="shared" si="3"/>
        <v>3.3707865168539325E-2</v>
      </c>
      <c r="E33" s="23">
        <f t="shared" si="4"/>
        <v>3.857101637967144E-2</v>
      </c>
      <c r="F33" s="74">
        <v>6</v>
      </c>
      <c r="G33" s="74">
        <f t="shared" si="5"/>
        <v>6</v>
      </c>
    </row>
    <row r="34" spans="1:7">
      <c r="A34" s="35" t="s">
        <v>111</v>
      </c>
      <c r="B34" s="36">
        <v>1</v>
      </c>
      <c r="C34" s="95">
        <v>430000</v>
      </c>
      <c r="D34" s="27">
        <f>B34/$B$36</f>
        <v>1.1235955056179775E-2</v>
      </c>
      <c r="E34" s="23">
        <f>C34/$C$36</f>
        <v>1.2377266450193073E-2</v>
      </c>
      <c r="F34" s="74">
        <v>7</v>
      </c>
      <c r="G34" s="74">
        <f t="shared" si="5"/>
        <v>7</v>
      </c>
    </row>
    <row r="35" spans="1:7">
      <c r="A35" s="35" t="s">
        <v>116</v>
      </c>
      <c r="B35" s="36">
        <v>1</v>
      </c>
      <c r="C35" s="95">
        <v>81500</v>
      </c>
      <c r="D35" s="27">
        <f>B35/$B$36</f>
        <v>1.1235955056179775E-2</v>
      </c>
      <c r="E35" s="23">
        <f>C35/$C$36</f>
        <v>2.345923757420315E-3</v>
      </c>
      <c r="F35" s="74">
        <v>7</v>
      </c>
      <c r="G35" s="74">
        <f t="shared" si="5"/>
        <v>8</v>
      </c>
    </row>
    <row r="36" spans="1:7">
      <c r="A36" s="28" t="s">
        <v>23</v>
      </c>
      <c r="B36" s="40">
        <f>SUM(B28:B35)</f>
        <v>89</v>
      </c>
      <c r="C36" s="98">
        <f>SUM(C28:C35)</f>
        <v>34741112</v>
      </c>
      <c r="D36" s="30">
        <f>SUM(D28:D35)</f>
        <v>0.99999999999999989</v>
      </c>
      <c r="E36" s="30">
        <f>SUM(E28:E35)</f>
        <v>1</v>
      </c>
      <c r="F36" s="31"/>
      <c r="G36" s="31"/>
    </row>
    <row r="37" spans="1:7" ht="13.8" thickBot="1"/>
    <row r="38" spans="1:7" ht="16.2" thickBot="1">
      <c r="A38" s="124" t="s">
        <v>16</v>
      </c>
      <c r="B38" s="125"/>
      <c r="C38" s="125"/>
      <c r="D38" s="125"/>
      <c r="E38" s="125"/>
      <c r="F38" s="125"/>
      <c r="G38" s="126"/>
    </row>
    <row r="39" spans="1:7">
      <c r="A39" s="18"/>
      <c r="B39" s="102"/>
      <c r="C39" s="99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4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43" t="s">
        <v>57</v>
      </c>
      <c r="B41" s="144">
        <v>1</v>
      </c>
      <c r="C41" s="145">
        <v>5200000</v>
      </c>
      <c r="D41" s="136">
        <f>B41/$B$45</f>
        <v>0.25</v>
      </c>
      <c r="E41" s="136">
        <f>C41/$C$45</f>
        <v>0.66856736941240003</v>
      </c>
      <c r="F41" s="137">
        <v>1</v>
      </c>
      <c r="G41" s="137">
        <f>RANK(C41,$C$41:$C$44)</f>
        <v>1</v>
      </c>
    </row>
    <row r="42" spans="1:7">
      <c r="A42" s="143" t="s">
        <v>65</v>
      </c>
      <c r="B42" s="144">
        <v>1</v>
      </c>
      <c r="C42" s="100">
        <v>1700000</v>
      </c>
      <c r="D42" s="136">
        <f>B42/$B$45</f>
        <v>0.25</v>
      </c>
      <c r="E42" s="23">
        <f>C42/$C$45</f>
        <v>0.21857010153866924</v>
      </c>
      <c r="F42" s="137">
        <v>1</v>
      </c>
      <c r="G42" s="74">
        <f>RANK(C42,$C$41:$C$44)</f>
        <v>2</v>
      </c>
    </row>
    <row r="43" spans="1:7">
      <c r="A43" s="143" t="s">
        <v>62</v>
      </c>
      <c r="B43" s="144">
        <v>1</v>
      </c>
      <c r="C43" s="100">
        <v>517000</v>
      </c>
      <c r="D43" s="136">
        <f>B43/$B$45</f>
        <v>0.25</v>
      </c>
      <c r="E43" s="23">
        <f>C43/$C$45</f>
        <v>6.6471024997348235E-2</v>
      </c>
      <c r="F43" s="137">
        <v>1</v>
      </c>
      <c r="G43" s="74">
        <f>RANK(C43,$C$41:$C$44)</f>
        <v>3</v>
      </c>
    </row>
    <row r="44" spans="1:7">
      <c r="A44" s="143" t="s">
        <v>73</v>
      </c>
      <c r="B44" s="144">
        <v>1</v>
      </c>
      <c r="C44" s="100">
        <v>360825</v>
      </c>
      <c r="D44" s="136">
        <f t="shared" ref="D44" si="6">B44/$B$45</f>
        <v>0.25</v>
      </c>
      <c r="E44" s="23">
        <f t="shared" ref="E44" si="7">C44/$C$45</f>
        <v>4.6391504051582544E-2</v>
      </c>
      <c r="F44" s="137">
        <v>1</v>
      </c>
      <c r="G44" s="74">
        <f>RANK(C44,$C$41:$C$44)</f>
        <v>4</v>
      </c>
    </row>
    <row r="45" spans="1:7">
      <c r="A45" s="28" t="s">
        <v>23</v>
      </c>
      <c r="B45" s="40">
        <f>SUM(B41:B44)</f>
        <v>4</v>
      </c>
      <c r="C45" s="98">
        <f>SUM(C41:C44)</f>
        <v>7777825</v>
      </c>
      <c r="D45" s="30">
        <f>SUM(D41:D44)</f>
        <v>1</v>
      </c>
      <c r="E45" s="30">
        <f>SUM(E41:E44)</f>
        <v>1</v>
      </c>
      <c r="F45" s="31"/>
      <c r="G45" s="31"/>
    </row>
    <row r="46" spans="1:7" ht="13.8" thickBot="1"/>
    <row r="47" spans="1:7" ht="16.2" thickBot="1">
      <c r="A47" s="124" t="s">
        <v>17</v>
      </c>
      <c r="B47" s="125"/>
      <c r="C47" s="125"/>
      <c r="D47" s="125"/>
      <c r="E47" s="125"/>
      <c r="F47" s="125"/>
      <c r="G47" s="126"/>
    </row>
    <row r="48" spans="1:7">
      <c r="A48" s="18"/>
      <c r="B48" s="102"/>
      <c r="C48" s="99"/>
      <c r="D48" s="10" t="s">
        <v>5</v>
      </c>
      <c r="E48" s="10" t="s">
        <v>5</v>
      </c>
      <c r="F48" s="11" t="s">
        <v>6</v>
      </c>
      <c r="G48" s="15" t="s">
        <v>6</v>
      </c>
    </row>
    <row r="49" spans="1:7">
      <c r="A49" s="12" t="s">
        <v>7</v>
      </c>
      <c r="B49" s="12" t="s">
        <v>8</v>
      </c>
      <c r="C49" s="94" t="s">
        <v>9</v>
      </c>
      <c r="D49" s="13" t="s">
        <v>8</v>
      </c>
      <c r="E49" s="13" t="s">
        <v>9</v>
      </c>
      <c r="F49" s="14" t="s">
        <v>8</v>
      </c>
      <c r="G49" s="16" t="s">
        <v>9</v>
      </c>
    </row>
    <row r="50" spans="1:7">
      <c r="A50" s="138" t="s">
        <v>62</v>
      </c>
      <c r="B50" s="139">
        <v>9</v>
      </c>
      <c r="C50" s="95">
        <v>976000</v>
      </c>
      <c r="D50" s="141">
        <f>B50/$B$54</f>
        <v>0.40909090909090912</v>
      </c>
      <c r="E50" s="23">
        <f>C50/$C$54</f>
        <v>0.20889346818376975</v>
      </c>
      <c r="F50" s="137">
        <v>1</v>
      </c>
      <c r="G50" s="74">
        <f>RANK(C50,$C$50:$C$53)</f>
        <v>2</v>
      </c>
    </row>
    <row r="51" spans="1:7">
      <c r="A51" s="35" t="s">
        <v>65</v>
      </c>
      <c r="B51" s="36">
        <v>7</v>
      </c>
      <c r="C51" s="95">
        <v>437000</v>
      </c>
      <c r="D51" s="27">
        <f>B51/$B$54</f>
        <v>0.31818181818181818</v>
      </c>
      <c r="E51" s="23">
        <f>C51/$C$54</f>
        <v>9.3531194258511655E-2</v>
      </c>
      <c r="F51" s="74">
        <v>2</v>
      </c>
      <c r="G51" s="74">
        <f>RANK(C51,$C$50:$C$53)</f>
        <v>4</v>
      </c>
    </row>
    <row r="52" spans="1:7">
      <c r="A52" s="138" t="s">
        <v>57</v>
      </c>
      <c r="B52" s="36">
        <v>3</v>
      </c>
      <c r="C52" s="140">
        <v>2729238</v>
      </c>
      <c r="D52" s="27">
        <f t="shared" ref="D52" si="8">B52/$B$54</f>
        <v>0.13636363636363635</v>
      </c>
      <c r="E52" s="136">
        <f t="shared" ref="E52" si="9">C52/$C$54</f>
        <v>0.58413933536776164</v>
      </c>
      <c r="F52" s="74">
        <v>3</v>
      </c>
      <c r="G52" s="137">
        <f>RANK(C52,$C$50:$C$53)</f>
        <v>1</v>
      </c>
    </row>
    <row r="53" spans="1:7">
      <c r="A53" s="35" t="s">
        <v>73</v>
      </c>
      <c r="B53" s="36">
        <v>3</v>
      </c>
      <c r="C53" s="95">
        <v>530000</v>
      </c>
      <c r="D53" s="27">
        <f>B53/$B$54</f>
        <v>0.13636363636363635</v>
      </c>
      <c r="E53" s="23">
        <f>C53/$C$54</f>
        <v>0.11343600218995693</v>
      </c>
      <c r="F53" s="74">
        <v>3</v>
      </c>
      <c r="G53" s="74">
        <f>RANK(C53,$C$50:$C$53)</f>
        <v>3</v>
      </c>
    </row>
    <row r="54" spans="1:7">
      <c r="A54" s="28" t="s">
        <v>23</v>
      </c>
      <c r="B54" s="29">
        <f>SUM(B50:B53)</f>
        <v>22</v>
      </c>
      <c r="C54" s="96">
        <f>SUM(C50:C53)</f>
        <v>4672238</v>
      </c>
      <c r="D54" s="30">
        <f>SUM(D50:D53)</f>
        <v>1</v>
      </c>
      <c r="E54" s="30">
        <f>SUM(E50:E53)</f>
        <v>1</v>
      </c>
      <c r="F54" s="31"/>
      <c r="G54" s="31"/>
    </row>
    <row r="57" spans="1:7">
      <c r="A57" s="130" t="s">
        <v>24</v>
      </c>
      <c r="B57" s="130"/>
      <c r="C57" s="130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7:G17"/>
    <mergeCell ref="A25:G25"/>
    <mergeCell ref="A38:G38"/>
    <mergeCell ref="A47:G47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46</v>
      </c>
    </row>
    <row r="2" spans="1:7">
      <c r="A2" s="56" t="str">
        <f>'OVERALL STATS'!A2</f>
        <v>Reporting Period: NOVEMBER, 2024</v>
      </c>
    </row>
    <row r="3" spans="1:7" ht="13.8" thickBot="1"/>
    <row r="4" spans="1:7" ht="16.2" thickBot="1">
      <c r="A4" s="124" t="s">
        <v>18</v>
      </c>
      <c r="B4" s="125"/>
      <c r="C4" s="125"/>
      <c r="D4" s="125"/>
      <c r="E4" s="125"/>
      <c r="F4" s="125"/>
      <c r="G4" s="126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73</v>
      </c>
      <c r="B7" s="147">
        <v>4</v>
      </c>
      <c r="C7" s="148">
        <v>1201347</v>
      </c>
      <c r="D7" s="141">
        <f>B7/$B$13</f>
        <v>0.26666666666666666</v>
      </c>
      <c r="E7" s="149">
        <f>C7/$C$13</f>
        <v>0.32091656789512024</v>
      </c>
      <c r="F7" s="137">
        <v>1</v>
      </c>
      <c r="G7" s="137">
        <f t="shared" ref="G7:G12" si="0">RANK(C7,$C$7:$C$12)</f>
        <v>1</v>
      </c>
    </row>
    <row r="8" spans="1:7">
      <c r="A8" s="150" t="s">
        <v>65</v>
      </c>
      <c r="B8" s="151">
        <v>4</v>
      </c>
      <c r="C8" s="67">
        <v>513210</v>
      </c>
      <c r="D8" s="141">
        <f>B8/$B$13</f>
        <v>0.26666666666666666</v>
      </c>
      <c r="E8" s="66">
        <f>C8/$C$13</f>
        <v>0.13709410504163633</v>
      </c>
      <c r="F8" s="137">
        <v>1</v>
      </c>
      <c r="G8" s="74">
        <f t="shared" si="0"/>
        <v>4</v>
      </c>
    </row>
    <row r="9" spans="1:7">
      <c r="A9" s="60" t="s">
        <v>80</v>
      </c>
      <c r="B9" s="53">
        <v>3</v>
      </c>
      <c r="C9" s="54">
        <v>729530</v>
      </c>
      <c r="D9" s="27">
        <f t="shared" ref="D9" si="1">B9/$B$13</f>
        <v>0.2</v>
      </c>
      <c r="E9" s="66">
        <f t="shared" ref="E9" si="2">C9/$C$13</f>
        <v>0.19487980057096499</v>
      </c>
      <c r="F9" s="74">
        <v>2</v>
      </c>
      <c r="G9" s="74">
        <f t="shared" si="0"/>
        <v>2</v>
      </c>
    </row>
    <row r="10" spans="1:7">
      <c r="A10" s="60" t="s">
        <v>57</v>
      </c>
      <c r="B10" s="53">
        <v>2</v>
      </c>
      <c r="C10" s="54">
        <v>386900</v>
      </c>
      <c r="D10" s="27">
        <f>B10/$B$13</f>
        <v>0.13333333333333333</v>
      </c>
      <c r="E10" s="66">
        <f>C10/$C$13</f>
        <v>0.10335283653983572</v>
      </c>
      <c r="F10" s="74">
        <v>3</v>
      </c>
      <c r="G10" s="74">
        <f t="shared" si="0"/>
        <v>5</v>
      </c>
    </row>
    <row r="11" spans="1:7">
      <c r="A11" s="60" t="s">
        <v>62</v>
      </c>
      <c r="B11" s="53">
        <v>1</v>
      </c>
      <c r="C11" s="54">
        <v>712500</v>
      </c>
      <c r="D11" s="27">
        <f>B11/$B$13</f>
        <v>6.6666666666666666E-2</v>
      </c>
      <c r="E11" s="66">
        <f>C11/$C$13</f>
        <v>0.1903305661272498</v>
      </c>
      <c r="F11" s="74">
        <v>4</v>
      </c>
      <c r="G11" s="74">
        <f t="shared" si="0"/>
        <v>3</v>
      </c>
    </row>
    <row r="12" spans="1:7">
      <c r="A12" s="60" t="s">
        <v>104</v>
      </c>
      <c r="B12" s="53">
        <v>1</v>
      </c>
      <c r="C12" s="54">
        <v>200000</v>
      </c>
      <c r="D12" s="27">
        <f>B12/$B$13</f>
        <v>6.6666666666666666E-2</v>
      </c>
      <c r="E12" s="66">
        <f>C12/$C$13</f>
        <v>5.3426123825192927E-2</v>
      </c>
      <c r="F12" s="74">
        <v>4</v>
      </c>
      <c r="G12" s="74">
        <f t="shared" si="0"/>
        <v>6</v>
      </c>
    </row>
    <row r="13" spans="1:7">
      <c r="A13" s="59" t="s">
        <v>23</v>
      </c>
      <c r="B13" s="34">
        <f>SUM(B7:B12)</f>
        <v>15</v>
      </c>
      <c r="C13" s="51">
        <f>SUM(C7:C12)</f>
        <v>3743487</v>
      </c>
      <c r="D13" s="30">
        <f>SUM(D7:D12)</f>
        <v>1</v>
      </c>
      <c r="E13" s="30">
        <f>SUM(E7:E12)</f>
        <v>1</v>
      </c>
      <c r="F13" s="40"/>
      <c r="G13" s="40"/>
    </row>
    <row r="14" spans="1:7" ht="13.8" thickBot="1"/>
    <row r="15" spans="1:7" ht="16.2" thickBot="1">
      <c r="A15" s="124" t="s">
        <v>19</v>
      </c>
      <c r="B15" s="125"/>
      <c r="C15" s="125"/>
      <c r="D15" s="125"/>
      <c r="E15" s="125"/>
      <c r="F15" s="125"/>
      <c r="G15" s="126"/>
    </row>
    <row r="16" spans="1:7">
      <c r="A16" s="57"/>
      <c r="B16" s="65"/>
      <c r="C16" s="39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8" t="s">
        <v>11</v>
      </c>
      <c r="B17" s="19" t="s">
        <v>8</v>
      </c>
      <c r="C17" s="50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52" t="s">
        <v>73</v>
      </c>
      <c r="B18" s="137">
        <v>1</v>
      </c>
      <c r="C18" s="153">
        <v>2137500</v>
      </c>
      <c r="D18" s="141">
        <f>B18/$B$19</f>
        <v>1</v>
      </c>
      <c r="E18" s="149">
        <f>C18/$C$19</f>
        <v>1</v>
      </c>
      <c r="F18" s="137">
        <v>1</v>
      </c>
      <c r="G18" s="137">
        <f>RANK(C18,$C$18:$C$18)</f>
        <v>1</v>
      </c>
    </row>
    <row r="19" spans="1:7">
      <c r="A19" s="59" t="s">
        <v>23</v>
      </c>
      <c r="B19" s="40">
        <f>SUM(B18:B18)</f>
        <v>1</v>
      </c>
      <c r="C19" s="37">
        <f>SUM(C18:C18)</f>
        <v>2137500</v>
      </c>
      <c r="D19" s="30">
        <f>SUM(D18:D18)</f>
        <v>1</v>
      </c>
      <c r="E19" s="30">
        <f>SUM(E18:E18)</f>
        <v>1</v>
      </c>
      <c r="F19" s="40"/>
      <c r="G19" s="40"/>
    </row>
    <row r="20" spans="1:7" ht="13.8" thickBot="1"/>
    <row r="21" spans="1:7" ht="16.2" thickBot="1">
      <c r="A21" s="124" t="s">
        <v>20</v>
      </c>
      <c r="B21" s="125"/>
      <c r="C21" s="125"/>
      <c r="D21" s="125"/>
      <c r="E21" s="125"/>
      <c r="F21" s="125"/>
      <c r="G21" s="126"/>
    </row>
    <row r="22" spans="1:7">
      <c r="A22" s="57"/>
      <c r="B22" s="65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8" t="s">
        <v>11</v>
      </c>
      <c r="B23" s="19" t="s">
        <v>8</v>
      </c>
      <c r="C23" s="50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46" t="s">
        <v>65</v>
      </c>
      <c r="B24" s="147">
        <v>2</v>
      </c>
      <c r="C24" s="148">
        <v>516025</v>
      </c>
      <c r="D24" s="141">
        <f t="shared" ref="D24" si="3">B24/$B$25</f>
        <v>1</v>
      </c>
      <c r="E24" s="149">
        <f t="shared" ref="E24" si="4">C24/$C$25</f>
        <v>1</v>
      </c>
      <c r="F24" s="137">
        <v>1</v>
      </c>
      <c r="G24" s="137">
        <f>RANK(C24,$C$24:$C$24)</f>
        <v>1</v>
      </c>
    </row>
    <row r="25" spans="1:7">
      <c r="A25" s="59" t="s">
        <v>23</v>
      </c>
      <c r="B25" s="40">
        <f>SUM(B24:B24)</f>
        <v>2</v>
      </c>
      <c r="C25" s="37">
        <f>SUM(C24:C24)</f>
        <v>516025</v>
      </c>
      <c r="D25" s="30">
        <f>SUM(D24:D24)</f>
        <v>1</v>
      </c>
      <c r="E25" s="30">
        <f>SUM(E24:E24)</f>
        <v>1</v>
      </c>
      <c r="F25" s="40"/>
      <c r="G25" s="40"/>
    </row>
    <row r="26" spans="1:7" ht="13.8" thickBot="1"/>
    <row r="27" spans="1:7" ht="16.2" thickBot="1">
      <c r="A27" s="124" t="s">
        <v>21</v>
      </c>
      <c r="B27" s="125"/>
      <c r="C27" s="125"/>
      <c r="D27" s="125"/>
      <c r="E27" s="125"/>
      <c r="F27" s="125"/>
      <c r="G27" s="126"/>
    </row>
    <row r="28" spans="1:7">
      <c r="A28" s="57"/>
      <c r="B28" s="65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8" t="s">
        <v>11</v>
      </c>
      <c r="B29" s="19" t="s">
        <v>8</v>
      </c>
      <c r="C29" s="50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2" t="s">
        <v>187</v>
      </c>
      <c r="B30" s="74"/>
      <c r="C30" s="75"/>
      <c r="D30" s="23"/>
      <c r="E30" s="66"/>
      <c r="F30" s="74"/>
      <c r="G30" s="74"/>
    </row>
    <row r="31" spans="1:7">
      <c r="A31" s="59" t="s">
        <v>23</v>
      </c>
      <c r="B31" s="34">
        <f>SUM(B30:B30)</f>
        <v>0</v>
      </c>
      <c r="C31" s="51">
        <f>SUM(C30:C30)</f>
        <v>0</v>
      </c>
      <c r="D31" s="30"/>
      <c r="E31" s="30"/>
      <c r="F31" s="40"/>
      <c r="G31" s="40"/>
    </row>
    <row r="32" spans="1:7" ht="13.8" thickBot="1"/>
    <row r="33" spans="1:7" ht="16.2" thickBot="1">
      <c r="A33" s="124" t="s">
        <v>22</v>
      </c>
      <c r="B33" s="125"/>
      <c r="C33" s="125"/>
      <c r="D33" s="125"/>
      <c r="E33" s="125"/>
      <c r="F33" s="125"/>
      <c r="G33" s="126"/>
    </row>
    <row r="34" spans="1:7">
      <c r="A34" s="57"/>
      <c r="B34" s="65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8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6" t="s">
        <v>65</v>
      </c>
      <c r="B36" s="147">
        <v>2</v>
      </c>
      <c r="C36" s="148">
        <v>815000</v>
      </c>
      <c r="D36" s="136">
        <f t="shared" ref="D36" si="5">B36/$B$39</f>
        <v>0.5</v>
      </c>
      <c r="E36" s="136">
        <f t="shared" ref="E36" si="6">C36/$C$39</f>
        <v>0.89071038251366119</v>
      </c>
      <c r="F36" s="137">
        <v>1</v>
      </c>
      <c r="G36" s="137">
        <f>RANK(C36,$C$36:$C$38)</f>
        <v>1</v>
      </c>
    </row>
    <row r="37" spans="1:7">
      <c r="A37" s="71" t="s">
        <v>62</v>
      </c>
      <c r="B37" s="72">
        <v>1</v>
      </c>
      <c r="C37" s="73">
        <v>50000</v>
      </c>
      <c r="D37" s="23">
        <f>B37/$B$39</f>
        <v>0.25</v>
      </c>
      <c r="E37" s="23">
        <f>C37/$C$39</f>
        <v>5.4644808743169397E-2</v>
      </c>
      <c r="F37" s="74">
        <v>2</v>
      </c>
      <c r="G37" s="74">
        <f>RANK(C37,$C$36:$C$38)</f>
        <v>2</v>
      </c>
    </row>
    <row r="38" spans="1:7">
      <c r="A38" s="71" t="s">
        <v>80</v>
      </c>
      <c r="B38" s="72">
        <v>1</v>
      </c>
      <c r="C38" s="73">
        <v>50000</v>
      </c>
      <c r="D38" s="23">
        <f>B38/$B$39</f>
        <v>0.25</v>
      </c>
      <c r="E38" s="23">
        <f>C38/$C$39</f>
        <v>5.4644808743169397E-2</v>
      </c>
      <c r="F38" s="74">
        <v>2</v>
      </c>
      <c r="G38" s="74">
        <f>RANK(C38,$C$36:$C$38)</f>
        <v>2</v>
      </c>
    </row>
    <row r="39" spans="1:7">
      <c r="A39" s="59" t="s">
        <v>23</v>
      </c>
      <c r="B39" s="34">
        <f>SUM(B36:B38)</f>
        <v>4</v>
      </c>
      <c r="C39" s="51">
        <f>SUM(C36:C38)</f>
        <v>915000</v>
      </c>
      <c r="D39" s="30">
        <f>SUM(D36:D38)</f>
        <v>1</v>
      </c>
      <c r="E39" s="30">
        <f>SUM(E36:E38)</f>
        <v>0.99999999999999989</v>
      </c>
      <c r="F39" s="40"/>
      <c r="G39" s="40"/>
    </row>
    <row r="40" spans="1:7">
      <c r="A40" s="61"/>
      <c r="B40" s="24"/>
      <c r="C40" s="52"/>
      <c r="D40" s="42"/>
      <c r="E40" s="42"/>
      <c r="F40" s="64"/>
      <c r="G40" s="64"/>
    </row>
    <row r="42" spans="1:7">
      <c r="A42" s="130" t="s">
        <v>24</v>
      </c>
      <c r="B42" s="130"/>
      <c r="C42" s="130"/>
    </row>
    <row r="43" spans="1:7">
      <c r="A43" s="62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5:G15"/>
    <mergeCell ref="A21:G21"/>
    <mergeCell ref="A27:G27"/>
    <mergeCell ref="A33:G33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5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47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48</v>
      </c>
    </row>
    <row r="6" spans="1:7">
      <c r="A6" t="s">
        <v>94</v>
      </c>
      <c r="D6" s="77">
        <v>4</v>
      </c>
      <c r="E6" s="25">
        <v>1773582</v>
      </c>
      <c r="F6" s="9">
        <v>3.3333333333333333E-2</v>
      </c>
      <c r="G6" s="9">
        <v>3.5914278453945903E-2</v>
      </c>
    </row>
    <row r="7" spans="1:7">
      <c r="B7" t="s">
        <v>95</v>
      </c>
      <c r="D7" s="77">
        <v>4</v>
      </c>
      <c r="E7" s="25">
        <v>1773582</v>
      </c>
      <c r="F7" s="9">
        <v>3.3333333333333333E-2</v>
      </c>
      <c r="G7" s="9">
        <v>3.5914278453945903E-2</v>
      </c>
    </row>
    <row r="8" spans="1:7">
      <c r="C8" t="s">
        <v>96</v>
      </c>
      <c r="D8" s="77">
        <v>4</v>
      </c>
      <c r="E8" s="25">
        <v>1773582</v>
      </c>
      <c r="F8" s="9">
        <v>3.3333333333333333E-2</v>
      </c>
      <c r="G8" s="9">
        <v>3.5914278453945903E-2</v>
      </c>
    </row>
    <row r="9" spans="1:7">
      <c r="A9" t="s">
        <v>80</v>
      </c>
      <c r="D9" s="77">
        <v>11</v>
      </c>
      <c r="E9" s="25">
        <v>5087700</v>
      </c>
      <c r="F9" s="9">
        <v>9.166666666666666E-2</v>
      </c>
      <c r="G9" s="9">
        <v>0.10302375333654748</v>
      </c>
    </row>
    <row r="10" spans="1:7">
      <c r="B10" t="s">
        <v>67</v>
      </c>
      <c r="D10" s="77">
        <v>9</v>
      </c>
      <c r="E10" s="25">
        <v>3957700</v>
      </c>
      <c r="F10" s="9">
        <v>7.4999999999999997E-2</v>
      </c>
      <c r="G10" s="9">
        <v>8.0141735672318332E-2</v>
      </c>
    </row>
    <row r="11" spans="1:7">
      <c r="C11" t="s">
        <v>81</v>
      </c>
      <c r="D11" s="77">
        <v>3</v>
      </c>
      <c r="E11" s="25">
        <v>1359900</v>
      </c>
      <c r="F11" s="9">
        <v>2.5000000000000001E-2</v>
      </c>
      <c r="G11" s="9">
        <v>2.7537394532376303E-2</v>
      </c>
    </row>
    <row r="12" spans="1:7">
      <c r="C12" t="s">
        <v>107</v>
      </c>
      <c r="D12" s="77">
        <v>4</v>
      </c>
      <c r="E12" s="25">
        <v>1828800</v>
      </c>
      <c r="F12" s="9">
        <v>3.3333333333333333E-2</v>
      </c>
      <c r="G12" s="9">
        <v>3.703241938437369E-2</v>
      </c>
    </row>
    <row r="13" spans="1:7">
      <c r="C13" t="s">
        <v>110</v>
      </c>
      <c r="D13" s="77">
        <v>2</v>
      </c>
      <c r="E13" s="25">
        <v>769000</v>
      </c>
      <c r="F13" s="9">
        <v>1.6666666666666666E-2</v>
      </c>
      <c r="G13" s="9">
        <v>1.5571921755568334E-2</v>
      </c>
    </row>
    <row r="14" spans="1:7">
      <c r="B14" t="s">
        <v>59</v>
      </c>
      <c r="D14" s="77">
        <v>2</v>
      </c>
      <c r="E14" s="25">
        <v>1130000</v>
      </c>
      <c r="F14" s="9">
        <v>1.6666666666666666E-2</v>
      </c>
      <c r="G14" s="9">
        <v>2.2882017664229152E-2</v>
      </c>
    </row>
    <row r="15" spans="1:7">
      <c r="C15" t="s">
        <v>123</v>
      </c>
      <c r="D15" s="77">
        <v>2</v>
      </c>
      <c r="E15" s="25">
        <v>1130000</v>
      </c>
      <c r="F15" s="9">
        <v>1.6666666666666666E-2</v>
      </c>
      <c r="G15" s="9">
        <v>2.2882017664229152E-2</v>
      </c>
    </row>
    <row r="16" spans="1:7">
      <c r="A16" t="s">
        <v>57</v>
      </c>
      <c r="D16" s="77">
        <v>8</v>
      </c>
      <c r="E16" s="25">
        <v>9682238</v>
      </c>
      <c r="F16" s="9">
        <v>6.6666666666666666E-2</v>
      </c>
      <c r="G16" s="9">
        <v>0.19606118667723074</v>
      </c>
    </row>
    <row r="17" spans="1:7">
      <c r="B17" t="s">
        <v>59</v>
      </c>
      <c r="D17" s="77">
        <v>4</v>
      </c>
      <c r="E17" s="25">
        <v>5951500</v>
      </c>
      <c r="F17" s="9">
        <v>3.3333333333333333E-2</v>
      </c>
      <c r="G17" s="9">
        <v>0.12051533462713256</v>
      </c>
    </row>
    <row r="18" spans="1:7">
      <c r="C18" t="s">
        <v>77</v>
      </c>
      <c r="D18" s="77">
        <v>2</v>
      </c>
      <c r="E18" s="25">
        <v>5598000</v>
      </c>
      <c r="F18" s="9">
        <v>1.6666666666666666E-2</v>
      </c>
      <c r="G18" s="9">
        <v>0.11335711051712813</v>
      </c>
    </row>
    <row r="19" spans="1:7">
      <c r="C19" t="s">
        <v>106</v>
      </c>
      <c r="D19" s="77">
        <v>1</v>
      </c>
      <c r="E19" s="25">
        <v>33500</v>
      </c>
      <c r="F19" s="9">
        <v>8.3333333333333332E-3</v>
      </c>
      <c r="G19" s="9">
        <v>6.7836070066520048E-4</v>
      </c>
    </row>
    <row r="20" spans="1:7">
      <c r="C20" t="s">
        <v>60</v>
      </c>
      <c r="D20" s="77">
        <v>1</v>
      </c>
      <c r="E20" s="25">
        <v>320000</v>
      </c>
      <c r="F20" s="9">
        <v>8.3333333333333332E-3</v>
      </c>
      <c r="G20" s="9">
        <v>6.4798634093392289E-3</v>
      </c>
    </row>
    <row r="21" spans="1:7">
      <c r="B21" t="s">
        <v>99</v>
      </c>
      <c r="D21" s="77">
        <v>3</v>
      </c>
      <c r="E21" s="25">
        <v>1100000</v>
      </c>
      <c r="F21" s="9">
        <v>2.5000000000000001E-2</v>
      </c>
      <c r="G21" s="9">
        <v>2.22745304696036E-2</v>
      </c>
    </row>
    <row r="22" spans="1:7">
      <c r="C22" t="s">
        <v>100</v>
      </c>
      <c r="D22" s="77">
        <v>3</v>
      </c>
      <c r="E22" s="25">
        <v>1100000</v>
      </c>
      <c r="F22" s="9">
        <v>2.5000000000000001E-2</v>
      </c>
      <c r="G22" s="9">
        <v>2.22745304696036E-2</v>
      </c>
    </row>
    <row r="23" spans="1:7">
      <c r="B23" t="s">
        <v>108</v>
      </c>
      <c r="D23" s="77">
        <v>1</v>
      </c>
      <c r="E23" s="25">
        <v>2630738</v>
      </c>
      <c r="F23" s="9">
        <v>8.3333333333333332E-3</v>
      </c>
      <c r="G23" s="9">
        <v>5.3271321580494573E-2</v>
      </c>
    </row>
    <row r="24" spans="1:7">
      <c r="C24" t="s">
        <v>109</v>
      </c>
      <c r="D24" s="77">
        <v>1</v>
      </c>
      <c r="E24" s="25">
        <v>2630738</v>
      </c>
      <c r="F24" s="9">
        <v>8.3333333333333332E-3</v>
      </c>
      <c r="G24" s="9">
        <v>5.3271321580494573E-2</v>
      </c>
    </row>
    <row r="25" spans="1:7">
      <c r="A25" t="s">
        <v>62</v>
      </c>
      <c r="D25" s="77">
        <v>32</v>
      </c>
      <c r="E25" s="25">
        <v>10062272</v>
      </c>
      <c r="F25" s="9">
        <v>0.26666666666666666</v>
      </c>
      <c r="G25" s="9">
        <v>0.20375671296130832</v>
      </c>
    </row>
    <row r="26" spans="1:7">
      <c r="B26" t="s">
        <v>67</v>
      </c>
      <c r="D26" s="77">
        <v>10</v>
      </c>
      <c r="E26" s="25">
        <v>3115672</v>
      </c>
      <c r="F26" s="9">
        <v>8.3333333333333329E-2</v>
      </c>
      <c r="G26" s="9">
        <v>6.3091028088446161E-2</v>
      </c>
    </row>
    <row r="27" spans="1:7">
      <c r="C27" t="s">
        <v>68</v>
      </c>
      <c r="D27" s="77">
        <v>10</v>
      </c>
      <c r="E27" s="25">
        <v>3115672</v>
      </c>
      <c r="F27" s="9">
        <v>8.3333333333333329E-2</v>
      </c>
      <c r="G27" s="9">
        <v>6.3091028088446161E-2</v>
      </c>
    </row>
    <row r="28" spans="1:7">
      <c r="B28" t="s">
        <v>63</v>
      </c>
      <c r="D28" s="77">
        <v>11</v>
      </c>
      <c r="E28" s="25">
        <v>3589600</v>
      </c>
      <c r="F28" s="9">
        <v>9.166666666666666E-2</v>
      </c>
      <c r="G28" s="9">
        <v>7.2687867794262798E-2</v>
      </c>
    </row>
    <row r="29" spans="1:7">
      <c r="C29" t="s">
        <v>64</v>
      </c>
      <c r="D29" s="77">
        <v>11</v>
      </c>
      <c r="E29" s="25">
        <v>3589600</v>
      </c>
      <c r="F29" s="9">
        <v>9.166666666666666E-2</v>
      </c>
      <c r="G29" s="9">
        <v>7.2687867794262798E-2</v>
      </c>
    </row>
    <row r="30" spans="1:7">
      <c r="B30" t="s">
        <v>101</v>
      </c>
      <c r="D30" s="77">
        <v>2</v>
      </c>
      <c r="E30" s="25">
        <v>780000</v>
      </c>
      <c r="F30" s="9">
        <v>1.6666666666666666E-2</v>
      </c>
      <c r="G30" s="9">
        <v>1.5794667060264368E-2</v>
      </c>
    </row>
    <row r="31" spans="1:7">
      <c r="C31" t="s">
        <v>102</v>
      </c>
      <c r="D31" s="77">
        <v>2</v>
      </c>
      <c r="E31" s="25">
        <v>780000</v>
      </c>
      <c r="F31" s="9">
        <v>1.6666666666666666E-2</v>
      </c>
      <c r="G31" s="9">
        <v>1.5794667060264368E-2</v>
      </c>
    </row>
    <row r="32" spans="1:7">
      <c r="B32" t="s">
        <v>83</v>
      </c>
      <c r="D32" s="77">
        <v>2</v>
      </c>
      <c r="E32" s="25">
        <v>315000</v>
      </c>
      <c r="F32" s="9">
        <v>1.6666666666666666E-2</v>
      </c>
      <c r="G32" s="9">
        <v>6.378615543568303E-3</v>
      </c>
    </row>
    <row r="33" spans="1:7">
      <c r="C33" t="s">
        <v>84</v>
      </c>
      <c r="D33" s="77">
        <v>2</v>
      </c>
      <c r="E33" s="25">
        <v>315000</v>
      </c>
      <c r="F33" s="9">
        <v>1.6666666666666666E-2</v>
      </c>
      <c r="G33" s="9">
        <v>6.378615543568303E-3</v>
      </c>
    </row>
    <row r="34" spans="1:7">
      <c r="B34" t="s">
        <v>120</v>
      </c>
      <c r="D34" s="77">
        <v>1</v>
      </c>
      <c r="E34" s="25">
        <v>422000</v>
      </c>
      <c r="F34" s="9">
        <v>8.3333333333333332E-3</v>
      </c>
      <c r="G34" s="9">
        <v>8.5453198710661073E-3</v>
      </c>
    </row>
    <row r="35" spans="1:7">
      <c r="C35" t="s">
        <v>121</v>
      </c>
      <c r="D35" s="77">
        <v>1</v>
      </c>
      <c r="E35" s="25">
        <v>422000</v>
      </c>
      <c r="F35" s="9">
        <v>8.3333333333333332E-3</v>
      </c>
      <c r="G35" s="9">
        <v>8.5453198710661073E-3</v>
      </c>
    </row>
    <row r="36" spans="1:7">
      <c r="B36" t="s">
        <v>89</v>
      </c>
      <c r="D36" s="77">
        <v>3</v>
      </c>
      <c r="E36" s="25">
        <v>1218000</v>
      </c>
      <c r="F36" s="9">
        <v>2.5000000000000001E-2</v>
      </c>
      <c r="G36" s="9">
        <v>2.4663980101797441E-2</v>
      </c>
    </row>
    <row r="37" spans="1:7">
      <c r="C37" t="s">
        <v>90</v>
      </c>
      <c r="D37" s="77">
        <v>3</v>
      </c>
      <c r="E37" s="25">
        <v>1218000</v>
      </c>
      <c r="F37" s="9">
        <v>2.5000000000000001E-2</v>
      </c>
      <c r="G37" s="9">
        <v>2.4663980101797441E-2</v>
      </c>
    </row>
    <row r="38" spans="1:7">
      <c r="B38" t="s">
        <v>124</v>
      </c>
      <c r="D38" s="77">
        <v>1</v>
      </c>
      <c r="E38" s="25">
        <v>315000</v>
      </c>
      <c r="F38" s="9">
        <v>8.3333333333333332E-3</v>
      </c>
      <c r="G38" s="9">
        <v>6.378615543568303E-3</v>
      </c>
    </row>
    <row r="39" spans="1:7">
      <c r="C39" t="s">
        <v>125</v>
      </c>
      <c r="D39" s="77">
        <v>1</v>
      </c>
      <c r="E39" s="25">
        <v>315000</v>
      </c>
      <c r="F39" s="9">
        <v>8.3333333333333332E-3</v>
      </c>
      <c r="G39" s="9">
        <v>6.378615543568303E-3</v>
      </c>
    </row>
    <row r="40" spans="1:7">
      <c r="B40" t="s">
        <v>71</v>
      </c>
      <c r="D40" s="77">
        <v>2</v>
      </c>
      <c r="E40" s="25">
        <v>307000</v>
      </c>
      <c r="F40" s="9">
        <v>1.6666666666666666E-2</v>
      </c>
      <c r="G40" s="9">
        <v>6.2166189583348222E-3</v>
      </c>
    </row>
    <row r="41" spans="1:7">
      <c r="C41" t="s">
        <v>88</v>
      </c>
      <c r="D41" s="77">
        <v>2</v>
      </c>
      <c r="E41" s="25">
        <v>307000</v>
      </c>
      <c r="F41" s="9">
        <v>1.6666666666666666E-2</v>
      </c>
      <c r="G41" s="9">
        <v>6.2166189583348222E-3</v>
      </c>
    </row>
    <row r="42" spans="1:7">
      <c r="A42" t="s">
        <v>104</v>
      </c>
      <c r="D42" s="77">
        <v>3</v>
      </c>
      <c r="E42" s="25">
        <v>1340000</v>
      </c>
      <c r="F42" s="9">
        <v>2.5000000000000001E-2</v>
      </c>
      <c r="G42" s="9">
        <v>2.713442802660802E-2</v>
      </c>
    </row>
    <row r="43" spans="1:7">
      <c r="B43" t="s">
        <v>78</v>
      </c>
      <c r="D43" s="77">
        <v>3</v>
      </c>
      <c r="E43" s="25">
        <v>1340000</v>
      </c>
      <c r="F43" s="9">
        <v>2.5000000000000001E-2</v>
      </c>
      <c r="G43" s="9">
        <v>2.713442802660802E-2</v>
      </c>
    </row>
    <row r="44" spans="1:7">
      <c r="C44" t="s">
        <v>105</v>
      </c>
      <c r="D44" s="77">
        <v>3</v>
      </c>
      <c r="E44" s="25">
        <v>1340000</v>
      </c>
      <c r="F44" s="9">
        <v>2.5000000000000001E-2</v>
      </c>
      <c r="G44" s="9">
        <v>2.713442802660802E-2</v>
      </c>
    </row>
    <row r="45" spans="1:7">
      <c r="A45" t="s">
        <v>111</v>
      </c>
      <c r="D45" s="77">
        <v>1</v>
      </c>
      <c r="E45" s="25">
        <v>430000</v>
      </c>
      <c r="F45" s="9">
        <v>8.3333333333333332E-3</v>
      </c>
      <c r="G45" s="9">
        <v>8.7073164562995881E-3</v>
      </c>
    </row>
    <row r="46" spans="1:7">
      <c r="B46" t="s">
        <v>112</v>
      </c>
      <c r="D46" s="77">
        <v>1</v>
      </c>
      <c r="E46" s="25">
        <v>430000</v>
      </c>
      <c r="F46" s="9">
        <v>8.3333333333333332E-3</v>
      </c>
      <c r="G46" s="9">
        <v>8.7073164562995881E-3</v>
      </c>
    </row>
    <row r="47" spans="1:7">
      <c r="C47" t="s">
        <v>113</v>
      </c>
      <c r="D47" s="77">
        <v>1</v>
      </c>
      <c r="E47" s="25">
        <v>430000</v>
      </c>
      <c r="F47" s="9">
        <v>8.3333333333333332E-3</v>
      </c>
      <c r="G47" s="9">
        <v>8.7073164562995881E-3</v>
      </c>
    </row>
    <row r="48" spans="1:7">
      <c r="A48" t="s">
        <v>65</v>
      </c>
      <c r="D48" s="77">
        <v>42</v>
      </c>
      <c r="E48" s="25">
        <v>14208340</v>
      </c>
      <c r="F48" s="9">
        <v>0.35</v>
      </c>
      <c r="G48" s="9">
        <v>0.28771282022953415</v>
      </c>
    </row>
    <row r="49" spans="1:7">
      <c r="B49" t="s">
        <v>59</v>
      </c>
      <c r="D49" s="77">
        <v>13</v>
      </c>
      <c r="E49" s="25">
        <v>4664800</v>
      </c>
      <c r="F49" s="9">
        <v>0.10833333333333334</v>
      </c>
      <c r="G49" s="9">
        <v>9.446020884964261E-2</v>
      </c>
    </row>
    <row r="50" spans="1:7">
      <c r="C50" t="s">
        <v>106</v>
      </c>
      <c r="D50" s="77">
        <v>1</v>
      </c>
      <c r="E50" s="25">
        <v>370000</v>
      </c>
      <c r="F50" s="9">
        <v>8.3333333333333332E-3</v>
      </c>
      <c r="G50" s="9">
        <v>7.492342067048483E-3</v>
      </c>
    </row>
    <row r="51" spans="1:7">
      <c r="C51" t="s">
        <v>66</v>
      </c>
      <c r="D51" s="77">
        <v>8</v>
      </c>
      <c r="E51" s="25">
        <v>1760900</v>
      </c>
      <c r="F51" s="9">
        <v>6.6666666666666666E-2</v>
      </c>
      <c r="G51" s="9">
        <v>3.5657473367204526E-2</v>
      </c>
    </row>
    <row r="52" spans="1:7">
      <c r="C52" t="s">
        <v>85</v>
      </c>
      <c r="D52" s="77">
        <v>1</v>
      </c>
      <c r="E52" s="25">
        <v>435000</v>
      </c>
      <c r="F52" s="9">
        <v>8.3333333333333332E-3</v>
      </c>
      <c r="G52" s="9">
        <v>8.808564322070514E-3</v>
      </c>
    </row>
    <row r="53" spans="1:7">
      <c r="C53" t="s">
        <v>115</v>
      </c>
      <c r="D53" s="77">
        <v>2</v>
      </c>
      <c r="E53" s="25">
        <v>398900</v>
      </c>
      <c r="F53" s="9">
        <v>1.6666666666666666E-2</v>
      </c>
      <c r="G53" s="9">
        <v>8.0775547312044328E-3</v>
      </c>
    </row>
    <row r="54" spans="1:7">
      <c r="C54" t="s">
        <v>128</v>
      </c>
      <c r="D54" s="77">
        <v>1</v>
      </c>
      <c r="E54" s="25">
        <v>1700000</v>
      </c>
      <c r="F54" s="9">
        <v>8.3333333333333332E-3</v>
      </c>
      <c r="G54" s="9">
        <v>3.4424274362114655E-2</v>
      </c>
    </row>
    <row r="55" spans="1:7">
      <c r="B55" t="s">
        <v>63</v>
      </c>
      <c r="D55" s="77">
        <v>12</v>
      </c>
      <c r="E55" s="25">
        <v>4387800</v>
      </c>
      <c r="F55" s="9">
        <v>0.1</v>
      </c>
      <c r="G55" s="9">
        <v>8.885107708593333E-2</v>
      </c>
    </row>
    <row r="56" spans="1:7">
      <c r="C56" t="s">
        <v>69</v>
      </c>
      <c r="D56" s="77">
        <v>12</v>
      </c>
      <c r="E56" s="25">
        <v>4387800</v>
      </c>
      <c r="F56" s="9">
        <v>0.1</v>
      </c>
      <c r="G56" s="9">
        <v>8.885107708593333E-2</v>
      </c>
    </row>
    <row r="57" spans="1:7">
      <c r="B57" t="s">
        <v>71</v>
      </c>
      <c r="D57" s="77">
        <v>4</v>
      </c>
      <c r="E57" s="25">
        <v>1836000</v>
      </c>
      <c r="F57" s="9">
        <v>3.3333333333333333E-2</v>
      </c>
      <c r="G57" s="9">
        <v>3.7178216311083825E-2</v>
      </c>
    </row>
    <row r="58" spans="1:7">
      <c r="C58" t="s">
        <v>72</v>
      </c>
      <c r="D58" s="77">
        <v>4</v>
      </c>
      <c r="E58" s="25">
        <v>1836000</v>
      </c>
      <c r="F58" s="9">
        <v>3.3333333333333333E-2</v>
      </c>
      <c r="G58" s="9">
        <v>3.7178216311083825E-2</v>
      </c>
    </row>
    <row r="59" spans="1:7">
      <c r="B59" t="s">
        <v>78</v>
      </c>
      <c r="D59" s="77">
        <v>3</v>
      </c>
      <c r="E59" s="25">
        <v>928740</v>
      </c>
      <c r="F59" s="9">
        <v>2.5000000000000001E-2</v>
      </c>
      <c r="G59" s="9">
        <v>1.880658857121786E-2</v>
      </c>
    </row>
    <row r="60" spans="1:7">
      <c r="C60" t="s">
        <v>114</v>
      </c>
      <c r="D60" s="77">
        <v>1</v>
      </c>
      <c r="E60" s="25">
        <v>324740</v>
      </c>
      <c r="F60" s="9">
        <v>8.3333333333333332E-3</v>
      </c>
      <c r="G60" s="9">
        <v>6.5758463860900659E-3</v>
      </c>
    </row>
    <row r="61" spans="1:7">
      <c r="C61" t="s">
        <v>79</v>
      </c>
      <c r="D61" s="77">
        <v>2</v>
      </c>
      <c r="E61" s="25">
        <v>604000</v>
      </c>
      <c r="F61" s="9">
        <v>1.6666666666666666E-2</v>
      </c>
      <c r="G61" s="9">
        <v>1.2230742185127794E-2</v>
      </c>
    </row>
    <row r="62" spans="1:7">
      <c r="B62" t="s">
        <v>92</v>
      </c>
      <c r="D62" s="77">
        <v>10</v>
      </c>
      <c r="E62" s="25">
        <v>2391000</v>
      </c>
      <c r="F62" s="9">
        <v>8.3333333333333329E-2</v>
      </c>
      <c r="G62" s="9">
        <v>4.8416729411656548E-2</v>
      </c>
    </row>
    <row r="63" spans="1:7">
      <c r="C63" t="s">
        <v>93</v>
      </c>
      <c r="D63" s="77">
        <v>10</v>
      </c>
      <c r="E63" s="25">
        <v>2391000</v>
      </c>
      <c r="F63" s="9">
        <v>8.3333333333333329E-2</v>
      </c>
      <c r="G63" s="9">
        <v>4.8416729411656548E-2</v>
      </c>
    </row>
    <row r="64" spans="1:7">
      <c r="A64" t="s">
        <v>73</v>
      </c>
      <c r="D64" s="77">
        <v>18</v>
      </c>
      <c r="E64" s="25">
        <v>6718125</v>
      </c>
      <c r="F64" s="9">
        <v>0.15</v>
      </c>
      <c r="G64" s="9">
        <v>0.13603916364645971</v>
      </c>
    </row>
    <row r="65" spans="2:7">
      <c r="B65" t="s">
        <v>67</v>
      </c>
      <c r="D65" s="77">
        <v>5</v>
      </c>
      <c r="E65" s="25">
        <v>1800725</v>
      </c>
      <c r="F65" s="9">
        <v>4.1666666666666664E-2</v>
      </c>
      <c r="G65" s="9">
        <v>3.6463912618069944E-2</v>
      </c>
    </row>
    <row r="66" spans="2:7">
      <c r="C66" t="s">
        <v>81</v>
      </c>
      <c r="D66" s="77">
        <v>1</v>
      </c>
      <c r="E66" s="25">
        <v>265000</v>
      </c>
      <c r="F66" s="9">
        <v>8.3333333333333332E-3</v>
      </c>
      <c r="G66" s="9">
        <v>5.366136885859049E-3</v>
      </c>
    </row>
    <row r="67" spans="2:7">
      <c r="C67" t="s">
        <v>76</v>
      </c>
      <c r="D67" s="77">
        <v>4</v>
      </c>
      <c r="E67" s="25">
        <v>1535725</v>
      </c>
      <c r="F67" s="9">
        <v>3.3333333333333333E-2</v>
      </c>
      <c r="G67" s="9">
        <v>3.1097775732210897E-2</v>
      </c>
    </row>
    <row r="68" spans="2:7">
      <c r="B68" t="s">
        <v>59</v>
      </c>
      <c r="D68" s="77">
        <v>3</v>
      </c>
      <c r="E68" s="25">
        <v>885000</v>
      </c>
      <c r="F68" s="9">
        <v>2.5000000000000001E-2</v>
      </c>
      <c r="G68" s="9">
        <v>1.7920872241453806E-2</v>
      </c>
    </row>
    <row r="69" spans="2:7">
      <c r="C69" t="s">
        <v>129</v>
      </c>
      <c r="D69" s="77">
        <v>1</v>
      </c>
      <c r="E69" s="25">
        <v>180000</v>
      </c>
      <c r="F69" s="9">
        <v>8.3333333333333332E-3</v>
      </c>
      <c r="G69" s="9">
        <v>3.644923167753316E-3</v>
      </c>
    </row>
    <row r="70" spans="2:7">
      <c r="C70" t="s">
        <v>119</v>
      </c>
      <c r="D70" s="77">
        <v>1</v>
      </c>
      <c r="E70" s="25">
        <v>455000</v>
      </c>
      <c r="F70" s="9">
        <v>8.3333333333333332E-3</v>
      </c>
      <c r="G70" s="9">
        <v>9.213555785154216E-3</v>
      </c>
    </row>
    <row r="71" spans="2:7">
      <c r="C71" t="s">
        <v>82</v>
      </c>
      <c r="D71" s="77">
        <v>1</v>
      </c>
      <c r="E71" s="25">
        <v>250000</v>
      </c>
      <c r="F71" s="9">
        <v>8.3333333333333332E-3</v>
      </c>
      <c r="G71" s="9">
        <v>5.062393288546272E-3</v>
      </c>
    </row>
    <row r="72" spans="2:7">
      <c r="B72" t="s">
        <v>63</v>
      </c>
      <c r="D72" s="77">
        <v>4</v>
      </c>
      <c r="E72" s="25">
        <v>1235000</v>
      </c>
      <c r="F72" s="9">
        <v>3.3333333333333333E-2</v>
      </c>
      <c r="G72" s="9">
        <v>2.5008222845418586E-2</v>
      </c>
    </row>
    <row r="73" spans="2:7">
      <c r="C73" t="s">
        <v>74</v>
      </c>
      <c r="D73" s="77">
        <v>3</v>
      </c>
      <c r="E73" s="25">
        <v>980000</v>
      </c>
      <c r="F73" s="9">
        <v>2.5000000000000001E-2</v>
      </c>
      <c r="G73" s="9">
        <v>1.9844581691101388E-2</v>
      </c>
    </row>
    <row r="74" spans="2:7">
      <c r="C74" t="s">
        <v>119</v>
      </c>
      <c r="D74" s="77">
        <v>1</v>
      </c>
      <c r="E74" s="25">
        <v>255000</v>
      </c>
      <c r="F74" s="9">
        <v>8.3333333333333332E-3</v>
      </c>
      <c r="G74" s="9">
        <v>5.163641154317198E-3</v>
      </c>
    </row>
    <row r="75" spans="2:7">
      <c r="B75" t="s">
        <v>71</v>
      </c>
      <c r="D75" s="77">
        <v>4</v>
      </c>
      <c r="E75" s="25">
        <v>1879900</v>
      </c>
      <c r="F75" s="9">
        <v>3.3333333333333333E-2</v>
      </c>
      <c r="G75" s="9">
        <v>3.806717257255255E-2</v>
      </c>
    </row>
    <row r="76" spans="2:7">
      <c r="C76" t="s">
        <v>103</v>
      </c>
      <c r="D76" s="77">
        <v>3</v>
      </c>
      <c r="E76" s="25">
        <v>1550000</v>
      </c>
      <c r="F76" s="9">
        <v>2.5000000000000001E-2</v>
      </c>
      <c r="G76" s="9">
        <v>3.1386838388986892E-2</v>
      </c>
    </row>
    <row r="77" spans="2:7">
      <c r="C77" t="s">
        <v>126</v>
      </c>
      <c r="D77" s="77">
        <v>1</v>
      </c>
      <c r="E77" s="25">
        <v>329900</v>
      </c>
      <c r="F77" s="9">
        <v>8.3333333333333332E-3</v>
      </c>
      <c r="G77" s="9">
        <v>6.6803341835656614E-3</v>
      </c>
    </row>
    <row r="78" spans="2:7">
      <c r="B78" t="s">
        <v>78</v>
      </c>
      <c r="D78" s="77">
        <v>1</v>
      </c>
      <c r="E78" s="25">
        <v>465000</v>
      </c>
      <c r="F78" s="9">
        <v>8.3333333333333332E-3</v>
      </c>
      <c r="G78" s="9">
        <v>9.4160515166960661E-3</v>
      </c>
    </row>
    <row r="79" spans="2:7">
      <c r="C79" t="s">
        <v>122</v>
      </c>
      <c r="D79" s="77">
        <v>1</v>
      </c>
      <c r="E79" s="25">
        <v>465000</v>
      </c>
      <c r="F79" s="9">
        <v>8.3333333333333332E-3</v>
      </c>
      <c r="G79" s="9">
        <v>9.4160515166960661E-3</v>
      </c>
    </row>
    <row r="80" spans="2:7">
      <c r="B80" t="s">
        <v>86</v>
      </c>
      <c r="D80" s="77">
        <v>1</v>
      </c>
      <c r="E80" s="25">
        <v>452500</v>
      </c>
      <c r="F80" s="9">
        <v>8.3333333333333332E-3</v>
      </c>
      <c r="G80" s="9">
        <v>9.162931852268753E-3</v>
      </c>
    </row>
    <row r="81" spans="1:7">
      <c r="C81" t="s">
        <v>87</v>
      </c>
      <c r="D81" s="77">
        <v>1</v>
      </c>
      <c r="E81" s="25">
        <v>452500</v>
      </c>
      <c r="F81" s="9">
        <v>8.3333333333333332E-3</v>
      </c>
      <c r="G81" s="9">
        <v>9.162931852268753E-3</v>
      </c>
    </row>
    <row r="82" spans="1:7">
      <c r="A82" t="s">
        <v>116</v>
      </c>
      <c r="D82" s="77">
        <v>1</v>
      </c>
      <c r="E82" s="25">
        <v>81500</v>
      </c>
      <c r="F82" s="9">
        <v>8.3333333333333332E-3</v>
      </c>
      <c r="G82" s="9">
        <v>1.6503402120660849E-3</v>
      </c>
    </row>
    <row r="83" spans="1:7">
      <c r="B83" t="s">
        <v>99</v>
      </c>
      <c r="D83" s="77">
        <v>1</v>
      </c>
      <c r="E83" s="25">
        <v>81500</v>
      </c>
      <c r="F83" s="9">
        <v>8.3333333333333332E-3</v>
      </c>
      <c r="G83" s="9">
        <v>1.6503402120660849E-3</v>
      </c>
    </row>
    <row r="84" spans="1:7">
      <c r="C84" t="s">
        <v>117</v>
      </c>
      <c r="D84" s="77">
        <v>1</v>
      </c>
      <c r="E84" s="25">
        <v>81500</v>
      </c>
      <c r="F84" s="9">
        <v>8.3333333333333332E-3</v>
      </c>
      <c r="G84" s="9">
        <v>1.6503402120660849E-3</v>
      </c>
    </row>
    <row r="85" spans="1:7">
      <c r="A85" t="s">
        <v>29</v>
      </c>
      <c r="D85" s="77">
        <v>120</v>
      </c>
      <c r="E85" s="25">
        <v>49383757</v>
      </c>
      <c r="F85" s="9">
        <v>1</v>
      </c>
      <c r="G8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62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157</v>
      </c>
      <c r="C5" s="77">
        <v>1</v>
      </c>
      <c r="D5" s="25">
        <v>175000</v>
      </c>
      <c r="E5" s="9">
        <v>4.5454545454545456E-2</v>
      </c>
      <c r="F5" s="9">
        <v>2.3933221116157907E-2</v>
      </c>
    </row>
    <row r="6" spans="1:6">
      <c r="B6" t="s">
        <v>73</v>
      </c>
      <c r="C6" s="77">
        <v>1</v>
      </c>
      <c r="D6" s="25">
        <v>175000</v>
      </c>
      <c r="E6" s="9">
        <v>4.5454545454545456E-2</v>
      </c>
      <c r="F6" s="9">
        <v>2.3933221116157907E-2</v>
      </c>
    </row>
    <row r="7" spans="1:6">
      <c r="C7" s="77"/>
      <c r="D7" s="25"/>
      <c r="E7" s="9"/>
      <c r="F7" s="9"/>
    </row>
    <row r="8" spans="1:6">
      <c r="A8" t="s">
        <v>132</v>
      </c>
      <c r="C8" s="77">
        <v>3</v>
      </c>
      <c r="D8" s="25">
        <v>1131030</v>
      </c>
      <c r="E8" s="9">
        <v>0.13636363636363635</v>
      </c>
      <c r="F8" s="9">
        <v>0.15468109188004614</v>
      </c>
    </row>
    <row r="9" spans="1:6">
      <c r="B9" t="s">
        <v>57</v>
      </c>
      <c r="C9" s="77">
        <v>1</v>
      </c>
      <c r="D9" s="25">
        <v>190000</v>
      </c>
      <c r="E9" s="9">
        <v>4.5454545454545456E-2</v>
      </c>
      <c r="F9" s="9">
        <v>2.5984640068971439E-2</v>
      </c>
    </row>
    <row r="10" spans="1:6">
      <c r="B10" t="s">
        <v>62</v>
      </c>
      <c r="C10" s="77">
        <v>1</v>
      </c>
      <c r="D10" s="25">
        <v>712500</v>
      </c>
      <c r="E10" s="9">
        <v>4.5454545454545456E-2</v>
      </c>
      <c r="F10" s="9">
        <v>9.7442400258642897E-2</v>
      </c>
    </row>
    <row r="11" spans="1:6">
      <c r="B11" t="s">
        <v>80</v>
      </c>
      <c r="C11" s="77">
        <v>1</v>
      </c>
      <c r="D11" s="25">
        <v>228530</v>
      </c>
      <c r="E11" s="9">
        <v>4.5454545454545456E-2</v>
      </c>
      <c r="F11" s="9">
        <v>3.1254051552431807E-2</v>
      </c>
    </row>
    <row r="12" spans="1:6">
      <c r="C12" s="77"/>
      <c r="D12" s="25"/>
      <c r="E12" s="9"/>
      <c r="F12" s="9"/>
    </row>
    <row r="13" spans="1:6">
      <c r="A13" t="s">
        <v>139</v>
      </c>
      <c r="C13" s="77">
        <v>1</v>
      </c>
      <c r="D13" s="25">
        <v>309294</v>
      </c>
      <c r="E13" s="9">
        <v>4.5454545454545456E-2</v>
      </c>
      <c r="F13" s="9">
        <v>4.229943823943396E-2</v>
      </c>
    </row>
    <row r="14" spans="1:6">
      <c r="B14" t="s">
        <v>73</v>
      </c>
      <c r="C14" s="77">
        <v>1</v>
      </c>
      <c r="D14" s="25">
        <v>309294</v>
      </c>
      <c r="E14" s="9">
        <v>4.5454545454545456E-2</v>
      </c>
      <c r="F14" s="9">
        <v>4.229943823943396E-2</v>
      </c>
    </row>
    <row r="15" spans="1:6">
      <c r="C15" s="77"/>
      <c r="D15" s="25"/>
      <c r="E15" s="9"/>
      <c r="F15" s="9"/>
    </row>
    <row r="16" spans="1:6">
      <c r="A16" t="s">
        <v>143</v>
      </c>
      <c r="C16" s="77">
        <v>2</v>
      </c>
      <c r="D16" s="25">
        <v>275000</v>
      </c>
      <c r="E16" s="9">
        <v>9.0909090909090912E-2</v>
      </c>
      <c r="F16" s="9">
        <v>3.7609347468248136E-2</v>
      </c>
    </row>
    <row r="17" spans="1:6">
      <c r="B17" t="s">
        <v>65</v>
      </c>
      <c r="C17" s="77">
        <v>2</v>
      </c>
      <c r="D17" s="25">
        <v>275000</v>
      </c>
      <c r="E17" s="9">
        <v>9.0909090909090912E-2</v>
      </c>
      <c r="F17" s="9">
        <v>3.7609347468248136E-2</v>
      </c>
    </row>
    <row r="18" spans="1:6">
      <c r="C18" s="77"/>
      <c r="D18" s="25"/>
      <c r="E18" s="9"/>
      <c r="F18" s="9"/>
    </row>
    <row r="19" spans="1:6">
      <c r="A19" t="s">
        <v>151</v>
      </c>
      <c r="C19" s="77">
        <v>1</v>
      </c>
      <c r="D19" s="25">
        <v>50000</v>
      </c>
      <c r="E19" s="9">
        <v>4.5454545454545456E-2</v>
      </c>
      <c r="F19" s="9">
        <v>6.8380631760451161E-3</v>
      </c>
    </row>
    <row r="20" spans="1:6">
      <c r="B20" t="s">
        <v>80</v>
      </c>
      <c r="C20" s="77">
        <v>1</v>
      </c>
      <c r="D20" s="25">
        <v>50000</v>
      </c>
      <c r="E20" s="9">
        <v>4.5454545454545456E-2</v>
      </c>
      <c r="F20" s="9">
        <v>6.8380631760451161E-3</v>
      </c>
    </row>
    <row r="21" spans="1:6">
      <c r="C21" s="77"/>
      <c r="D21" s="25"/>
      <c r="E21" s="9"/>
      <c r="F21" s="9"/>
    </row>
    <row r="22" spans="1:6">
      <c r="A22" t="s">
        <v>134</v>
      </c>
      <c r="C22" s="77">
        <v>1</v>
      </c>
      <c r="D22" s="25">
        <v>365000</v>
      </c>
      <c r="E22" s="9">
        <v>4.5454545454545456E-2</v>
      </c>
      <c r="F22" s="9">
        <v>4.9917861185129343E-2</v>
      </c>
    </row>
    <row r="23" spans="1:6">
      <c r="B23" t="s">
        <v>80</v>
      </c>
      <c r="C23" s="77">
        <v>1</v>
      </c>
      <c r="D23" s="25">
        <v>365000</v>
      </c>
      <c r="E23" s="9">
        <v>4.5454545454545456E-2</v>
      </c>
      <c r="F23" s="9">
        <v>4.9917861185129343E-2</v>
      </c>
    </row>
    <row r="24" spans="1:6">
      <c r="C24" s="77"/>
      <c r="D24" s="25"/>
      <c r="E24" s="9"/>
      <c r="F24" s="9"/>
    </row>
    <row r="25" spans="1:6">
      <c r="A25" t="s">
        <v>136</v>
      </c>
      <c r="C25" s="77">
        <v>1</v>
      </c>
      <c r="D25" s="25">
        <v>136000</v>
      </c>
      <c r="E25" s="9">
        <v>4.5454545454545456E-2</v>
      </c>
      <c r="F25" s="9">
        <v>1.8599531838842717E-2</v>
      </c>
    </row>
    <row r="26" spans="1:6">
      <c r="B26" t="s">
        <v>80</v>
      </c>
      <c r="C26" s="77">
        <v>1</v>
      </c>
      <c r="D26" s="25">
        <v>136000</v>
      </c>
      <c r="E26" s="9">
        <v>4.5454545454545456E-2</v>
      </c>
      <c r="F26" s="9">
        <v>1.8599531838842717E-2</v>
      </c>
    </row>
    <row r="27" spans="1:6">
      <c r="C27" s="77"/>
      <c r="D27" s="25"/>
      <c r="E27" s="9"/>
      <c r="F27" s="9"/>
    </row>
    <row r="28" spans="1:6">
      <c r="A28" t="s">
        <v>170</v>
      </c>
      <c r="C28" s="77">
        <v>1</v>
      </c>
      <c r="D28" s="25">
        <v>196900</v>
      </c>
      <c r="E28" s="9">
        <v>4.5454545454545456E-2</v>
      </c>
      <c r="F28" s="9">
        <v>2.6928292787265665E-2</v>
      </c>
    </row>
    <row r="29" spans="1:6">
      <c r="B29" t="s">
        <v>57</v>
      </c>
      <c r="C29" s="77">
        <v>1</v>
      </c>
      <c r="D29" s="25">
        <v>196900</v>
      </c>
      <c r="E29" s="9">
        <v>4.5454545454545456E-2</v>
      </c>
      <c r="F29" s="9">
        <v>2.6928292787265665E-2</v>
      </c>
    </row>
    <row r="30" spans="1:6">
      <c r="C30" s="77"/>
      <c r="D30" s="25"/>
      <c r="E30" s="9"/>
      <c r="F30" s="9"/>
    </row>
    <row r="31" spans="1:6">
      <c r="A31" t="s">
        <v>159</v>
      </c>
      <c r="C31" s="77">
        <v>1</v>
      </c>
      <c r="D31" s="25">
        <v>50000</v>
      </c>
      <c r="E31" s="9">
        <v>4.5454545454545456E-2</v>
      </c>
      <c r="F31" s="9">
        <v>6.8380631760451161E-3</v>
      </c>
    </row>
    <row r="32" spans="1:6">
      <c r="B32" t="s">
        <v>62</v>
      </c>
      <c r="C32" s="77">
        <v>1</v>
      </c>
      <c r="D32" s="25">
        <v>50000</v>
      </c>
      <c r="E32" s="9">
        <v>4.5454545454545456E-2</v>
      </c>
      <c r="F32" s="9">
        <v>6.8380631760451161E-3</v>
      </c>
    </row>
    <row r="33" spans="1:6">
      <c r="C33" s="77"/>
      <c r="D33" s="25"/>
      <c r="E33" s="9"/>
      <c r="F33" s="9"/>
    </row>
    <row r="34" spans="1:6">
      <c r="A34" t="s">
        <v>167</v>
      </c>
      <c r="C34" s="77">
        <v>1</v>
      </c>
      <c r="D34" s="25">
        <v>200000</v>
      </c>
      <c r="E34" s="9">
        <v>4.5454545454545456E-2</v>
      </c>
      <c r="F34" s="9">
        <v>2.7352252704180464E-2</v>
      </c>
    </row>
    <row r="35" spans="1:6">
      <c r="B35" t="s">
        <v>104</v>
      </c>
      <c r="C35" s="77">
        <v>1</v>
      </c>
      <c r="D35" s="25">
        <v>200000</v>
      </c>
      <c r="E35" s="9">
        <v>4.5454545454545456E-2</v>
      </c>
      <c r="F35" s="9">
        <v>2.7352252704180464E-2</v>
      </c>
    </row>
    <row r="36" spans="1:6">
      <c r="C36" s="77"/>
      <c r="D36" s="25"/>
      <c r="E36" s="9"/>
      <c r="F36" s="9"/>
    </row>
    <row r="37" spans="1:6">
      <c r="A37" t="s">
        <v>165</v>
      </c>
      <c r="C37" s="77">
        <v>1</v>
      </c>
      <c r="D37" s="25">
        <v>500000</v>
      </c>
      <c r="E37" s="9">
        <v>4.5454545454545456E-2</v>
      </c>
      <c r="F37" s="9">
        <v>6.8380631760451158E-2</v>
      </c>
    </row>
    <row r="38" spans="1:6">
      <c r="B38" t="s">
        <v>65</v>
      </c>
      <c r="C38" s="77">
        <v>1</v>
      </c>
      <c r="D38" s="25">
        <v>500000</v>
      </c>
      <c r="E38" s="9">
        <v>4.5454545454545456E-2</v>
      </c>
      <c r="F38" s="9">
        <v>6.8380631760451158E-2</v>
      </c>
    </row>
    <row r="39" spans="1:6">
      <c r="C39" s="77"/>
      <c r="D39" s="25"/>
      <c r="E39" s="9"/>
      <c r="F39" s="9"/>
    </row>
    <row r="40" spans="1:6">
      <c r="A40" t="s">
        <v>141</v>
      </c>
      <c r="C40" s="77">
        <v>2</v>
      </c>
      <c r="D40" s="25">
        <v>484830</v>
      </c>
      <c r="E40" s="9">
        <v>9.0909090909090912E-2</v>
      </c>
      <c r="F40" s="9">
        <v>6.6305963392839076E-2</v>
      </c>
    </row>
    <row r="41" spans="1:6">
      <c r="B41" t="s">
        <v>73</v>
      </c>
      <c r="C41" s="77">
        <v>1</v>
      </c>
      <c r="D41" s="25">
        <v>280830</v>
      </c>
      <c r="E41" s="9">
        <v>4.5454545454545456E-2</v>
      </c>
      <c r="F41" s="9">
        <v>3.8406665634574996E-2</v>
      </c>
    </row>
    <row r="42" spans="1:6">
      <c r="B42" t="s">
        <v>65</v>
      </c>
      <c r="C42" s="77">
        <v>1</v>
      </c>
      <c r="D42" s="25">
        <v>204000</v>
      </c>
      <c r="E42" s="9">
        <v>4.5454545454545456E-2</v>
      </c>
      <c r="F42" s="9">
        <v>2.7899297758264073E-2</v>
      </c>
    </row>
    <row r="43" spans="1:6">
      <c r="C43" s="77"/>
      <c r="D43" s="25"/>
      <c r="E43" s="9"/>
      <c r="F43" s="9"/>
    </row>
    <row r="44" spans="1:6">
      <c r="A44" t="s">
        <v>174</v>
      </c>
      <c r="C44" s="77">
        <v>1</v>
      </c>
      <c r="D44" s="25">
        <v>315000</v>
      </c>
      <c r="E44" s="9">
        <v>4.5454545454545456E-2</v>
      </c>
      <c r="F44" s="9">
        <v>4.3079798009084229E-2</v>
      </c>
    </row>
    <row r="45" spans="1:6">
      <c r="B45" t="s">
        <v>65</v>
      </c>
      <c r="C45" s="77">
        <v>1</v>
      </c>
      <c r="D45" s="25">
        <v>315000</v>
      </c>
      <c r="E45" s="9">
        <v>4.5454545454545456E-2</v>
      </c>
      <c r="F45" s="9">
        <v>4.3079798009084229E-2</v>
      </c>
    </row>
    <row r="46" spans="1:6">
      <c r="C46" s="77"/>
      <c r="D46" s="25"/>
      <c r="E46" s="9"/>
      <c r="F46" s="9"/>
    </row>
    <row r="47" spans="1:6">
      <c r="A47" t="s">
        <v>145</v>
      </c>
      <c r="C47" s="77">
        <v>1</v>
      </c>
      <c r="D47" s="25">
        <v>34210</v>
      </c>
      <c r="E47" s="9">
        <v>4.5454545454545456E-2</v>
      </c>
      <c r="F47" s="9">
        <v>4.6786028250500687E-3</v>
      </c>
    </row>
    <row r="48" spans="1:6">
      <c r="B48" t="s">
        <v>65</v>
      </c>
      <c r="C48" s="77">
        <v>1</v>
      </c>
      <c r="D48" s="25">
        <v>34210</v>
      </c>
      <c r="E48" s="9">
        <v>4.5454545454545456E-2</v>
      </c>
      <c r="F48" s="9">
        <v>4.6786028250500687E-3</v>
      </c>
    </row>
    <row r="49" spans="1:6">
      <c r="C49" s="77"/>
      <c r="D49" s="25"/>
      <c r="E49" s="9"/>
      <c r="F49" s="9"/>
    </row>
    <row r="50" spans="1:6">
      <c r="A50" t="s">
        <v>155</v>
      </c>
      <c r="C50" s="77">
        <v>1</v>
      </c>
      <c r="D50" s="25">
        <v>500000</v>
      </c>
      <c r="E50" s="9">
        <v>4.5454545454545456E-2</v>
      </c>
      <c r="F50" s="9">
        <v>6.8380631760451158E-2</v>
      </c>
    </row>
    <row r="51" spans="1:6">
      <c r="B51" t="s">
        <v>65</v>
      </c>
      <c r="C51" s="77">
        <v>1</v>
      </c>
      <c r="D51" s="25">
        <v>500000</v>
      </c>
      <c r="E51" s="9">
        <v>4.5454545454545456E-2</v>
      </c>
      <c r="F51" s="9">
        <v>6.8380631760451158E-2</v>
      </c>
    </row>
    <row r="52" spans="1:6">
      <c r="C52" s="77"/>
      <c r="D52" s="25"/>
      <c r="E52" s="9"/>
      <c r="F52" s="9"/>
    </row>
    <row r="53" spans="1:6">
      <c r="A53" t="s">
        <v>172</v>
      </c>
      <c r="C53" s="77">
        <v>1</v>
      </c>
      <c r="D53" s="25">
        <v>16025</v>
      </c>
      <c r="E53" s="9">
        <v>4.5454545454545456E-2</v>
      </c>
      <c r="F53" s="9">
        <v>2.1915992479224597E-3</v>
      </c>
    </row>
    <row r="54" spans="1:6">
      <c r="B54" t="s">
        <v>65</v>
      </c>
      <c r="C54" s="77">
        <v>1</v>
      </c>
      <c r="D54" s="25">
        <v>16025</v>
      </c>
      <c r="E54" s="9">
        <v>4.5454545454545456E-2</v>
      </c>
      <c r="F54" s="9">
        <v>2.1915992479224597E-3</v>
      </c>
    </row>
    <row r="55" spans="1:6">
      <c r="C55" s="77"/>
      <c r="D55" s="25"/>
      <c r="E55" s="9"/>
      <c r="F55" s="9"/>
    </row>
    <row r="56" spans="1:6">
      <c r="A56" t="s">
        <v>162</v>
      </c>
      <c r="C56" s="77">
        <v>1</v>
      </c>
      <c r="D56" s="25">
        <v>436223</v>
      </c>
      <c r="E56" s="9">
        <v>4.5454545454545456E-2</v>
      </c>
      <c r="F56" s="9">
        <v>5.9658408656878568E-2</v>
      </c>
    </row>
    <row r="57" spans="1:6">
      <c r="B57" t="s">
        <v>73</v>
      </c>
      <c r="C57" s="77">
        <v>1</v>
      </c>
      <c r="D57" s="25">
        <v>436223</v>
      </c>
      <c r="E57" s="9">
        <v>4.5454545454545456E-2</v>
      </c>
      <c r="F57" s="9">
        <v>5.9658408656878568E-2</v>
      </c>
    </row>
    <row r="58" spans="1:6">
      <c r="C58" s="77"/>
      <c r="D58" s="25"/>
      <c r="E58" s="9"/>
      <c r="F58" s="9"/>
    </row>
    <row r="59" spans="1:6">
      <c r="A59" t="s">
        <v>148</v>
      </c>
      <c r="C59" s="77">
        <v>1</v>
      </c>
      <c r="D59" s="25">
        <v>2137500</v>
      </c>
      <c r="E59" s="9">
        <v>4.5454545454545456E-2</v>
      </c>
      <c r="F59" s="9">
        <v>0.29232720077592872</v>
      </c>
    </row>
    <row r="60" spans="1:6">
      <c r="B60" t="s">
        <v>73</v>
      </c>
      <c r="C60" s="77">
        <v>1</v>
      </c>
      <c r="D60" s="25">
        <v>2137500</v>
      </c>
      <c r="E60" s="9">
        <v>4.5454545454545456E-2</v>
      </c>
      <c r="F60" s="9">
        <v>0.29232720077592872</v>
      </c>
    </row>
    <row r="61" spans="1:6">
      <c r="C61" s="77"/>
      <c r="D61" s="25"/>
      <c r="E61" s="9"/>
      <c r="F61" s="9"/>
    </row>
    <row r="62" spans="1:6">
      <c r="A62" t="s">
        <v>29</v>
      </c>
      <c r="C62" s="77">
        <v>22</v>
      </c>
      <c r="D62" s="25">
        <v>7312012</v>
      </c>
      <c r="E62" s="9">
        <v>1</v>
      </c>
      <c r="F6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9"/>
  <sheetViews>
    <sheetView workbookViewId="0">
      <pane ySplit="4" topLeftCell="A5" activePane="bottomLeft" state="frozen"/>
      <selection pane="bottomLeft" activeCell="C5" sqref="C5"/>
    </sheetView>
  </sheetViews>
  <sheetFormatPr defaultColWidth="9.109375" defaultRowHeight="13.2"/>
  <cols>
    <col min="1" max="1" width="48.88671875" style="120" customWidth="1"/>
    <col min="2" max="2" width="16.5546875" style="120" customWidth="1"/>
    <col min="3" max="3" width="19" style="120" customWidth="1"/>
    <col min="4" max="4" width="17.6640625" style="120" customWidth="1"/>
    <col min="5" max="5" width="22.109375" style="120" customWidth="1"/>
    <col min="6" max="6" width="20.88671875" style="120" customWidth="1"/>
    <col min="7" max="16384" width="9.109375" style="120"/>
  </cols>
  <sheetData>
    <row r="1" spans="1:6" ht="17.399999999999999">
      <c r="A1" s="119" t="s">
        <v>51</v>
      </c>
    </row>
    <row r="2" spans="1:6">
      <c r="A2" s="121" t="str">
        <f>'OVERALL STATS'!A2</f>
        <v>Reporting Period: NOVEMBER, 2024</v>
      </c>
    </row>
    <row r="4" spans="1:6">
      <c r="A4" s="122" t="s">
        <v>52</v>
      </c>
      <c r="B4" s="122" t="s">
        <v>8</v>
      </c>
      <c r="C4" s="122" t="s">
        <v>53</v>
      </c>
      <c r="D4" s="122" t="s">
        <v>54</v>
      </c>
      <c r="E4" s="122" t="s">
        <v>30</v>
      </c>
      <c r="F4" s="122" t="s">
        <v>55</v>
      </c>
    </row>
    <row r="5" spans="1:6" ht="14.4">
      <c r="A5" s="154" t="s">
        <v>188</v>
      </c>
      <c r="B5" s="155">
        <v>15</v>
      </c>
      <c r="C5" s="156">
        <v>5942690</v>
      </c>
      <c r="D5" s="156">
        <v>396179.3333</v>
      </c>
      <c r="E5" s="123">
        <f>Table2[[#This Row],[CLOSINGS]]/$B$9</f>
        <v>0.75</v>
      </c>
      <c r="F5" s="123">
        <f>Table2[[#This Row],[DOLLARVOL]]/$C$9</f>
        <v>0.73048448779585984</v>
      </c>
    </row>
    <row r="6" spans="1:6" ht="14.4">
      <c r="A6" s="154" t="s">
        <v>118</v>
      </c>
      <c r="B6" s="155">
        <v>1</v>
      </c>
      <c r="C6" s="156">
        <v>419000</v>
      </c>
      <c r="D6" s="156">
        <v>419000</v>
      </c>
      <c r="E6" s="123">
        <f>Table2[[#This Row],[CLOSINGS]]/$B$9</f>
        <v>0.05</v>
      </c>
      <c r="F6" s="123">
        <f>Table2[[#This Row],[DOLLARVOL]]/$C$9</f>
        <v>5.150411688754844E-2</v>
      </c>
    </row>
    <row r="7" spans="1:6" ht="14.4">
      <c r="A7" s="154" t="s">
        <v>98</v>
      </c>
      <c r="B7" s="155">
        <v>3</v>
      </c>
      <c r="C7" s="156">
        <v>1363632</v>
      </c>
      <c r="D7" s="156">
        <v>454544</v>
      </c>
      <c r="E7" s="123">
        <f>Table2[[#This Row],[CLOSINGS]]/$B$9</f>
        <v>0.15</v>
      </c>
      <c r="F7" s="123">
        <f>Table2[[#This Row],[DOLLARVOL]]/$C$9</f>
        <v>0.16761971818520635</v>
      </c>
    </row>
    <row r="8" spans="1:6" ht="14.4">
      <c r="A8" s="154" t="s">
        <v>98</v>
      </c>
      <c r="B8" s="155">
        <v>1</v>
      </c>
      <c r="C8" s="156">
        <v>409950</v>
      </c>
      <c r="D8" s="156">
        <v>409950</v>
      </c>
      <c r="E8" s="123">
        <f>Table2[[#This Row],[CLOSINGS]]/$B$9</f>
        <v>0.05</v>
      </c>
      <c r="F8" s="123">
        <f>Table2[[#This Row],[DOLLARVOL]]/$C$9</f>
        <v>5.0391677131385405E-2</v>
      </c>
    </row>
    <row r="9" spans="1:6">
      <c r="A9" s="157" t="s">
        <v>23</v>
      </c>
      <c r="B9" s="158">
        <f>SUM(B5:B8)</f>
        <v>20</v>
      </c>
      <c r="C9" s="159">
        <f>SUM(C5:C8)</f>
        <v>8135272</v>
      </c>
      <c r="D9" s="159"/>
      <c r="E9" s="160">
        <f>SUM(E5:E8)</f>
        <v>1</v>
      </c>
      <c r="F9" s="160">
        <f>SUM(F5:F8)</f>
        <v>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21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121</v>
      </c>
    </row>
    <row r="2" spans="1:12" ht="14.4">
      <c r="A2" s="106" t="s">
        <v>94</v>
      </c>
      <c r="B2" s="106" t="s">
        <v>175</v>
      </c>
      <c r="C2" s="106" t="s">
        <v>95</v>
      </c>
      <c r="D2" s="106" t="s">
        <v>96</v>
      </c>
      <c r="E2" s="106" t="s">
        <v>58</v>
      </c>
      <c r="F2" s="107">
        <v>688280</v>
      </c>
      <c r="G2" s="108">
        <v>409950</v>
      </c>
      <c r="H2" s="106" t="s">
        <v>97</v>
      </c>
      <c r="I2" s="106" t="s">
        <v>97</v>
      </c>
      <c r="J2" s="109">
        <v>45608</v>
      </c>
    </row>
    <row r="3" spans="1:12" ht="14.4">
      <c r="A3" s="106" t="s">
        <v>94</v>
      </c>
      <c r="B3" s="106" t="s">
        <v>175</v>
      </c>
      <c r="C3" s="106" t="s">
        <v>95</v>
      </c>
      <c r="D3" s="106" t="s">
        <v>96</v>
      </c>
      <c r="E3" s="106" t="s">
        <v>58</v>
      </c>
      <c r="F3" s="107">
        <v>688213</v>
      </c>
      <c r="G3" s="108">
        <v>474816</v>
      </c>
      <c r="H3" s="106" t="s">
        <v>97</v>
      </c>
      <c r="I3" s="106" t="s">
        <v>97</v>
      </c>
      <c r="J3" s="109">
        <v>45604</v>
      </c>
    </row>
    <row r="4" spans="1:12" ht="14.4">
      <c r="A4" s="106" t="s">
        <v>94</v>
      </c>
      <c r="B4" s="106" t="s">
        <v>175</v>
      </c>
      <c r="C4" s="106" t="s">
        <v>95</v>
      </c>
      <c r="D4" s="106" t="s">
        <v>96</v>
      </c>
      <c r="E4" s="106" t="s">
        <v>58</v>
      </c>
      <c r="F4" s="107">
        <v>688718</v>
      </c>
      <c r="G4" s="108">
        <v>474816</v>
      </c>
      <c r="H4" s="106" t="s">
        <v>97</v>
      </c>
      <c r="I4" s="106" t="s">
        <v>97</v>
      </c>
      <c r="J4" s="109">
        <v>45618</v>
      </c>
    </row>
    <row r="5" spans="1:12" ht="14.4">
      <c r="A5" s="106" t="s">
        <v>94</v>
      </c>
      <c r="B5" s="106" t="s">
        <v>175</v>
      </c>
      <c r="C5" s="106" t="s">
        <v>95</v>
      </c>
      <c r="D5" s="106" t="s">
        <v>96</v>
      </c>
      <c r="E5" s="106" t="s">
        <v>58</v>
      </c>
      <c r="F5" s="107">
        <v>688792</v>
      </c>
      <c r="G5" s="108">
        <v>414000</v>
      </c>
      <c r="H5" s="106" t="s">
        <v>97</v>
      </c>
      <c r="I5" s="106" t="s">
        <v>97</v>
      </c>
      <c r="J5" s="109">
        <v>45622</v>
      </c>
    </row>
    <row r="6" spans="1:12" ht="14.4">
      <c r="A6" s="106" t="s">
        <v>80</v>
      </c>
      <c r="B6" s="106" t="s">
        <v>177</v>
      </c>
      <c r="C6" s="106" t="s">
        <v>67</v>
      </c>
      <c r="D6" s="106" t="s">
        <v>81</v>
      </c>
      <c r="E6" s="106" t="s">
        <v>58</v>
      </c>
      <c r="F6" s="107">
        <v>688081</v>
      </c>
      <c r="G6" s="108">
        <v>345000</v>
      </c>
      <c r="H6" s="106" t="s">
        <v>61</v>
      </c>
      <c r="I6" s="106" t="s">
        <v>97</v>
      </c>
      <c r="J6" s="109">
        <v>45602</v>
      </c>
    </row>
    <row r="7" spans="1:12" ht="14.4">
      <c r="A7" s="106" t="s">
        <v>80</v>
      </c>
      <c r="B7" s="106" t="s">
        <v>177</v>
      </c>
      <c r="C7" s="106" t="s">
        <v>67</v>
      </c>
      <c r="D7" s="106" t="s">
        <v>107</v>
      </c>
      <c r="E7" s="106" t="s">
        <v>58</v>
      </c>
      <c r="F7" s="107">
        <v>688344</v>
      </c>
      <c r="G7" s="108">
        <v>373900</v>
      </c>
      <c r="H7" s="106" t="s">
        <v>61</v>
      </c>
      <c r="I7" s="106" t="s">
        <v>97</v>
      </c>
      <c r="J7" s="109">
        <v>45610</v>
      </c>
    </row>
    <row r="8" spans="1:12" ht="14.4">
      <c r="A8" s="106" t="s">
        <v>80</v>
      </c>
      <c r="B8" s="106" t="s">
        <v>177</v>
      </c>
      <c r="C8" s="106" t="s">
        <v>67</v>
      </c>
      <c r="D8" s="106" t="s">
        <v>81</v>
      </c>
      <c r="E8" s="106" t="s">
        <v>58</v>
      </c>
      <c r="F8" s="107">
        <v>688371</v>
      </c>
      <c r="G8" s="108">
        <v>630000</v>
      </c>
      <c r="H8" s="106" t="s">
        <v>61</v>
      </c>
      <c r="I8" s="106" t="s">
        <v>97</v>
      </c>
      <c r="J8" s="109">
        <v>45610</v>
      </c>
    </row>
    <row r="9" spans="1:12" ht="14.4">
      <c r="A9" s="106" t="s">
        <v>80</v>
      </c>
      <c r="B9" s="106" t="s">
        <v>177</v>
      </c>
      <c r="C9" s="106" t="s">
        <v>67</v>
      </c>
      <c r="D9" s="106" t="s">
        <v>110</v>
      </c>
      <c r="E9" s="106" t="s">
        <v>58</v>
      </c>
      <c r="F9" s="107">
        <v>688805</v>
      </c>
      <c r="G9" s="108">
        <v>470000</v>
      </c>
      <c r="H9" s="106" t="s">
        <v>61</v>
      </c>
      <c r="I9" s="106" t="s">
        <v>97</v>
      </c>
      <c r="J9" s="109">
        <v>45622</v>
      </c>
    </row>
    <row r="10" spans="1:12" ht="14.4">
      <c r="A10" s="106" t="s">
        <v>80</v>
      </c>
      <c r="B10" s="106" t="s">
        <v>177</v>
      </c>
      <c r="C10" s="106" t="s">
        <v>67</v>
      </c>
      <c r="D10" s="106" t="s">
        <v>110</v>
      </c>
      <c r="E10" s="106" t="s">
        <v>91</v>
      </c>
      <c r="F10" s="107">
        <v>688414</v>
      </c>
      <c r="G10" s="108">
        <v>299000</v>
      </c>
      <c r="H10" s="106" t="s">
        <v>61</v>
      </c>
      <c r="I10" s="106" t="s">
        <v>97</v>
      </c>
      <c r="J10" s="109">
        <v>45611</v>
      </c>
    </row>
    <row r="11" spans="1:12" ht="14.4">
      <c r="A11" s="106" t="s">
        <v>80</v>
      </c>
      <c r="B11" s="106" t="s">
        <v>177</v>
      </c>
      <c r="C11" s="106" t="s">
        <v>67</v>
      </c>
      <c r="D11" s="106" t="s">
        <v>81</v>
      </c>
      <c r="E11" s="106" t="s">
        <v>58</v>
      </c>
      <c r="F11" s="107">
        <v>688532</v>
      </c>
      <c r="G11" s="108">
        <v>384900</v>
      </c>
      <c r="H11" s="106" t="s">
        <v>61</v>
      </c>
      <c r="I11" s="106" t="s">
        <v>97</v>
      </c>
      <c r="J11" s="109">
        <v>45614</v>
      </c>
    </row>
    <row r="12" spans="1:12" ht="14.4">
      <c r="A12" s="106" t="s">
        <v>80</v>
      </c>
      <c r="B12" s="106" t="s">
        <v>177</v>
      </c>
      <c r="C12" s="106" t="s">
        <v>67</v>
      </c>
      <c r="D12" s="106" t="s">
        <v>107</v>
      </c>
      <c r="E12" s="106" t="s">
        <v>58</v>
      </c>
      <c r="F12" s="107">
        <v>688604</v>
      </c>
      <c r="G12" s="108">
        <v>535000</v>
      </c>
      <c r="H12" s="106" t="s">
        <v>61</v>
      </c>
      <c r="I12" s="106" t="s">
        <v>97</v>
      </c>
      <c r="J12" s="109">
        <v>45616</v>
      </c>
    </row>
    <row r="13" spans="1:12" ht="14.4">
      <c r="A13" s="106" t="s">
        <v>80</v>
      </c>
      <c r="B13" s="106" t="s">
        <v>177</v>
      </c>
      <c r="C13" s="106" t="s">
        <v>59</v>
      </c>
      <c r="D13" s="106" t="s">
        <v>123</v>
      </c>
      <c r="E13" s="106" t="s">
        <v>58</v>
      </c>
      <c r="F13" s="107">
        <v>688771</v>
      </c>
      <c r="G13" s="108">
        <v>750000</v>
      </c>
      <c r="H13" s="106" t="s">
        <v>61</v>
      </c>
      <c r="I13" s="106" t="s">
        <v>97</v>
      </c>
      <c r="J13" s="109">
        <v>45622</v>
      </c>
    </row>
    <row r="14" spans="1:12" ht="14.4">
      <c r="A14" s="106" t="s">
        <v>80</v>
      </c>
      <c r="B14" s="106" t="s">
        <v>177</v>
      </c>
      <c r="C14" s="106" t="s">
        <v>67</v>
      </c>
      <c r="D14" s="106" t="s">
        <v>107</v>
      </c>
      <c r="E14" s="106" t="s">
        <v>58</v>
      </c>
      <c r="F14" s="107">
        <v>688757</v>
      </c>
      <c r="G14" s="108">
        <v>399900</v>
      </c>
      <c r="H14" s="106" t="s">
        <v>61</v>
      </c>
      <c r="I14" s="106" t="s">
        <v>97</v>
      </c>
      <c r="J14" s="109">
        <v>45621</v>
      </c>
    </row>
    <row r="15" spans="1:12" ht="14.4">
      <c r="A15" s="106" t="s">
        <v>80</v>
      </c>
      <c r="B15" s="106" t="s">
        <v>177</v>
      </c>
      <c r="C15" s="106" t="s">
        <v>67</v>
      </c>
      <c r="D15" s="106" t="s">
        <v>107</v>
      </c>
      <c r="E15" s="106" t="s">
        <v>58</v>
      </c>
      <c r="F15" s="107">
        <v>688774</v>
      </c>
      <c r="G15" s="108">
        <v>520000</v>
      </c>
      <c r="H15" s="106" t="s">
        <v>61</v>
      </c>
      <c r="I15" s="106" t="s">
        <v>97</v>
      </c>
      <c r="J15" s="109">
        <v>45622</v>
      </c>
    </row>
    <row r="16" spans="1:12" ht="14.4">
      <c r="A16" s="106" t="s">
        <v>80</v>
      </c>
      <c r="B16" s="106" t="s">
        <v>177</v>
      </c>
      <c r="C16" s="106" t="s">
        <v>59</v>
      </c>
      <c r="D16" s="106" t="s">
        <v>123</v>
      </c>
      <c r="E16" s="106" t="s">
        <v>58</v>
      </c>
      <c r="F16" s="107">
        <v>688836</v>
      </c>
      <c r="G16" s="108">
        <v>380000</v>
      </c>
      <c r="H16" s="106" t="s">
        <v>61</v>
      </c>
      <c r="I16" s="106" t="s">
        <v>97</v>
      </c>
      <c r="J16" s="109">
        <v>45623</v>
      </c>
    </row>
    <row r="17" spans="1:10" ht="14.4">
      <c r="A17" s="106" t="s">
        <v>57</v>
      </c>
      <c r="B17" s="106" t="s">
        <v>179</v>
      </c>
      <c r="C17" s="106" t="s">
        <v>59</v>
      </c>
      <c r="D17" s="106" t="s">
        <v>77</v>
      </c>
      <c r="E17" s="106" t="s">
        <v>75</v>
      </c>
      <c r="F17" s="107">
        <v>688042</v>
      </c>
      <c r="G17" s="108">
        <v>5200000</v>
      </c>
      <c r="H17" s="106" t="s">
        <v>61</v>
      </c>
      <c r="I17" s="106" t="s">
        <v>97</v>
      </c>
      <c r="J17" s="109">
        <v>45601</v>
      </c>
    </row>
    <row r="18" spans="1:10" ht="14.4">
      <c r="A18" s="106" t="s">
        <v>57</v>
      </c>
      <c r="B18" s="106" t="s">
        <v>179</v>
      </c>
      <c r="C18" s="106" t="s">
        <v>59</v>
      </c>
      <c r="D18" s="106" t="s">
        <v>77</v>
      </c>
      <c r="E18" s="106" t="s">
        <v>58</v>
      </c>
      <c r="F18" s="107">
        <v>688119</v>
      </c>
      <c r="G18" s="108">
        <v>398000</v>
      </c>
      <c r="H18" s="106" t="s">
        <v>61</v>
      </c>
      <c r="I18" s="106" t="s">
        <v>97</v>
      </c>
      <c r="J18" s="109">
        <v>45603</v>
      </c>
    </row>
    <row r="19" spans="1:10" ht="14.4">
      <c r="A19" s="106" t="s">
        <v>57</v>
      </c>
      <c r="B19" s="106" t="s">
        <v>179</v>
      </c>
      <c r="C19" s="106" t="s">
        <v>99</v>
      </c>
      <c r="D19" s="106" t="s">
        <v>100</v>
      </c>
      <c r="E19" s="106" t="s">
        <v>58</v>
      </c>
      <c r="F19" s="107">
        <v>688465</v>
      </c>
      <c r="G19" s="108">
        <v>635000</v>
      </c>
      <c r="H19" s="106" t="s">
        <v>61</v>
      </c>
      <c r="I19" s="106" t="s">
        <v>97</v>
      </c>
      <c r="J19" s="109">
        <v>45614</v>
      </c>
    </row>
    <row r="20" spans="1:10" ht="14.4">
      <c r="A20" s="106" t="s">
        <v>57</v>
      </c>
      <c r="B20" s="106" t="s">
        <v>179</v>
      </c>
      <c r="C20" s="106" t="s">
        <v>59</v>
      </c>
      <c r="D20" s="106" t="s">
        <v>106</v>
      </c>
      <c r="E20" s="106" t="s">
        <v>70</v>
      </c>
      <c r="F20" s="107">
        <v>688318</v>
      </c>
      <c r="G20" s="108">
        <v>33500</v>
      </c>
      <c r="H20" s="106" t="s">
        <v>61</v>
      </c>
      <c r="I20" s="106" t="s">
        <v>97</v>
      </c>
      <c r="J20" s="109">
        <v>45609</v>
      </c>
    </row>
    <row r="21" spans="1:10" ht="14.4">
      <c r="A21" s="106" t="s">
        <v>57</v>
      </c>
      <c r="B21" s="106" t="s">
        <v>179</v>
      </c>
      <c r="C21" s="106" t="s">
        <v>59</v>
      </c>
      <c r="D21" s="106" t="s">
        <v>60</v>
      </c>
      <c r="E21" s="106" t="s">
        <v>58</v>
      </c>
      <c r="F21" s="107">
        <v>687918</v>
      </c>
      <c r="G21" s="108">
        <v>320000</v>
      </c>
      <c r="H21" s="106" t="s">
        <v>61</v>
      </c>
      <c r="I21" s="106" t="s">
        <v>97</v>
      </c>
      <c r="J21" s="109">
        <v>45597</v>
      </c>
    </row>
    <row r="22" spans="1:10" ht="14.4">
      <c r="A22" s="106" t="s">
        <v>57</v>
      </c>
      <c r="B22" s="106" t="s">
        <v>179</v>
      </c>
      <c r="C22" s="106" t="s">
        <v>99</v>
      </c>
      <c r="D22" s="106" t="s">
        <v>100</v>
      </c>
      <c r="E22" s="106" t="s">
        <v>70</v>
      </c>
      <c r="F22" s="107">
        <v>688826</v>
      </c>
      <c r="G22" s="108">
        <v>65000</v>
      </c>
      <c r="H22" s="106" t="s">
        <v>61</v>
      </c>
      <c r="I22" s="106" t="s">
        <v>97</v>
      </c>
      <c r="J22" s="109">
        <v>45623</v>
      </c>
    </row>
    <row r="23" spans="1:10" ht="14.4">
      <c r="A23" s="106" t="s">
        <v>57</v>
      </c>
      <c r="B23" s="106" t="s">
        <v>179</v>
      </c>
      <c r="C23" s="106" t="s">
        <v>108</v>
      </c>
      <c r="D23" s="106" t="s">
        <v>109</v>
      </c>
      <c r="E23" s="106" t="s">
        <v>70</v>
      </c>
      <c r="F23" s="107">
        <v>688349</v>
      </c>
      <c r="G23" s="108">
        <v>2630738</v>
      </c>
      <c r="H23" s="106" t="s">
        <v>61</v>
      </c>
      <c r="I23" s="106" t="s">
        <v>97</v>
      </c>
      <c r="J23" s="109">
        <v>45610</v>
      </c>
    </row>
    <row r="24" spans="1:10" ht="14.4">
      <c r="A24" s="106" t="s">
        <v>57</v>
      </c>
      <c r="B24" s="106" t="s">
        <v>179</v>
      </c>
      <c r="C24" s="106" t="s">
        <v>99</v>
      </c>
      <c r="D24" s="106" t="s">
        <v>100</v>
      </c>
      <c r="E24" s="106" t="s">
        <v>58</v>
      </c>
      <c r="F24" s="107">
        <v>688219</v>
      </c>
      <c r="G24" s="108">
        <v>400000</v>
      </c>
      <c r="H24" s="106" t="s">
        <v>61</v>
      </c>
      <c r="I24" s="106" t="s">
        <v>97</v>
      </c>
      <c r="J24" s="109">
        <v>45604</v>
      </c>
    </row>
    <row r="25" spans="1:10" ht="14.4">
      <c r="A25" s="106" t="s">
        <v>62</v>
      </c>
      <c r="B25" s="106" t="s">
        <v>180</v>
      </c>
      <c r="C25" s="106" t="s">
        <v>63</v>
      </c>
      <c r="D25" s="106" t="s">
        <v>64</v>
      </c>
      <c r="E25" s="106" t="s">
        <v>58</v>
      </c>
      <c r="F25" s="107">
        <v>687994</v>
      </c>
      <c r="G25" s="108">
        <v>351000</v>
      </c>
      <c r="H25" s="106" t="s">
        <v>61</v>
      </c>
      <c r="I25" s="106" t="s">
        <v>97</v>
      </c>
      <c r="J25" s="109">
        <v>45600</v>
      </c>
    </row>
    <row r="26" spans="1:10" ht="14.4">
      <c r="A26" s="106" t="s">
        <v>62</v>
      </c>
      <c r="B26" s="106" t="s">
        <v>180</v>
      </c>
      <c r="C26" s="106" t="s">
        <v>67</v>
      </c>
      <c r="D26" s="106" t="s">
        <v>68</v>
      </c>
      <c r="E26" s="106" t="s">
        <v>70</v>
      </c>
      <c r="F26" s="107">
        <v>687996</v>
      </c>
      <c r="G26" s="108">
        <v>40000</v>
      </c>
      <c r="H26" s="106" t="s">
        <v>61</v>
      </c>
      <c r="I26" s="106" t="s">
        <v>97</v>
      </c>
      <c r="J26" s="109">
        <v>45600</v>
      </c>
    </row>
    <row r="27" spans="1:10" ht="14.4">
      <c r="A27" s="106" t="s">
        <v>62</v>
      </c>
      <c r="B27" s="106" t="s">
        <v>180</v>
      </c>
      <c r="C27" s="106" t="s">
        <v>101</v>
      </c>
      <c r="D27" s="106" t="s">
        <v>102</v>
      </c>
      <c r="E27" s="106" t="s">
        <v>70</v>
      </c>
      <c r="F27" s="107">
        <v>688822</v>
      </c>
      <c r="G27" s="108">
        <v>415000</v>
      </c>
      <c r="H27" s="106" t="s">
        <v>61</v>
      </c>
      <c r="I27" s="106" t="s">
        <v>97</v>
      </c>
      <c r="J27" s="109">
        <v>45623</v>
      </c>
    </row>
    <row r="28" spans="1:10" ht="14.4">
      <c r="A28" s="106" t="s">
        <v>62</v>
      </c>
      <c r="B28" s="106" t="s">
        <v>180</v>
      </c>
      <c r="C28" s="106" t="s">
        <v>63</v>
      </c>
      <c r="D28" s="106" t="s">
        <v>64</v>
      </c>
      <c r="E28" s="106" t="s">
        <v>91</v>
      </c>
      <c r="F28" s="107">
        <v>688755</v>
      </c>
      <c r="G28" s="108">
        <v>135000</v>
      </c>
      <c r="H28" s="106" t="s">
        <v>61</v>
      </c>
      <c r="I28" s="106" t="s">
        <v>97</v>
      </c>
      <c r="J28" s="109">
        <v>45621</v>
      </c>
    </row>
    <row r="29" spans="1:10" ht="14.4">
      <c r="A29" s="106" t="s">
        <v>62</v>
      </c>
      <c r="B29" s="106" t="s">
        <v>180</v>
      </c>
      <c r="C29" s="106" t="s">
        <v>67</v>
      </c>
      <c r="D29" s="106" t="s">
        <v>68</v>
      </c>
      <c r="E29" s="106" t="s">
        <v>58</v>
      </c>
      <c r="F29" s="107">
        <v>687976</v>
      </c>
      <c r="G29" s="108">
        <v>378000</v>
      </c>
      <c r="H29" s="106" t="s">
        <v>61</v>
      </c>
      <c r="I29" s="106" t="s">
        <v>97</v>
      </c>
      <c r="J29" s="109">
        <v>45600</v>
      </c>
    </row>
    <row r="30" spans="1:10" ht="14.4">
      <c r="A30" s="106" t="s">
        <v>62</v>
      </c>
      <c r="B30" s="106" t="s">
        <v>180</v>
      </c>
      <c r="C30" s="106" t="s">
        <v>83</v>
      </c>
      <c r="D30" s="106" t="s">
        <v>84</v>
      </c>
      <c r="E30" s="106" t="s">
        <v>70</v>
      </c>
      <c r="F30" s="107">
        <v>688099</v>
      </c>
      <c r="G30" s="108">
        <v>40000</v>
      </c>
      <c r="H30" s="106" t="s">
        <v>61</v>
      </c>
      <c r="I30" s="106" t="s">
        <v>97</v>
      </c>
      <c r="J30" s="109">
        <v>45602</v>
      </c>
    </row>
    <row r="31" spans="1:10" ht="14.4">
      <c r="A31" s="106" t="s">
        <v>62</v>
      </c>
      <c r="B31" s="106" t="s">
        <v>180</v>
      </c>
      <c r="C31" s="106" t="s">
        <v>67</v>
      </c>
      <c r="D31" s="106" t="s">
        <v>68</v>
      </c>
      <c r="E31" s="106" t="s">
        <v>58</v>
      </c>
      <c r="F31" s="107">
        <v>688090</v>
      </c>
      <c r="G31" s="108">
        <v>377672</v>
      </c>
      <c r="H31" s="106" t="s">
        <v>61</v>
      </c>
      <c r="I31" s="106" t="s">
        <v>97</v>
      </c>
      <c r="J31" s="109">
        <v>45602</v>
      </c>
    </row>
    <row r="32" spans="1:10" ht="14.4">
      <c r="A32" s="106" t="s">
        <v>62</v>
      </c>
      <c r="B32" s="106" t="s">
        <v>180</v>
      </c>
      <c r="C32" s="106" t="s">
        <v>120</v>
      </c>
      <c r="D32" s="106" t="s">
        <v>121</v>
      </c>
      <c r="E32" s="106" t="s">
        <v>58</v>
      </c>
      <c r="F32" s="107">
        <v>688672</v>
      </c>
      <c r="G32" s="108">
        <v>422000</v>
      </c>
      <c r="H32" s="106" t="s">
        <v>61</v>
      </c>
      <c r="I32" s="106" t="s">
        <v>97</v>
      </c>
      <c r="J32" s="109">
        <v>45618</v>
      </c>
    </row>
    <row r="33" spans="1:10" ht="14.4">
      <c r="A33" s="106" t="s">
        <v>62</v>
      </c>
      <c r="B33" s="106" t="s">
        <v>180</v>
      </c>
      <c r="C33" s="106" t="s">
        <v>63</v>
      </c>
      <c r="D33" s="106" t="s">
        <v>64</v>
      </c>
      <c r="E33" s="106" t="s">
        <v>58</v>
      </c>
      <c r="F33" s="107">
        <v>687997</v>
      </c>
      <c r="G33" s="108">
        <v>360000</v>
      </c>
      <c r="H33" s="106" t="s">
        <v>61</v>
      </c>
      <c r="I33" s="106" t="s">
        <v>97</v>
      </c>
      <c r="J33" s="109">
        <v>45600</v>
      </c>
    </row>
    <row r="34" spans="1:10" ht="14.4">
      <c r="A34" s="106" t="s">
        <v>62</v>
      </c>
      <c r="B34" s="106" t="s">
        <v>180</v>
      </c>
      <c r="C34" s="106" t="s">
        <v>101</v>
      </c>
      <c r="D34" s="106" t="s">
        <v>102</v>
      </c>
      <c r="E34" s="106" t="s">
        <v>58</v>
      </c>
      <c r="F34" s="107">
        <v>688221</v>
      </c>
      <c r="G34" s="108">
        <v>365000</v>
      </c>
      <c r="H34" s="106" t="s">
        <v>61</v>
      </c>
      <c r="I34" s="106" t="s">
        <v>97</v>
      </c>
      <c r="J34" s="109">
        <v>45604</v>
      </c>
    </row>
    <row r="35" spans="1:10" ht="14.4">
      <c r="A35" s="106" t="s">
        <v>62</v>
      </c>
      <c r="B35" s="106" t="s">
        <v>180</v>
      </c>
      <c r="C35" s="106" t="s">
        <v>67</v>
      </c>
      <c r="D35" s="106" t="s">
        <v>68</v>
      </c>
      <c r="E35" s="106" t="s">
        <v>70</v>
      </c>
      <c r="F35" s="107">
        <v>688869</v>
      </c>
      <c r="G35" s="108">
        <v>62000</v>
      </c>
      <c r="H35" s="106" t="s">
        <v>61</v>
      </c>
      <c r="I35" s="106" t="s">
        <v>97</v>
      </c>
      <c r="J35" s="109">
        <v>45623</v>
      </c>
    </row>
    <row r="36" spans="1:10" ht="14.4">
      <c r="A36" s="106" t="s">
        <v>62</v>
      </c>
      <c r="B36" s="106" t="s">
        <v>180</v>
      </c>
      <c r="C36" s="106" t="s">
        <v>67</v>
      </c>
      <c r="D36" s="106" t="s">
        <v>68</v>
      </c>
      <c r="E36" s="106" t="s">
        <v>58</v>
      </c>
      <c r="F36" s="107">
        <v>688611</v>
      </c>
      <c r="G36" s="108">
        <v>100000</v>
      </c>
      <c r="H36" s="106" t="s">
        <v>61</v>
      </c>
      <c r="I36" s="106" t="s">
        <v>97</v>
      </c>
      <c r="J36" s="109">
        <v>45616</v>
      </c>
    </row>
    <row r="37" spans="1:10" ht="14.4">
      <c r="A37" s="106" t="s">
        <v>62</v>
      </c>
      <c r="B37" s="106" t="s">
        <v>180</v>
      </c>
      <c r="C37" s="106" t="s">
        <v>63</v>
      </c>
      <c r="D37" s="106" t="s">
        <v>64</v>
      </c>
      <c r="E37" s="106" t="s">
        <v>58</v>
      </c>
      <c r="F37" s="107">
        <v>687978</v>
      </c>
      <c r="G37" s="108">
        <v>428500</v>
      </c>
      <c r="H37" s="106" t="s">
        <v>61</v>
      </c>
      <c r="I37" s="106" t="s">
        <v>97</v>
      </c>
      <c r="J37" s="109">
        <v>45600</v>
      </c>
    </row>
    <row r="38" spans="1:10" ht="14.4">
      <c r="A38" s="106" t="s">
        <v>62</v>
      </c>
      <c r="B38" s="106" t="s">
        <v>180</v>
      </c>
      <c r="C38" s="106" t="s">
        <v>63</v>
      </c>
      <c r="D38" s="106" t="s">
        <v>64</v>
      </c>
      <c r="E38" s="106" t="s">
        <v>58</v>
      </c>
      <c r="F38" s="107">
        <v>688708</v>
      </c>
      <c r="G38" s="108">
        <v>500000</v>
      </c>
      <c r="H38" s="106" t="s">
        <v>61</v>
      </c>
      <c r="I38" s="106" t="s">
        <v>97</v>
      </c>
      <c r="J38" s="109">
        <v>45618</v>
      </c>
    </row>
    <row r="39" spans="1:10" ht="14.4">
      <c r="A39" s="106" t="s">
        <v>62</v>
      </c>
      <c r="B39" s="106" t="s">
        <v>180</v>
      </c>
      <c r="C39" s="106" t="s">
        <v>63</v>
      </c>
      <c r="D39" s="106" t="s">
        <v>64</v>
      </c>
      <c r="E39" s="106" t="s">
        <v>70</v>
      </c>
      <c r="F39" s="107">
        <v>688592</v>
      </c>
      <c r="G39" s="108">
        <v>14000</v>
      </c>
      <c r="H39" s="106" t="s">
        <v>61</v>
      </c>
      <c r="I39" s="106" t="s">
        <v>97</v>
      </c>
      <c r="J39" s="109">
        <v>45616</v>
      </c>
    </row>
    <row r="40" spans="1:10" ht="14.4">
      <c r="A40" s="106" t="s">
        <v>62</v>
      </c>
      <c r="B40" s="106" t="s">
        <v>180</v>
      </c>
      <c r="C40" s="106" t="s">
        <v>89</v>
      </c>
      <c r="D40" s="106" t="s">
        <v>90</v>
      </c>
      <c r="E40" s="106" t="s">
        <v>58</v>
      </c>
      <c r="F40" s="107">
        <v>688259</v>
      </c>
      <c r="G40" s="108">
        <v>530000</v>
      </c>
      <c r="H40" s="106" t="s">
        <v>61</v>
      </c>
      <c r="I40" s="106" t="s">
        <v>97</v>
      </c>
      <c r="J40" s="109">
        <v>45608</v>
      </c>
    </row>
    <row r="41" spans="1:10" ht="14.4">
      <c r="A41" s="106" t="s">
        <v>62</v>
      </c>
      <c r="B41" s="106" t="s">
        <v>180</v>
      </c>
      <c r="C41" s="106" t="s">
        <v>63</v>
      </c>
      <c r="D41" s="106" t="s">
        <v>64</v>
      </c>
      <c r="E41" s="106" t="s">
        <v>58</v>
      </c>
      <c r="F41" s="107">
        <v>688261</v>
      </c>
      <c r="G41" s="108">
        <v>457500</v>
      </c>
      <c r="H41" s="106" t="s">
        <v>61</v>
      </c>
      <c r="I41" s="106" t="s">
        <v>97</v>
      </c>
      <c r="J41" s="109">
        <v>45608</v>
      </c>
    </row>
    <row r="42" spans="1:10" ht="14.4">
      <c r="A42" s="106" t="s">
        <v>62</v>
      </c>
      <c r="B42" s="106" t="s">
        <v>180</v>
      </c>
      <c r="C42" s="106" t="s">
        <v>83</v>
      </c>
      <c r="D42" s="106" t="s">
        <v>84</v>
      </c>
      <c r="E42" s="106" t="s">
        <v>70</v>
      </c>
      <c r="F42" s="107">
        <v>688435</v>
      </c>
      <c r="G42" s="108">
        <v>275000</v>
      </c>
      <c r="H42" s="106" t="s">
        <v>61</v>
      </c>
      <c r="I42" s="106" t="s">
        <v>97</v>
      </c>
      <c r="J42" s="109">
        <v>45611</v>
      </c>
    </row>
    <row r="43" spans="1:10" ht="14.4">
      <c r="A43" s="106" t="s">
        <v>62</v>
      </c>
      <c r="B43" s="106" t="s">
        <v>180</v>
      </c>
      <c r="C43" s="106" t="s">
        <v>67</v>
      </c>
      <c r="D43" s="106" t="s">
        <v>68</v>
      </c>
      <c r="E43" s="106" t="s">
        <v>58</v>
      </c>
      <c r="F43" s="107">
        <v>688556</v>
      </c>
      <c r="G43" s="108">
        <v>585000</v>
      </c>
      <c r="H43" s="106" t="s">
        <v>61</v>
      </c>
      <c r="I43" s="106" t="s">
        <v>97</v>
      </c>
      <c r="J43" s="109">
        <v>45615</v>
      </c>
    </row>
    <row r="44" spans="1:10" ht="14.4">
      <c r="A44" s="106" t="s">
        <v>62</v>
      </c>
      <c r="B44" s="106" t="s">
        <v>180</v>
      </c>
      <c r="C44" s="106" t="s">
        <v>124</v>
      </c>
      <c r="D44" s="106" t="s">
        <v>125</v>
      </c>
      <c r="E44" s="106" t="s">
        <v>91</v>
      </c>
      <c r="F44" s="107">
        <v>688772</v>
      </c>
      <c r="G44" s="108">
        <v>315000</v>
      </c>
      <c r="H44" s="106" t="s">
        <v>61</v>
      </c>
      <c r="I44" s="106" t="s">
        <v>97</v>
      </c>
      <c r="J44" s="109">
        <v>45622</v>
      </c>
    </row>
    <row r="45" spans="1:10" ht="14.4">
      <c r="A45" s="106" t="s">
        <v>62</v>
      </c>
      <c r="B45" s="106" t="s">
        <v>180</v>
      </c>
      <c r="C45" s="106" t="s">
        <v>67</v>
      </c>
      <c r="D45" s="106" t="s">
        <v>68</v>
      </c>
      <c r="E45" s="106" t="s">
        <v>58</v>
      </c>
      <c r="F45" s="107">
        <v>687951</v>
      </c>
      <c r="G45" s="108">
        <v>186000</v>
      </c>
      <c r="H45" s="106" t="s">
        <v>61</v>
      </c>
      <c r="I45" s="106" t="s">
        <v>97</v>
      </c>
      <c r="J45" s="109">
        <v>45597</v>
      </c>
    </row>
    <row r="46" spans="1:10" ht="14.4">
      <c r="A46" s="106" t="s">
        <v>62</v>
      </c>
      <c r="B46" s="106" t="s">
        <v>180</v>
      </c>
      <c r="C46" s="106" t="s">
        <v>67</v>
      </c>
      <c r="D46" s="106" t="s">
        <v>68</v>
      </c>
      <c r="E46" s="106" t="s">
        <v>58</v>
      </c>
      <c r="F46" s="107">
        <v>688418</v>
      </c>
      <c r="G46" s="108">
        <v>529000</v>
      </c>
      <c r="H46" s="106" t="s">
        <v>61</v>
      </c>
      <c r="I46" s="106" t="s">
        <v>97</v>
      </c>
      <c r="J46" s="109">
        <v>45611</v>
      </c>
    </row>
    <row r="47" spans="1:10" ht="14.4">
      <c r="A47" s="106" t="s">
        <v>62</v>
      </c>
      <c r="B47" s="106" t="s">
        <v>180</v>
      </c>
      <c r="C47" s="106" t="s">
        <v>67</v>
      </c>
      <c r="D47" s="106" t="s">
        <v>68</v>
      </c>
      <c r="E47" s="106" t="s">
        <v>58</v>
      </c>
      <c r="F47" s="107">
        <v>688702</v>
      </c>
      <c r="G47" s="108">
        <v>344000</v>
      </c>
      <c r="H47" s="106" t="s">
        <v>61</v>
      </c>
      <c r="I47" s="106" t="s">
        <v>97</v>
      </c>
      <c r="J47" s="109">
        <v>45618</v>
      </c>
    </row>
    <row r="48" spans="1:10" ht="14.4">
      <c r="A48" s="106" t="s">
        <v>62</v>
      </c>
      <c r="B48" s="106" t="s">
        <v>180</v>
      </c>
      <c r="C48" s="106" t="s">
        <v>63</v>
      </c>
      <c r="D48" s="106" t="s">
        <v>64</v>
      </c>
      <c r="E48" s="106" t="s">
        <v>75</v>
      </c>
      <c r="F48" s="107">
        <v>688202</v>
      </c>
      <c r="G48" s="108">
        <v>517000</v>
      </c>
      <c r="H48" s="106" t="s">
        <v>61</v>
      </c>
      <c r="I48" s="106" t="s">
        <v>97</v>
      </c>
      <c r="J48" s="109">
        <v>45604</v>
      </c>
    </row>
    <row r="49" spans="1:10" ht="14.4">
      <c r="A49" s="106" t="s">
        <v>62</v>
      </c>
      <c r="B49" s="106" t="s">
        <v>180</v>
      </c>
      <c r="C49" s="106" t="s">
        <v>63</v>
      </c>
      <c r="D49" s="106" t="s">
        <v>64</v>
      </c>
      <c r="E49" s="106" t="s">
        <v>58</v>
      </c>
      <c r="F49" s="107">
        <v>687934</v>
      </c>
      <c r="G49" s="108">
        <v>372600</v>
      </c>
      <c r="H49" s="106" t="s">
        <v>61</v>
      </c>
      <c r="I49" s="106" t="s">
        <v>97</v>
      </c>
      <c r="J49" s="109">
        <v>45597</v>
      </c>
    </row>
    <row r="50" spans="1:10" ht="14.4">
      <c r="A50" s="106" t="s">
        <v>62</v>
      </c>
      <c r="B50" s="106" t="s">
        <v>180</v>
      </c>
      <c r="C50" s="106" t="s">
        <v>71</v>
      </c>
      <c r="D50" s="106" t="s">
        <v>88</v>
      </c>
      <c r="E50" s="106" t="s">
        <v>91</v>
      </c>
      <c r="F50" s="107">
        <v>688851</v>
      </c>
      <c r="G50" s="108">
        <v>229000</v>
      </c>
      <c r="H50" s="106" t="s">
        <v>61</v>
      </c>
      <c r="I50" s="106" t="s">
        <v>97</v>
      </c>
      <c r="J50" s="109">
        <v>45623</v>
      </c>
    </row>
    <row r="51" spans="1:10" ht="14.4">
      <c r="A51" s="106" t="s">
        <v>62</v>
      </c>
      <c r="B51" s="106" t="s">
        <v>180</v>
      </c>
      <c r="C51" s="106" t="s">
        <v>67</v>
      </c>
      <c r="D51" s="106" t="s">
        <v>68</v>
      </c>
      <c r="E51" s="106" t="s">
        <v>58</v>
      </c>
      <c r="F51" s="107">
        <v>688135</v>
      </c>
      <c r="G51" s="108">
        <v>514000</v>
      </c>
      <c r="H51" s="106" t="s">
        <v>61</v>
      </c>
      <c r="I51" s="106" t="s">
        <v>97</v>
      </c>
      <c r="J51" s="109">
        <v>45603</v>
      </c>
    </row>
    <row r="52" spans="1:10" ht="14.4">
      <c r="A52" s="106" t="s">
        <v>62</v>
      </c>
      <c r="B52" s="106" t="s">
        <v>180</v>
      </c>
      <c r="C52" s="106" t="s">
        <v>89</v>
      </c>
      <c r="D52" s="106" t="s">
        <v>90</v>
      </c>
      <c r="E52" s="106" t="s">
        <v>70</v>
      </c>
      <c r="F52" s="107">
        <v>688134</v>
      </c>
      <c r="G52" s="108">
        <v>28000</v>
      </c>
      <c r="H52" s="106" t="s">
        <v>61</v>
      </c>
      <c r="I52" s="106" t="s">
        <v>97</v>
      </c>
      <c r="J52" s="109">
        <v>45603</v>
      </c>
    </row>
    <row r="53" spans="1:10" ht="14.4">
      <c r="A53" s="106" t="s">
        <v>62</v>
      </c>
      <c r="B53" s="106" t="s">
        <v>180</v>
      </c>
      <c r="C53" s="106" t="s">
        <v>71</v>
      </c>
      <c r="D53" s="106" t="s">
        <v>88</v>
      </c>
      <c r="E53" s="106" t="s">
        <v>70</v>
      </c>
      <c r="F53" s="107">
        <v>688131</v>
      </c>
      <c r="G53" s="108">
        <v>78000</v>
      </c>
      <c r="H53" s="106" t="s">
        <v>61</v>
      </c>
      <c r="I53" s="106" t="s">
        <v>97</v>
      </c>
      <c r="J53" s="109">
        <v>45603</v>
      </c>
    </row>
    <row r="54" spans="1:10" ht="14.4">
      <c r="A54" s="106" t="s">
        <v>62</v>
      </c>
      <c r="B54" s="106" t="s">
        <v>180</v>
      </c>
      <c r="C54" s="106" t="s">
        <v>63</v>
      </c>
      <c r="D54" s="106" t="s">
        <v>64</v>
      </c>
      <c r="E54" s="106" t="s">
        <v>58</v>
      </c>
      <c r="F54" s="107">
        <v>687953</v>
      </c>
      <c r="G54" s="108">
        <v>430000</v>
      </c>
      <c r="H54" s="106" t="s">
        <v>61</v>
      </c>
      <c r="I54" s="106" t="s">
        <v>97</v>
      </c>
      <c r="J54" s="109">
        <v>45597</v>
      </c>
    </row>
    <row r="55" spans="1:10" ht="14.4">
      <c r="A55" s="106" t="s">
        <v>62</v>
      </c>
      <c r="B55" s="106" t="s">
        <v>180</v>
      </c>
      <c r="C55" s="106" t="s">
        <v>89</v>
      </c>
      <c r="D55" s="106" t="s">
        <v>90</v>
      </c>
      <c r="E55" s="106" t="s">
        <v>58</v>
      </c>
      <c r="F55" s="107">
        <v>688303</v>
      </c>
      <c r="G55" s="108">
        <v>660000</v>
      </c>
      <c r="H55" s="106" t="s">
        <v>61</v>
      </c>
      <c r="I55" s="106" t="s">
        <v>97</v>
      </c>
      <c r="J55" s="109">
        <v>45609</v>
      </c>
    </row>
    <row r="56" spans="1:10" ht="14.4">
      <c r="A56" s="106" t="s">
        <v>62</v>
      </c>
      <c r="B56" s="106" t="s">
        <v>180</v>
      </c>
      <c r="C56" s="106" t="s">
        <v>63</v>
      </c>
      <c r="D56" s="106" t="s">
        <v>64</v>
      </c>
      <c r="E56" s="106" t="s">
        <v>70</v>
      </c>
      <c r="F56" s="107">
        <v>688470</v>
      </c>
      <c r="G56" s="108">
        <v>24000</v>
      </c>
      <c r="H56" s="106" t="s">
        <v>61</v>
      </c>
      <c r="I56" s="106" t="s">
        <v>97</v>
      </c>
      <c r="J56" s="109">
        <v>45614</v>
      </c>
    </row>
    <row r="57" spans="1:10" ht="14.4">
      <c r="A57" s="106" t="s">
        <v>104</v>
      </c>
      <c r="B57" s="106" t="s">
        <v>181</v>
      </c>
      <c r="C57" s="106" t="s">
        <v>78</v>
      </c>
      <c r="D57" s="106" t="s">
        <v>105</v>
      </c>
      <c r="E57" s="106" t="s">
        <v>58</v>
      </c>
      <c r="F57" s="107">
        <v>688845</v>
      </c>
      <c r="G57" s="108">
        <v>485000</v>
      </c>
      <c r="H57" s="106" t="s">
        <v>61</v>
      </c>
      <c r="I57" s="106" t="s">
        <v>97</v>
      </c>
      <c r="J57" s="109">
        <v>45623</v>
      </c>
    </row>
    <row r="58" spans="1:10" ht="14.4">
      <c r="A58" s="106" t="s">
        <v>104</v>
      </c>
      <c r="B58" s="106" t="s">
        <v>181</v>
      </c>
      <c r="C58" s="106" t="s">
        <v>78</v>
      </c>
      <c r="D58" s="106" t="s">
        <v>105</v>
      </c>
      <c r="E58" s="106" t="s">
        <v>58</v>
      </c>
      <c r="F58" s="107">
        <v>688291</v>
      </c>
      <c r="G58" s="108">
        <v>490000</v>
      </c>
      <c r="H58" s="106" t="s">
        <v>61</v>
      </c>
      <c r="I58" s="106" t="s">
        <v>97</v>
      </c>
      <c r="J58" s="109">
        <v>45608</v>
      </c>
    </row>
    <row r="59" spans="1:10" ht="14.4">
      <c r="A59" s="106" t="s">
        <v>104</v>
      </c>
      <c r="B59" s="106" t="s">
        <v>181</v>
      </c>
      <c r="C59" s="106" t="s">
        <v>78</v>
      </c>
      <c r="D59" s="106" t="s">
        <v>105</v>
      </c>
      <c r="E59" s="106" t="s">
        <v>91</v>
      </c>
      <c r="F59" s="107">
        <v>688287</v>
      </c>
      <c r="G59" s="108">
        <v>365000</v>
      </c>
      <c r="H59" s="106" t="s">
        <v>61</v>
      </c>
      <c r="I59" s="106" t="s">
        <v>97</v>
      </c>
      <c r="J59" s="109">
        <v>45608</v>
      </c>
    </row>
    <row r="60" spans="1:10" ht="14.4">
      <c r="A60" s="106" t="s">
        <v>111</v>
      </c>
      <c r="B60" s="106" t="s">
        <v>182</v>
      </c>
      <c r="C60" s="106" t="s">
        <v>112</v>
      </c>
      <c r="D60" s="106" t="s">
        <v>113</v>
      </c>
      <c r="E60" s="106" t="s">
        <v>58</v>
      </c>
      <c r="F60" s="107">
        <v>688431</v>
      </c>
      <c r="G60" s="108">
        <v>430000</v>
      </c>
      <c r="H60" s="106" t="s">
        <v>61</v>
      </c>
      <c r="I60" s="106" t="s">
        <v>97</v>
      </c>
      <c r="J60" s="109">
        <v>45611</v>
      </c>
    </row>
    <row r="61" spans="1:10" ht="14.4">
      <c r="A61" s="106" t="s">
        <v>65</v>
      </c>
      <c r="B61" s="106" t="s">
        <v>183</v>
      </c>
      <c r="C61" s="106" t="s">
        <v>92</v>
      </c>
      <c r="D61" s="106" t="s">
        <v>93</v>
      </c>
      <c r="E61" s="106" t="s">
        <v>58</v>
      </c>
      <c r="F61" s="107">
        <v>688226</v>
      </c>
      <c r="G61" s="108">
        <v>240000</v>
      </c>
      <c r="H61" s="106" t="s">
        <v>61</v>
      </c>
      <c r="I61" s="106" t="s">
        <v>97</v>
      </c>
      <c r="J61" s="109">
        <v>45604</v>
      </c>
    </row>
    <row r="62" spans="1:10" ht="14.4">
      <c r="A62" s="106" t="s">
        <v>65</v>
      </c>
      <c r="B62" s="106" t="s">
        <v>183</v>
      </c>
      <c r="C62" s="106" t="s">
        <v>92</v>
      </c>
      <c r="D62" s="106" t="s">
        <v>93</v>
      </c>
      <c r="E62" s="106" t="s">
        <v>70</v>
      </c>
      <c r="F62" s="107">
        <v>688743</v>
      </c>
      <c r="G62" s="108">
        <v>26000</v>
      </c>
      <c r="H62" s="106" t="s">
        <v>61</v>
      </c>
      <c r="I62" s="106" t="s">
        <v>97</v>
      </c>
      <c r="J62" s="109">
        <v>45621</v>
      </c>
    </row>
    <row r="63" spans="1:10" ht="14.4">
      <c r="A63" s="106" t="s">
        <v>65</v>
      </c>
      <c r="B63" s="106" t="s">
        <v>183</v>
      </c>
      <c r="C63" s="106" t="s">
        <v>71</v>
      </c>
      <c r="D63" s="106" t="s">
        <v>72</v>
      </c>
      <c r="E63" s="106" t="s">
        <v>58</v>
      </c>
      <c r="F63" s="107">
        <v>688438</v>
      </c>
      <c r="G63" s="108">
        <v>291000</v>
      </c>
      <c r="H63" s="106" t="s">
        <v>61</v>
      </c>
      <c r="I63" s="106" t="s">
        <v>97</v>
      </c>
      <c r="J63" s="109">
        <v>45611</v>
      </c>
    </row>
    <row r="64" spans="1:10" ht="14.4">
      <c r="A64" s="106" t="s">
        <v>65</v>
      </c>
      <c r="B64" s="106" t="s">
        <v>183</v>
      </c>
      <c r="C64" s="106" t="s">
        <v>78</v>
      </c>
      <c r="D64" s="106" t="s">
        <v>114</v>
      </c>
      <c r="E64" s="106" t="s">
        <v>91</v>
      </c>
      <c r="F64" s="107">
        <v>688442</v>
      </c>
      <c r="G64" s="108">
        <v>324740</v>
      </c>
      <c r="H64" s="106" t="s">
        <v>61</v>
      </c>
      <c r="I64" s="106" t="s">
        <v>97</v>
      </c>
      <c r="J64" s="109">
        <v>45611</v>
      </c>
    </row>
    <row r="65" spans="1:10" ht="14.4">
      <c r="A65" s="106" t="s">
        <v>65</v>
      </c>
      <c r="B65" s="106" t="s">
        <v>183</v>
      </c>
      <c r="C65" s="106" t="s">
        <v>59</v>
      </c>
      <c r="D65" s="106" t="s">
        <v>66</v>
      </c>
      <c r="E65" s="106" t="s">
        <v>70</v>
      </c>
      <c r="F65" s="107">
        <v>688444</v>
      </c>
      <c r="G65" s="108">
        <v>31000</v>
      </c>
      <c r="H65" s="106" t="s">
        <v>61</v>
      </c>
      <c r="I65" s="106" t="s">
        <v>97</v>
      </c>
      <c r="J65" s="109">
        <v>45611</v>
      </c>
    </row>
    <row r="66" spans="1:10" ht="14.4">
      <c r="A66" s="106" t="s">
        <v>65</v>
      </c>
      <c r="B66" s="106" t="s">
        <v>183</v>
      </c>
      <c r="C66" s="106" t="s">
        <v>59</v>
      </c>
      <c r="D66" s="106" t="s">
        <v>66</v>
      </c>
      <c r="E66" s="106" t="s">
        <v>91</v>
      </c>
      <c r="F66" s="107">
        <v>688446</v>
      </c>
      <c r="G66" s="108">
        <v>250000</v>
      </c>
      <c r="H66" s="106" t="s">
        <v>61</v>
      </c>
      <c r="I66" s="106" t="s">
        <v>97</v>
      </c>
      <c r="J66" s="109">
        <v>45611</v>
      </c>
    </row>
    <row r="67" spans="1:10" ht="14.4">
      <c r="A67" s="106" t="s">
        <v>65</v>
      </c>
      <c r="B67" s="106" t="s">
        <v>183</v>
      </c>
      <c r="C67" s="106" t="s">
        <v>63</v>
      </c>
      <c r="D67" s="106" t="s">
        <v>69</v>
      </c>
      <c r="E67" s="106" t="s">
        <v>58</v>
      </c>
      <c r="F67" s="107">
        <v>687971</v>
      </c>
      <c r="G67" s="108">
        <v>362000</v>
      </c>
      <c r="H67" s="106" t="s">
        <v>61</v>
      </c>
      <c r="I67" s="106" t="s">
        <v>97</v>
      </c>
      <c r="J67" s="109">
        <v>45600</v>
      </c>
    </row>
    <row r="68" spans="1:10" ht="14.4">
      <c r="A68" s="106" t="s">
        <v>65</v>
      </c>
      <c r="B68" s="106" t="s">
        <v>183</v>
      </c>
      <c r="C68" s="106" t="s">
        <v>59</v>
      </c>
      <c r="D68" s="106" t="s">
        <v>66</v>
      </c>
      <c r="E68" s="106" t="s">
        <v>58</v>
      </c>
      <c r="F68" s="107">
        <v>687949</v>
      </c>
      <c r="G68" s="108">
        <v>349900</v>
      </c>
      <c r="H68" s="106" t="s">
        <v>61</v>
      </c>
      <c r="I68" s="106" t="s">
        <v>97</v>
      </c>
      <c r="J68" s="109">
        <v>45597</v>
      </c>
    </row>
    <row r="69" spans="1:10" ht="14.4">
      <c r="A69" s="106" t="s">
        <v>65</v>
      </c>
      <c r="B69" s="106" t="s">
        <v>183</v>
      </c>
      <c r="C69" s="106" t="s">
        <v>63</v>
      </c>
      <c r="D69" s="106" t="s">
        <v>69</v>
      </c>
      <c r="E69" s="106" t="s">
        <v>58</v>
      </c>
      <c r="F69" s="107">
        <v>688618</v>
      </c>
      <c r="G69" s="108">
        <v>579900</v>
      </c>
      <c r="H69" s="106" t="s">
        <v>61</v>
      </c>
      <c r="I69" s="106" t="s">
        <v>97</v>
      </c>
      <c r="J69" s="109">
        <v>45616</v>
      </c>
    </row>
    <row r="70" spans="1:10" ht="14.4">
      <c r="A70" s="106" t="s">
        <v>65</v>
      </c>
      <c r="B70" s="106" t="s">
        <v>183</v>
      </c>
      <c r="C70" s="106" t="s">
        <v>92</v>
      </c>
      <c r="D70" s="106" t="s">
        <v>93</v>
      </c>
      <c r="E70" s="106" t="s">
        <v>91</v>
      </c>
      <c r="F70" s="107">
        <v>688690</v>
      </c>
      <c r="G70" s="108">
        <v>335000</v>
      </c>
      <c r="H70" s="106" t="s">
        <v>61</v>
      </c>
      <c r="I70" s="106" t="s">
        <v>97</v>
      </c>
      <c r="J70" s="109">
        <v>45618</v>
      </c>
    </row>
    <row r="71" spans="1:10" ht="14.4">
      <c r="A71" s="106" t="s">
        <v>65</v>
      </c>
      <c r="B71" s="106" t="s">
        <v>183</v>
      </c>
      <c r="C71" s="106" t="s">
        <v>63</v>
      </c>
      <c r="D71" s="106" t="s">
        <v>69</v>
      </c>
      <c r="E71" s="106" t="s">
        <v>70</v>
      </c>
      <c r="F71" s="107">
        <v>687985</v>
      </c>
      <c r="G71" s="108">
        <v>123000</v>
      </c>
      <c r="H71" s="106" t="s">
        <v>61</v>
      </c>
      <c r="I71" s="106" t="s">
        <v>97</v>
      </c>
      <c r="J71" s="109">
        <v>45600</v>
      </c>
    </row>
    <row r="72" spans="1:10" ht="14.4">
      <c r="A72" s="106" t="s">
        <v>65</v>
      </c>
      <c r="B72" s="106" t="s">
        <v>183</v>
      </c>
      <c r="C72" s="106" t="s">
        <v>63</v>
      </c>
      <c r="D72" s="106" t="s">
        <v>69</v>
      </c>
      <c r="E72" s="106" t="s">
        <v>70</v>
      </c>
      <c r="F72" s="107">
        <v>687987</v>
      </c>
      <c r="G72" s="108">
        <v>123000</v>
      </c>
      <c r="H72" s="106" t="s">
        <v>61</v>
      </c>
      <c r="I72" s="106" t="s">
        <v>97</v>
      </c>
      <c r="J72" s="109">
        <v>45600</v>
      </c>
    </row>
    <row r="73" spans="1:10" ht="14.4">
      <c r="A73" s="106" t="s">
        <v>65</v>
      </c>
      <c r="B73" s="106" t="s">
        <v>183</v>
      </c>
      <c r="C73" s="106" t="s">
        <v>63</v>
      </c>
      <c r="D73" s="106" t="s">
        <v>69</v>
      </c>
      <c r="E73" s="106" t="s">
        <v>58</v>
      </c>
      <c r="F73" s="107">
        <v>688669</v>
      </c>
      <c r="G73" s="108">
        <v>259000</v>
      </c>
      <c r="H73" s="106" t="s">
        <v>61</v>
      </c>
      <c r="I73" s="106" t="s">
        <v>97</v>
      </c>
      <c r="J73" s="109">
        <v>45618</v>
      </c>
    </row>
    <row r="74" spans="1:10" ht="14.4">
      <c r="A74" s="106" t="s">
        <v>65</v>
      </c>
      <c r="B74" s="106" t="s">
        <v>183</v>
      </c>
      <c r="C74" s="106" t="s">
        <v>71</v>
      </c>
      <c r="D74" s="106" t="s">
        <v>72</v>
      </c>
      <c r="E74" s="106" t="s">
        <v>58</v>
      </c>
      <c r="F74" s="107">
        <v>688000</v>
      </c>
      <c r="G74" s="108">
        <v>695000</v>
      </c>
      <c r="H74" s="106" t="s">
        <v>61</v>
      </c>
      <c r="I74" s="106" t="s">
        <v>97</v>
      </c>
      <c r="J74" s="109">
        <v>45600</v>
      </c>
    </row>
    <row r="75" spans="1:10" ht="14.4">
      <c r="A75" s="106" t="s">
        <v>65</v>
      </c>
      <c r="B75" s="106" t="s">
        <v>183</v>
      </c>
      <c r="C75" s="106" t="s">
        <v>71</v>
      </c>
      <c r="D75" s="106" t="s">
        <v>72</v>
      </c>
      <c r="E75" s="106" t="s">
        <v>58</v>
      </c>
      <c r="F75" s="107">
        <v>688039</v>
      </c>
      <c r="G75" s="108">
        <v>380000</v>
      </c>
      <c r="H75" s="106" t="s">
        <v>61</v>
      </c>
      <c r="I75" s="106" t="s">
        <v>97</v>
      </c>
      <c r="J75" s="109">
        <v>45601</v>
      </c>
    </row>
    <row r="76" spans="1:10" ht="14.4">
      <c r="A76" s="106" t="s">
        <v>65</v>
      </c>
      <c r="B76" s="106" t="s">
        <v>183</v>
      </c>
      <c r="C76" s="106" t="s">
        <v>59</v>
      </c>
      <c r="D76" s="106" t="s">
        <v>66</v>
      </c>
      <c r="E76" s="106" t="s">
        <v>58</v>
      </c>
      <c r="F76" s="107">
        <v>688662</v>
      </c>
      <c r="G76" s="108">
        <v>300000</v>
      </c>
      <c r="H76" s="106" t="s">
        <v>61</v>
      </c>
      <c r="I76" s="106" t="s">
        <v>97</v>
      </c>
      <c r="J76" s="109">
        <v>45617</v>
      </c>
    </row>
    <row r="77" spans="1:10" ht="14.4">
      <c r="A77" s="106" t="s">
        <v>65</v>
      </c>
      <c r="B77" s="106" t="s">
        <v>183</v>
      </c>
      <c r="C77" s="106" t="s">
        <v>59</v>
      </c>
      <c r="D77" s="106" t="s">
        <v>66</v>
      </c>
      <c r="E77" s="106" t="s">
        <v>58</v>
      </c>
      <c r="F77" s="107">
        <v>688450</v>
      </c>
      <c r="G77" s="108">
        <v>330000</v>
      </c>
      <c r="H77" s="106" t="s">
        <v>61</v>
      </c>
      <c r="I77" s="106" t="s">
        <v>97</v>
      </c>
      <c r="J77" s="109">
        <v>45611</v>
      </c>
    </row>
    <row r="78" spans="1:10" ht="14.4">
      <c r="A78" s="106" t="s">
        <v>65</v>
      </c>
      <c r="B78" s="106" t="s">
        <v>183</v>
      </c>
      <c r="C78" s="106" t="s">
        <v>63</v>
      </c>
      <c r="D78" s="106" t="s">
        <v>69</v>
      </c>
      <c r="E78" s="106" t="s">
        <v>58</v>
      </c>
      <c r="F78" s="107">
        <v>688856</v>
      </c>
      <c r="G78" s="108">
        <v>519000</v>
      </c>
      <c r="H78" s="106" t="s">
        <v>61</v>
      </c>
      <c r="I78" s="106" t="s">
        <v>97</v>
      </c>
      <c r="J78" s="109">
        <v>45623</v>
      </c>
    </row>
    <row r="79" spans="1:10" ht="14.4">
      <c r="A79" s="106" t="s">
        <v>65</v>
      </c>
      <c r="B79" s="106" t="s">
        <v>183</v>
      </c>
      <c r="C79" s="106" t="s">
        <v>92</v>
      </c>
      <c r="D79" s="106" t="s">
        <v>93</v>
      </c>
      <c r="E79" s="106" t="s">
        <v>58</v>
      </c>
      <c r="F79" s="107">
        <v>688197</v>
      </c>
      <c r="G79" s="108">
        <v>330000</v>
      </c>
      <c r="H79" s="106" t="s">
        <v>61</v>
      </c>
      <c r="I79" s="106" t="s">
        <v>97</v>
      </c>
      <c r="J79" s="109">
        <v>45604</v>
      </c>
    </row>
    <row r="80" spans="1:10" ht="14.4">
      <c r="A80" s="106" t="s">
        <v>65</v>
      </c>
      <c r="B80" s="106" t="s">
        <v>183</v>
      </c>
      <c r="C80" s="106" t="s">
        <v>92</v>
      </c>
      <c r="D80" s="106" t="s">
        <v>93</v>
      </c>
      <c r="E80" s="106" t="s">
        <v>58</v>
      </c>
      <c r="F80" s="107">
        <v>688284</v>
      </c>
      <c r="G80" s="108">
        <v>285000</v>
      </c>
      <c r="H80" s="106" t="s">
        <v>61</v>
      </c>
      <c r="I80" s="106" t="s">
        <v>97</v>
      </c>
      <c r="J80" s="109">
        <v>45608</v>
      </c>
    </row>
    <row r="81" spans="1:10" ht="14.4">
      <c r="A81" s="106" t="s">
        <v>65</v>
      </c>
      <c r="B81" s="106" t="s">
        <v>183</v>
      </c>
      <c r="C81" s="106" t="s">
        <v>59</v>
      </c>
      <c r="D81" s="106" t="s">
        <v>85</v>
      </c>
      <c r="E81" s="106" t="s">
        <v>58</v>
      </c>
      <c r="F81" s="107">
        <v>688112</v>
      </c>
      <c r="G81" s="108">
        <v>435000</v>
      </c>
      <c r="H81" s="106" t="s">
        <v>61</v>
      </c>
      <c r="I81" s="106" t="s">
        <v>97</v>
      </c>
      <c r="J81" s="109">
        <v>45603</v>
      </c>
    </row>
    <row r="82" spans="1:10" ht="14.4">
      <c r="A82" s="106" t="s">
        <v>65</v>
      </c>
      <c r="B82" s="106" t="s">
        <v>183</v>
      </c>
      <c r="C82" s="106" t="s">
        <v>59</v>
      </c>
      <c r="D82" s="106" t="s">
        <v>66</v>
      </c>
      <c r="E82" s="106" t="s">
        <v>58</v>
      </c>
      <c r="F82" s="107">
        <v>688096</v>
      </c>
      <c r="G82" s="108">
        <v>100000</v>
      </c>
      <c r="H82" s="106" t="s">
        <v>61</v>
      </c>
      <c r="I82" s="106" t="s">
        <v>97</v>
      </c>
      <c r="J82" s="109">
        <v>45602</v>
      </c>
    </row>
    <row r="83" spans="1:10" ht="14.4">
      <c r="A83" s="106" t="s">
        <v>65</v>
      </c>
      <c r="B83" s="106" t="s">
        <v>183</v>
      </c>
      <c r="C83" s="106" t="s">
        <v>63</v>
      </c>
      <c r="D83" s="106" t="s">
        <v>69</v>
      </c>
      <c r="E83" s="106" t="s">
        <v>58</v>
      </c>
      <c r="F83" s="107">
        <v>688369</v>
      </c>
      <c r="G83" s="108">
        <v>579900</v>
      </c>
      <c r="H83" s="106" t="s">
        <v>61</v>
      </c>
      <c r="I83" s="106" t="s">
        <v>97</v>
      </c>
      <c r="J83" s="109">
        <v>45610</v>
      </c>
    </row>
    <row r="84" spans="1:10" ht="14.4">
      <c r="A84" s="106" t="s">
        <v>65</v>
      </c>
      <c r="B84" s="106" t="s">
        <v>183</v>
      </c>
      <c r="C84" s="106" t="s">
        <v>92</v>
      </c>
      <c r="D84" s="106" t="s">
        <v>93</v>
      </c>
      <c r="E84" s="106" t="s">
        <v>70</v>
      </c>
      <c r="F84" s="107">
        <v>688753</v>
      </c>
      <c r="G84" s="108">
        <v>14000</v>
      </c>
      <c r="H84" s="106" t="s">
        <v>61</v>
      </c>
      <c r="I84" s="106" t="s">
        <v>97</v>
      </c>
      <c r="J84" s="109">
        <v>45621</v>
      </c>
    </row>
    <row r="85" spans="1:10" ht="14.4">
      <c r="A85" s="106" t="s">
        <v>65</v>
      </c>
      <c r="B85" s="106" t="s">
        <v>183</v>
      </c>
      <c r="C85" s="106" t="s">
        <v>92</v>
      </c>
      <c r="D85" s="106" t="s">
        <v>93</v>
      </c>
      <c r="E85" s="106" t="s">
        <v>58</v>
      </c>
      <c r="F85" s="107">
        <v>688382</v>
      </c>
      <c r="G85" s="108">
        <v>316000</v>
      </c>
      <c r="H85" s="106" t="s">
        <v>61</v>
      </c>
      <c r="I85" s="106" t="s">
        <v>97</v>
      </c>
      <c r="J85" s="109">
        <v>45611</v>
      </c>
    </row>
    <row r="86" spans="1:10" ht="14.4">
      <c r="A86" s="106" t="s">
        <v>65</v>
      </c>
      <c r="B86" s="106" t="s">
        <v>183</v>
      </c>
      <c r="C86" s="106" t="s">
        <v>92</v>
      </c>
      <c r="D86" s="106" t="s">
        <v>93</v>
      </c>
      <c r="E86" s="106" t="s">
        <v>70</v>
      </c>
      <c r="F86" s="107">
        <v>688882</v>
      </c>
      <c r="G86" s="108">
        <v>80000</v>
      </c>
      <c r="H86" s="106" t="s">
        <v>61</v>
      </c>
      <c r="I86" s="106" t="s">
        <v>97</v>
      </c>
      <c r="J86" s="109">
        <v>45623</v>
      </c>
    </row>
    <row r="87" spans="1:10" ht="14.4">
      <c r="A87" s="106" t="s">
        <v>65</v>
      </c>
      <c r="B87" s="106" t="s">
        <v>183</v>
      </c>
      <c r="C87" s="106" t="s">
        <v>59</v>
      </c>
      <c r="D87" s="106" t="s">
        <v>66</v>
      </c>
      <c r="E87" s="106" t="s">
        <v>58</v>
      </c>
      <c r="F87" s="107">
        <v>688863</v>
      </c>
      <c r="G87" s="108">
        <v>310000</v>
      </c>
      <c r="H87" s="106" t="s">
        <v>61</v>
      </c>
      <c r="I87" s="106" t="s">
        <v>97</v>
      </c>
      <c r="J87" s="109">
        <v>45623</v>
      </c>
    </row>
    <row r="88" spans="1:10" ht="14.4">
      <c r="A88" s="106" t="s">
        <v>65</v>
      </c>
      <c r="B88" s="106" t="s">
        <v>183</v>
      </c>
      <c r="C88" s="106" t="s">
        <v>63</v>
      </c>
      <c r="D88" s="106" t="s">
        <v>69</v>
      </c>
      <c r="E88" s="106" t="s">
        <v>58</v>
      </c>
      <c r="F88" s="107">
        <v>688419</v>
      </c>
      <c r="G88" s="108">
        <v>365000</v>
      </c>
      <c r="H88" s="106" t="s">
        <v>61</v>
      </c>
      <c r="I88" s="106" t="s">
        <v>97</v>
      </c>
      <c r="J88" s="109">
        <v>45611</v>
      </c>
    </row>
    <row r="89" spans="1:10" ht="14.4">
      <c r="A89" s="106" t="s">
        <v>65</v>
      </c>
      <c r="B89" s="106" t="s">
        <v>183</v>
      </c>
      <c r="C89" s="106" t="s">
        <v>59</v>
      </c>
      <c r="D89" s="106" t="s">
        <v>115</v>
      </c>
      <c r="E89" s="106" t="s">
        <v>70</v>
      </c>
      <c r="F89" s="107">
        <v>688534</v>
      </c>
      <c r="G89" s="108">
        <v>40000</v>
      </c>
      <c r="H89" s="106" t="s">
        <v>61</v>
      </c>
      <c r="I89" s="106" t="s">
        <v>97</v>
      </c>
      <c r="J89" s="109">
        <v>45614</v>
      </c>
    </row>
    <row r="90" spans="1:10" ht="14.4">
      <c r="A90" s="106" t="s">
        <v>65</v>
      </c>
      <c r="B90" s="106" t="s">
        <v>183</v>
      </c>
      <c r="C90" s="106" t="s">
        <v>92</v>
      </c>
      <c r="D90" s="106" t="s">
        <v>93</v>
      </c>
      <c r="E90" s="106" t="s">
        <v>91</v>
      </c>
      <c r="F90" s="107">
        <v>688146</v>
      </c>
      <c r="G90" s="108">
        <v>385000</v>
      </c>
      <c r="H90" s="106" t="s">
        <v>61</v>
      </c>
      <c r="I90" s="106" t="s">
        <v>97</v>
      </c>
      <c r="J90" s="109">
        <v>45603</v>
      </c>
    </row>
    <row r="91" spans="1:10" ht="14.4">
      <c r="A91" s="106" t="s">
        <v>65</v>
      </c>
      <c r="B91" s="106" t="s">
        <v>183</v>
      </c>
      <c r="C91" s="106" t="s">
        <v>92</v>
      </c>
      <c r="D91" s="106" t="s">
        <v>93</v>
      </c>
      <c r="E91" s="106" t="s">
        <v>58</v>
      </c>
      <c r="F91" s="107">
        <v>688858</v>
      </c>
      <c r="G91" s="108">
        <v>380000</v>
      </c>
      <c r="H91" s="106" t="s">
        <v>61</v>
      </c>
      <c r="I91" s="106" t="s">
        <v>97</v>
      </c>
      <c r="J91" s="109">
        <v>45623</v>
      </c>
    </row>
    <row r="92" spans="1:10" ht="14.4">
      <c r="A92" s="106" t="s">
        <v>65</v>
      </c>
      <c r="B92" s="106" t="s">
        <v>183</v>
      </c>
      <c r="C92" s="106" t="s">
        <v>78</v>
      </c>
      <c r="D92" s="106" t="s">
        <v>79</v>
      </c>
      <c r="E92" s="106" t="s">
        <v>58</v>
      </c>
      <c r="F92" s="107">
        <v>688070</v>
      </c>
      <c r="G92" s="108">
        <v>154000</v>
      </c>
      <c r="H92" s="106" t="s">
        <v>61</v>
      </c>
      <c r="I92" s="106" t="s">
        <v>97</v>
      </c>
      <c r="J92" s="109">
        <v>45601</v>
      </c>
    </row>
    <row r="93" spans="1:10" ht="14.4">
      <c r="A93" s="106" t="s">
        <v>65</v>
      </c>
      <c r="B93" s="106" t="s">
        <v>183</v>
      </c>
      <c r="C93" s="106" t="s">
        <v>63</v>
      </c>
      <c r="D93" s="106" t="s">
        <v>69</v>
      </c>
      <c r="E93" s="106" t="s">
        <v>91</v>
      </c>
      <c r="F93" s="107">
        <v>688551</v>
      </c>
      <c r="G93" s="108">
        <v>365000</v>
      </c>
      <c r="H93" s="106" t="s">
        <v>61</v>
      </c>
      <c r="I93" s="106" t="s">
        <v>97</v>
      </c>
      <c r="J93" s="109">
        <v>45615</v>
      </c>
    </row>
    <row r="94" spans="1:10" ht="14.4">
      <c r="A94" s="106" t="s">
        <v>65</v>
      </c>
      <c r="B94" s="106" t="s">
        <v>183</v>
      </c>
      <c r="C94" s="106" t="s">
        <v>59</v>
      </c>
      <c r="D94" s="106" t="s">
        <v>128</v>
      </c>
      <c r="E94" s="106" t="s">
        <v>75</v>
      </c>
      <c r="F94" s="107">
        <v>688829</v>
      </c>
      <c r="G94" s="108">
        <v>1700000</v>
      </c>
      <c r="H94" s="106" t="s">
        <v>61</v>
      </c>
      <c r="I94" s="106" t="s">
        <v>97</v>
      </c>
      <c r="J94" s="109">
        <v>45623</v>
      </c>
    </row>
    <row r="95" spans="1:10" ht="14.4">
      <c r="A95" s="106" t="s">
        <v>65</v>
      </c>
      <c r="B95" s="106" t="s">
        <v>183</v>
      </c>
      <c r="C95" s="106" t="s">
        <v>63</v>
      </c>
      <c r="D95" s="106" t="s">
        <v>69</v>
      </c>
      <c r="E95" s="106" t="s">
        <v>58</v>
      </c>
      <c r="F95" s="107">
        <v>688823</v>
      </c>
      <c r="G95" s="108">
        <v>331000</v>
      </c>
      <c r="H95" s="106" t="s">
        <v>61</v>
      </c>
      <c r="I95" s="106" t="s">
        <v>97</v>
      </c>
      <c r="J95" s="109">
        <v>45623</v>
      </c>
    </row>
    <row r="96" spans="1:10" ht="14.4">
      <c r="A96" s="106" t="s">
        <v>65</v>
      </c>
      <c r="B96" s="106" t="s">
        <v>183</v>
      </c>
      <c r="C96" s="106" t="s">
        <v>63</v>
      </c>
      <c r="D96" s="106" t="s">
        <v>69</v>
      </c>
      <c r="E96" s="106" t="s">
        <v>58</v>
      </c>
      <c r="F96" s="107">
        <v>688820</v>
      </c>
      <c r="G96" s="108">
        <v>362000</v>
      </c>
      <c r="H96" s="106" t="s">
        <v>61</v>
      </c>
      <c r="I96" s="106" t="s">
        <v>97</v>
      </c>
      <c r="J96" s="109">
        <v>45623</v>
      </c>
    </row>
    <row r="97" spans="1:10" ht="14.4">
      <c r="A97" s="106" t="s">
        <v>65</v>
      </c>
      <c r="B97" s="106" t="s">
        <v>183</v>
      </c>
      <c r="C97" s="106" t="s">
        <v>59</v>
      </c>
      <c r="D97" s="106" t="s">
        <v>106</v>
      </c>
      <c r="E97" s="106" t="s">
        <v>58</v>
      </c>
      <c r="F97" s="107">
        <v>688815</v>
      </c>
      <c r="G97" s="108">
        <v>370000</v>
      </c>
      <c r="H97" s="106" t="s">
        <v>61</v>
      </c>
      <c r="I97" s="106" t="s">
        <v>97</v>
      </c>
      <c r="J97" s="109">
        <v>45623</v>
      </c>
    </row>
    <row r="98" spans="1:10" ht="14.4">
      <c r="A98" s="106" t="s">
        <v>65</v>
      </c>
      <c r="B98" s="106" t="s">
        <v>183</v>
      </c>
      <c r="C98" s="106" t="s">
        <v>78</v>
      </c>
      <c r="D98" s="106" t="s">
        <v>79</v>
      </c>
      <c r="E98" s="106" t="s">
        <v>58</v>
      </c>
      <c r="F98" s="107">
        <v>688798</v>
      </c>
      <c r="G98" s="108">
        <v>450000</v>
      </c>
      <c r="H98" s="106" t="s">
        <v>61</v>
      </c>
      <c r="I98" s="106" t="s">
        <v>97</v>
      </c>
      <c r="J98" s="109">
        <v>45622</v>
      </c>
    </row>
    <row r="99" spans="1:10" ht="14.4">
      <c r="A99" s="106" t="s">
        <v>65</v>
      </c>
      <c r="B99" s="106" t="s">
        <v>183</v>
      </c>
      <c r="C99" s="106" t="s">
        <v>63</v>
      </c>
      <c r="D99" s="106" t="s">
        <v>69</v>
      </c>
      <c r="E99" s="106" t="s">
        <v>58</v>
      </c>
      <c r="F99" s="107">
        <v>688590</v>
      </c>
      <c r="G99" s="108">
        <v>419000</v>
      </c>
      <c r="H99" s="106" t="s">
        <v>97</v>
      </c>
      <c r="I99" s="106" t="s">
        <v>97</v>
      </c>
      <c r="J99" s="109">
        <v>45616</v>
      </c>
    </row>
    <row r="100" spans="1:10" ht="14.4">
      <c r="A100" s="106" t="s">
        <v>65</v>
      </c>
      <c r="B100" s="106" t="s">
        <v>183</v>
      </c>
      <c r="C100" s="106" t="s">
        <v>59</v>
      </c>
      <c r="D100" s="106" t="s">
        <v>66</v>
      </c>
      <c r="E100" s="106" t="s">
        <v>91</v>
      </c>
      <c r="F100" s="107">
        <v>688761</v>
      </c>
      <c r="G100" s="108">
        <v>90000</v>
      </c>
      <c r="H100" s="106" t="s">
        <v>61</v>
      </c>
      <c r="I100" s="106" t="s">
        <v>97</v>
      </c>
      <c r="J100" s="109">
        <v>45621</v>
      </c>
    </row>
    <row r="101" spans="1:10" ht="14.4">
      <c r="A101" s="106" t="s">
        <v>65</v>
      </c>
      <c r="B101" s="106" t="s">
        <v>183</v>
      </c>
      <c r="C101" s="106" t="s">
        <v>59</v>
      </c>
      <c r="D101" s="106" t="s">
        <v>115</v>
      </c>
      <c r="E101" s="106" t="s">
        <v>58</v>
      </c>
      <c r="F101" s="107">
        <v>688594</v>
      </c>
      <c r="G101" s="108">
        <v>358900</v>
      </c>
      <c r="H101" s="106" t="s">
        <v>61</v>
      </c>
      <c r="I101" s="106" t="s">
        <v>97</v>
      </c>
      <c r="J101" s="109">
        <v>45616</v>
      </c>
    </row>
    <row r="102" spans="1:10" ht="14.4">
      <c r="A102" s="106" t="s">
        <v>65</v>
      </c>
      <c r="B102" s="106" t="s">
        <v>183</v>
      </c>
      <c r="C102" s="106" t="s">
        <v>71</v>
      </c>
      <c r="D102" s="106" t="s">
        <v>72</v>
      </c>
      <c r="E102" s="106" t="s">
        <v>58</v>
      </c>
      <c r="F102" s="107">
        <v>688860</v>
      </c>
      <c r="G102" s="108">
        <v>470000</v>
      </c>
      <c r="H102" s="106" t="s">
        <v>61</v>
      </c>
      <c r="I102" s="106" t="s">
        <v>97</v>
      </c>
      <c r="J102" s="109">
        <v>45623</v>
      </c>
    </row>
    <row r="103" spans="1:10" ht="14.4">
      <c r="A103" s="106" t="s">
        <v>73</v>
      </c>
      <c r="B103" s="106" t="s">
        <v>184</v>
      </c>
      <c r="C103" s="106" t="s">
        <v>67</v>
      </c>
      <c r="D103" s="106" t="s">
        <v>76</v>
      </c>
      <c r="E103" s="106" t="s">
        <v>70</v>
      </c>
      <c r="F103" s="107">
        <v>688566</v>
      </c>
      <c r="G103" s="108">
        <v>75000</v>
      </c>
      <c r="H103" s="106" t="s">
        <v>61</v>
      </c>
      <c r="I103" s="106" t="s">
        <v>97</v>
      </c>
      <c r="J103" s="109">
        <v>45615</v>
      </c>
    </row>
    <row r="104" spans="1:10" ht="14.4">
      <c r="A104" s="106" t="s">
        <v>73</v>
      </c>
      <c r="B104" s="106" t="s">
        <v>184</v>
      </c>
      <c r="C104" s="106" t="s">
        <v>71</v>
      </c>
      <c r="D104" s="106" t="s">
        <v>103</v>
      </c>
      <c r="E104" s="106" t="s">
        <v>58</v>
      </c>
      <c r="F104" s="107">
        <v>688274</v>
      </c>
      <c r="G104" s="108">
        <v>545000</v>
      </c>
      <c r="H104" s="106" t="s">
        <v>61</v>
      </c>
      <c r="I104" s="106" t="s">
        <v>97</v>
      </c>
      <c r="J104" s="109">
        <v>45608</v>
      </c>
    </row>
    <row r="105" spans="1:10" ht="14.4">
      <c r="A105" s="106" t="s">
        <v>73</v>
      </c>
      <c r="B105" s="106" t="s">
        <v>184</v>
      </c>
      <c r="C105" s="106" t="s">
        <v>63</v>
      </c>
      <c r="D105" s="106" t="s">
        <v>74</v>
      </c>
      <c r="E105" s="106" t="s">
        <v>58</v>
      </c>
      <c r="F105" s="107">
        <v>688578</v>
      </c>
      <c r="G105" s="108">
        <v>425000</v>
      </c>
      <c r="H105" s="106" t="s">
        <v>61</v>
      </c>
      <c r="I105" s="106" t="s">
        <v>97</v>
      </c>
      <c r="J105" s="109">
        <v>45615</v>
      </c>
    </row>
    <row r="106" spans="1:10" ht="14.4">
      <c r="A106" s="106" t="s">
        <v>73</v>
      </c>
      <c r="B106" s="106" t="s">
        <v>184</v>
      </c>
      <c r="C106" s="106" t="s">
        <v>67</v>
      </c>
      <c r="D106" s="106" t="s">
        <v>81</v>
      </c>
      <c r="E106" s="106" t="s">
        <v>58</v>
      </c>
      <c r="F106" s="107">
        <v>688347</v>
      </c>
      <c r="G106" s="108">
        <v>265000</v>
      </c>
      <c r="H106" s="106" t="s">
        <v>61</v>
      </c>
      <c r="I106" s="106" t="s">
        <v>97</v>
      </c>
      <c r="J106" s="109">
        <v>45610</v>
      </c>
    </row>
    <row r="107" spans="1:10" ht="14.4">
      <c r="A107" s="106" t="s">
        <v>73</v>
      </c>
      <c r="B107" s="106" t="s">
        <v>184</v>
      </c>
      <c r="C107" s="106" t="s">
        <v>63</v>
      </c>
      <c r="D107" s="106" t="s">
        <v>74</v>
      </c>
      <c r="E107" s="106" t="s">
        <v>58</v>
      </c>
      <c r="F107" s="107">
        <v>688143</v>
      </c>
      <c r="G107" s="108">
        <v>350000</v>
      </c>
      <c r="H107" s="106" t="s">
        <v>61</v>
      </c>
      <c r="I107" s="106" t="s">
        <v>97</v>
      </c>
      <c r="J107" s="109">
        <v>45603</v>
      </c>
    </row>
    <row r="108" spans="1:10" ht="14.4">
      <c r="A108" s="106" t="s">
        <v>73</v>
      </c>
      <c r="B108" s="106" t="s">
        <v>184</v>
      </c>
      <c r="C108" s="106" t="s">
        <v>86</v>
      </c>
      <c r="D108" s="106" t="s">
        <v>87</v>
      </c>
      <c r="E108" s="106" t="s">
        <v>58</v>
      </c>
      <c r="F108" s="107">
        <v>688126</v>
      </c>
      <c r="G108" s="108">
        <v>452500</v>
      </c>
      <c r="H108" s="106" t="s">
        <v>61</v>
      </c>
      <c r="I108" s="106" t="s">
        <v>97</v>
      </c>
      <c r="J108" s="109">
        <v>45603</v>
      </c>
    </row>
    <row r="109" spans="1:10" ht="14.4">
      <c r="A109" s="106" t="s">
        <v>73</v>
      </c>
      <c r="B109" s="106" t="s">
        <v>184</v>
      </c>
      <c r="C109" s="106" t="s">
        <v>59</v>
      </c>
      <c r="D109" s="106" t="s">
        <v>129</v>
      </c>
      <c r="E109" s="106" t="s">
        <v>58</v>
      </c>
      <c r="F109" s="107">
        <v>688832</v>
      </c>
      <c r="G109" s="108">
        <v>180000</v>
      </c>
      <c r="H109" s="106" t="s">
        <v>61</v>
      </c>
      <c r="I109" s="106" t="s">
        <v>97</v>
      </c>
      <c r="J109" s="109">
        <v>45623</v>
      </c>
    </row>
    <row r="110" spans="1:10" ht="14.4">
      <c r="A110" s="106" t="s">
        <v>73</v>
      </c>
      <c r="B110" s="106" t="s">
        <v>184</v>
      </c>
      <c r="C110" s="106" t="s">
        <v>63</v>
      </c>
      <c r="D110" s="106" t="s">
        <v>119</v>
      </c>
      <c r="E110" s="106" t="s">
        <v>91</v>
      </c>
      <c r="F110" s="107">
        <v>688890</v>
      </c>
      <c r="G110" s="108">
        <v>255000</v>
      </c>
      <c r="H110" s="106" t="s">
        <v>61</v>
      </c>
      <c r="I110" s="106" t="s">
        <v>97</v>
      </c>
      <c r="J110" s="109">
        <v>45623</v>
      </c>
    </row>
    <row r="111" spans="1:10" ht="14.4">
      <c r="A111" s="106" t="s">
        <v>73</v>
      </c>
      <c r="B111" s="106" t="s">
        <v>184</v>
      </c>
      <c r="C111" s="106" t="s">
        <v>71</v>
      </c>
      <c r="D111" s="106" t="s">
        <v>103</v>
      </c>
      <c r="E111" s="106" t="s">
        <v>58</v>
      </c>
      <c r="F111" s="107">
        <v>688884</v>
      </c>
      <c r="G111" s="108">
        <v>715000</v>
      </c>
      <c r="H111" s="106" t="s">
        <v>61</v>
      </c>
      <c r="I111" s="106" t="s">
        <v>97</v>
      </c>
      <c r="J111" s="109">
        <v>45623</v>
      </c>
    </row>
    <row r="112" spans="1:10" ht="14.4">
      <c r="A112" s="106" t="s">
        <v>73</v>
      </c>
      <c r="B112" s="106" t="s">
        <v>184</v>
      </c>
      <c r="C112" s="106" t="s">
        <v>63</v>
      </c>
      <c r="D112" s="106" t="s">
        <v>74</v>
      </c>
      <c r="E112" s="106" t="s">
        <v>70</v>
      </c>
      <c r="F112" s="107">
        <v>688011</v>
      </c>
      <c r="G112" s="108">
        <v>205000</v>
      </c>
      <c r="H112" s="106" t="s">
        <v>61</v>
      </c>
      <c r="I112" s="106" t="s">
        <v>97</v>
      </c>
      <c r="J112" s="109">
        <v>45601</v>
      </c>
    </row>
    <row r="113" spans="1:10" ht="14.4">
      <c r="A113" s="106" t="s">
        <v>73</v>
      </c>
      <c r="B113" s="106" t="s">
        <v>184</v>
      </c>
      <c r="C113" s="106" t="s">
        <v>67</v>
      </c>
      <c r="D113" s="106" t="s">
        <v>76</v>
      </c>
      <c r="E113" s="106" t="s">
        <v>75</v>
      </c>
      <c r="F113" s="107">
        <v>688036</v>
      </c>
      <c r="G113" s="108">
        <v>360825</v>
      </c>
      <c r="H113" s="106" t="s">
        <v>61</v>
      </c>
      <c r="I113" s="106" t="s">
        <v>97</v>
      </c>
      <c r="J113" s="109">
        <v>45601</v>
      </c>
    </row>
    <row r="114" spans="1:10" ht="14.4">
      <c r="A114" s="106" t="s">
        <v>73</v>
      </c>
      <c r="B114" s="106" t="s">
        <v>184</v>
      </c>
      <c r="C114" s="106" t="s">
        <v>71</v>
      </c>
      <c r="D114" s="106" t="s">
        <v>103</v>
      </c>
      <c r="E114" s="106" t="s">
        <v>91</v>
      </c>
      <c r="F114" s="107">
        <v>688620</v>
      </c>
      <c r="G114" s="108">
        <v>290000</v>
      </c>
      <c r="H114" s="106" t="s">
        <v>61</v>
      </c>
      <c r="I114" s="106" t="s">
        <v>97</v>
      </c>
      <c r="J114" s="109">
        <v>45616</v>
      </c>
    </row>
    <row r="115" spans="1:10" ht="14.4">
      <c r="A115" s="106" t="s">
        <v>73</v>
      </c>
      <c r="B115" s="106" t="s">
        <v>184</v>
      </c>
      <c r="C115" s="106" t="s">
        <v>67</v>
      </c>
      <c r="D115" s="106" t="s">
        <v>76</v>
      </c>
      <c r="E115" s="106" t="s">
        <v>58</v>
      </c>
      <c r="F115" s="107">
        <v>688649</v>
      </c>
      <c r="G115" s="108">
        <v>450000</v>
      </c>
      <c r="H115" s="106" t="s">
        <v>61</v>
      </c>
      <c r="I115" s="106" t="s">
        <v>97</v>
      </c>
      <c r="J115" s="109">
        <v>45617</v>
      </c>
    </row>
    <row r="116" spans="1:10" ht="14.4">
      <c r="A116" s="106" t="s">
        <v>73</v>
      </c>
      <c r="B116" s="106" t="s">
        <v>184</v>
      </c>
      <c r="C116" s="106" t="s">
        <v>59</v>
      </c>
      <c r="D116" s="106" t="s">
        <v>119</v>
      </c>
      <c r="E116" s="106" t="s">
        <v>58</v>
      </c>
      <c r="F116" s="107">
        <v>688659</v>
      </c>
      <c r="G116" s="108">
        <v>455000</v>
      </c>
      <c r="H116" s="106" t="s">
        <v>61</v>
      </c>
      <c r="I116" s="106" t="s">
        <v>97</v>
      </c>
      <c r="J116" s="109">
        <v>45617</v>
      </c>
    </row>
    <row r="117" spans="1:10" ht="14.4">
      <c r="A117" s="106" t="s">
        <v>73</v>
      </c>
      <c r="B117" s="106" t="s">
        <v>184</v>
      </c>
      <c r="C117" s="106" t="s">
        <v>67</v>
      </c>
      <c r="D117" s="106" t="s">
        <v>76</v>
      </c>
      <c r="E117" s="106" t="s">
        <v>58</v>
      </c>
      <c r="F117" s="107">
        <v>688838</v>
      </c>
      <c r="G117" s="108">
        <v>649900</v>
      </c>
      <c r="H117" s="106" t="s">
        <v>61</v>
      </c>
      <c r="I117" s="106" t="s">
        <v>97</v>
      </c>
      <c r="J117" s="109">
        <v>45623</v>
      </c>
    </row>
    <row r="118" spans="1:10" ht="14.4">
      <c r="A118" s="106" t="s">
        <v>73</v>
      </c>
      <c r="B118" s="106" t="s">
        <v>184</v>
      </c>
      <c r="C118" s="106" t="s">
        <v>71</v>
      </c>
      <c r="D118" s="106" t="s">
        <v>126</v>
      </c>
      <c r="E118" s="106" t="s">
        <v>91</v>
      </c>
      <c r="F118" s="107">
        <v>688796</v>
      </c>
      <c r="G118" s="108">
        <v>329900</v>
      </c>
      <c r="H118" s="106" t="s">
        <v>61</v>
      </c>
      <c r="I118" s="106" t="s">
        <v>97</v>
      </c>
      <c r="J118" s="109">
        <v>45622</v>
      </c>
    </row>
    <row r="119" spans="1:10" ht="14.4">
      <c r="A119" s="106" t="s">
        <v>73</v>
      </c>
      <c r="B119" s="106" t="s">
        <v>184</v>
      </c>
      <c r="C119" s="106" t="s">
        <v>78</v>
      </c>
      <c r="D119" s="106" t="s">
        <v>122</v>
      </c>
      <c r="E119" s="106" t="s">
        <v>58</v>
      </c>
      <c r="F119" s="107">
        <v>688748</v>
      </c>
      <c r="G119" s="108">
        <v>465000</v>
      </c>
      <c r="H119" s="106" t="s">
        <v>61</v>
      </c>
      <c r="I119" s="106" t="s">
        <v>97</v>
      </c>
      <c r="J119" s="109">
        <v>45621</v>
      </c>
    </row>
    <row r="120" spans="1:10" ht="14.4">
      <c r="A120" s="106" t="s">
        <v>73</v>
      </c>
      <c r="B120" s="106" t="s">
        <v>184</v>
      </c>
      <c r="C120" s="106" t="s">
        <v>59</v>
      </c>
      <c r="D120" s="106" t="s">
        <v>82</v>
      </c>
      <c r="E120" s="106" t="s">
        <v>70</v>
      </c>
      <c r="F120" s="107">
        <v>688087</v>
      </c>
      <c r="G120" s="108">
        <v>250000</v>
      </c>
      <c r="H120" s="106" t="s">
        <v>61</v>
      </c>
      <c r="I120" s="106" t="s">
        <v>97</v>
      </c>
      <c r="J120" s="109">
        <v>45602</v>
      </c>
    </row>
    <row r="121" spans="1:10" ht="14.4">
      <c r="A121" s="106" t="s">
        <v>116</v>
      </c>
      <c r="B121" s="106" t="s">
        <v>185</v>
      </c>
      <c r="C121" s="106" t="s">
        <v>99</v>
      </c>
      <c r="D121" s="106" t="s">
        <v>117</v>
      </c>
      <c r="E121" s="106" t="s">
        <v>58</v>
      </c>
      <c r="F121" s="107">
        <v>688539</v>
      </c>
      <c r="G121" s="108">
        <v>81500</v>
      </c>
      <c r="H121" s="106" t="s">
        <v>61</v>
      </c>
      <c r="I121" s="106" t="s">
        <v>97</v>
      </c>
      <c r="J121" s="109">
        <v>45615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3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23</v>
      </c>
    </row>
    <row r="2" spans="1:12" ht="43.2">
      <c r="A2" s="110" t="s">
        <v>80</v>
      </c>
      <c r="B2" s="110" t="s">
        <v>177</v>
      </c>
      <c r="C2" s="110" t="s">
        <v>150</v>
      </c>
      <c r="D2" s="110" t="s">
        <v>149</v>
      </c>
      <c r="E2" s="111">
        <v>688290</v>
      </c>
      <c r="F2" s="112">
        <v>50000</v>
      </c>
      <c r="G2" s="113">
        <v>45608</v>
      </c>
      <c r="H2" s="110" t="s">
        <v>151</v>
      </c>
    </row>
    <row r="3" spans="1:12" ht="14.4">
      <c r="A3" s="110" t="s">
        <v>80</v>
      </c>
      <c r="B3" s="110" t="s">
        <v>177</v>
      </c>
      <c r="C3" s="110" t="s">
        <v>131</v>
      </c>
      <c r="D3" s="110" t="s">
        <v>133</v>
      </c>
      <c r="E3" s="111">
        <v>688032</v>
      </c>
      <c r="F3" s="112">
        <v>365000</v>
      </c>
      <c r="G3" s="113">
        <v>45601</v>
      </c>
      <c r="H3" s="110" t="s">
        <v>134</v>
      </c>
    </row>
    <row r="4" spans="1:12" ht="14.4">
      <c r="A4" s="110" t="s">
        <v>80</v>
      </c>
      <c r="B4" s="110" t="s">
        <v>177</v>
      </c>
      <c r="C4" s="110" t="s">
        <v>138</v>
      </c>
      <c r="D4" s="110" t="s">
        <v>168</v>
      </c>
      <c r="E4" s="111">
        <v>688808</v>
      </c>
      <c r="F4" s="112">
        <v>228530</v>
      </c>
      <c r="G4" s="113">
        <v>45622</v>
      </c>
      <c r="H4" s="110" t="s">
        <v>132</v>
      </c>
    </row>
    <row r="5" spans="1:12" ht="14.4">
      <c r="A5" s="110" t="s">
        <v>80</v>
      </c>
      <c r="B5" s="110" t="s">
        <v>177</v>
      </c>
      <c r="C5" s="110" t="s">
        <v>131</v>
      </c>
      <c r="D5" s="110" t="s">
        <v>135</v>
      </c>
      <c r="E5" s="111">
        <v>688114</v>
      </c>
      <c r="F5" s="112">
        <v>136000</v>
      </c>
      <c r="G5" s="113">
        <v>45603</v>
      </c>
      <c r="H5" s="110" t="s">
        <v>136</v>
      </c>
    </row>
    <row r="6" spans="1:12" ht="14.4">
      <c r="A6" s="110" t="s">
        <v>57</v>
      </c>
      <c r="B6" s="110" t="s">
        <v>179</v>
      </c>
      <c r="C6" s="110" t="s">
        <v>131</v>
      </c>
      <c r="D6" s="110" t="s">
        <v>130</v>
      </c>
      <c r="E6" s="111">
        <v>687956</v>
      </c>
      <c r="F6" s="112">
        <v>190000</v>
      </c>
      <c r="G6" s="113">
        <v>45597</v>
      </c>
      <c r="H6" s="110" t="s">
        <v>132</v>
      </c>
    </row>
    <row r="7" spans="1:12" ht="14.4">
      <c r="A7" s="110" t="s">
        <v>57</v>
      </c>
      <c r="B7" s="110" t="s">
        <v>179</v>
      </c>
      <c r="C7" s="110" t="s">
        <v>161</v>
      </c>
      <c r="D7" s="110" t="s">
        <v>169</v>
      </c>
      <c r="E7" s="111">
        <v>688812</v>
      </c>
      <c r="F7" s="112">
        <v>196900</v>
      </c>
      <c r="G7" s="113">
        <v>45622</v>
      </c>
      <c r="H7" s="110" t="s">
        <v>170</v>
      </c>
    </row>
    <row r="8" spans="1:12" ht="28.8">
      <c r="A8" s="110" t="s">
        <v>62</v>
      </c>
      <c r="B8" s="110" t="s">
        <v>180</v>
      </c>
      <c r="C8" s="110" t="s">
        <v>150</v>
      </c>
      <c r="D8" s="110" t="s">
        <v>158</v>
      </c>
      <c r="E8" s="111">
        <v>688599</v>
      </c>
      <c r="F8" s="112">
        <v>50000</v>
      </c>
      <c r="G8" s="113">
        <v>45616</v>
      </c>
      <c r="H8" s="110" t="s">
        <v>159</v>
      </c>
    </row>
    <row r="9" spans="1:12" ht="14.4">
      <c r="A9" s="110" t="s">
        <v>62</v>
      </c>
      <c r="B9" s="110" t="s">
        <v>180</v>
      </c>
      <c r="C9" s="110" t="s">
        <v>138</v>
      </c>
      <c r="D9" s="110" t="s">
        <v>153</v>
      </c>
      <c r="E9" s="111">
        <v>688360</v>
      </c>
      <c r="F9" s="112">
        <v>712500</v>
      </c>
      <c r="G9" s="113">
        <v>45610</v>
      </c>
      <c r="H9" s="110" t="s">
        <v>132</v>
      </c>
    </row>
    <row r="10" spans="1:12" ht="14.4">
      <c r="A10" s="110" t="s">
        <v>104</v>
      </c>
      <c r="B10" s="110" t="s">
        <v>181</v>
      </c>
      <c r="C10" s="110" t="s">
        <v>131</v>
      </c>
      <c r="D10" s="110" t="s">
        <v>166</v>
      </c>
      <c r="E10" s="111">
        <v>688780</v>
      </c>
      <c r="F10" s="112">
        <v>200000</v>
      </c>
      <c r="G10" s="113">
        <v>45622</v>
      </c>
      <c r="H10" s="110" t="s">
        <v>167</v>
      </c>
    </row>
    <row r="11" spans="1:12" ht="14.4">
      <c r="A11" s="110" t="s">
        <v>65</v>
      </c>
      <c r="B11" s="110" t="s">
        <v>183</v>
      </c>
      <c r="C11" s="110" t="s">
        <v>164</v>
      </c>
      <c r="D11" s="110" t="s">
        <v>163</v>
      </c>
      <c r="E11" s="111">
        <v>688695</v>
      </c>
      <c r="F11" s="112">
        <v>500000</v>
      </c>
      <c r="G11" s="113">
        <v>45618</v>
      </c>
      <c r="H11" s="110" t="s">
        <v>165</v>
      </c>
    </row>
    <row r="12" spans="1:12" ht="14.4">
      <c r="A12" s="110" t="s">
        <v>65</v>
      </c>
      <c r="B12" s="110" t="s">
        <v>183</v>
      </c>
      <c r="C12" s="110" t="s">
        <v>131</v>
      </c>
      <c r="D12" s="110" t="s">
        <v>146</v>
      </c>
      <c r="E12" s="111">
        <v>688255</v>
      </c>
      <c r="F12" s="112">
        <v>204000</v>
      </c>
      <c r="G12" s="113">
        <v>45608</v>
      </c>
      <c r="H12" s="110" t="s">
        <v>141</v>
      </c>
    </row>
    <row r="13" spans="1:12" ht="57.6">
      <c r="A13" s="110" t="s">
        <v>65</v>
      </c>
      <c r="B13" s="110" t="s">
        <v>183</v>
      </c>
      <c r="C13" s="110" t="s">
        <v>150</v>
      </c>
      <c r="D13" s="110" t="s">
        <v>173</v>
      </c>
      <c r="E13" s="111">
        <v>688835</v>
      </c>
      <c r="F13" s="112">
        <v>315000</v>
      </c>
      <c r="G13" s="113">
        <v>45623</v>
      </c>
      <c r="H13" s="110" t="s">
        <v>174</v>
      </c>
    </row>
    <row r="14" spans="1:12" ht="14.4">
      <c r="A14" s="110" t="s">
        <v>65</v>
      </c>
      <c r="B14" s="110" t="s">
        <v>183</v>
      </c>
      <c r="C14" s="110" t="s">
        <v>131</v>
      </c>
      <c r="D14" s="110" t="s">
        <v>152</v>
      </c>
      <c r="E14" s="111">
        <v>688300</v>
      </c>
      <c r="F14" s="112">
        <v>55000</v>
      </c>
      <c r="G14" s="113">
        <v>45609</v>
      </c>
      <c r="H14" s="110" t="s">
        <v>143</v>
      </c>
    </row>
    <row r="15" spans="1:12" ht="14.4">
      <c r="A15" s="110" t="s">
        <v>65</v>
      </c>
      <c r="B15" s="110" t="s">
        <v>183</v>
      </c>
      <c r="C15" s="110" t="s">
        <v>131</v>
      </c>
      <c r="D15" s="110" t="s">
        <v>142</v>
      </c>
      <c r="E15" s="111">
        <v>688204</v>
      </c>
      <c r="F15" s="112">
        <v>220000</v>
      </c>
      <c r="G15" s="113">
        <v>45604</v>
      </c>
      <c r="H15" s="110" t="s">
        <v>143</v>
      </c>
    </row>
    <row r="16" spans="1:12" ht="43.2">
      <c r="A16" s="110" t="s">
        <v>65</v>
      </c>
      <c r="B16" s="110" t="s">
        <v>183</v>
      </c>
      <c r="C16" s="110" t="s">
        <v>138</v>
      </c>
      <c r="D16" s="110" t="s">
        <v>144</v>
      </c>
      <c r="E16" s="111">
        <v>688207</v>
      </c>
      <c r="F16" s="112">
        <v>34210</v>
      </c>
      <c r="G16" s="113">
        <v>45604</v>
      </c>
      <c r="H16" s="110" t="s">
        <v>145</v>
      </c>
    </row>
    <row r="17" spans="1:8" ht="14.4">
      <c r="A17" s="110" t="s">
        <v>65</v>
      </c>
      <c r="B17" s="110" t="s">
        <v>183</v>
      </c>
      <c r="C17" s="110" t="s">
        <v>150</v>
      </c>
      <c r="D17" s="110" t="s">
        <v>154</v>
      </c>
      <c r="E17" s="111">
        <v>688374</v>
      </c>
      <c r="F17" s="112">
        <v>500000</v>
      </c>
      <c r="G17" s="113">
        <v>45610</v>
      </c>
      <c r="H17" s="110" t="s">
        <v>155</v>
      </c>
    </row>
    <row r="18" spans="1:8" ht="28.8">
      <c r="A18" s="110" t="s">
        <v>65</v>
      </c>
      <c r="B18" s="110" t="s">
        <v>183</v>
      </c>
      <c r="C18" s="110" t="s">
        <v>171</v>
      </c>
      <c r="D18" s="110" t="s">
        <v>127</v>
      </c>
      <c r="E18" s="111">
        <v>688825</v>
      </c>
      <c r="F18" s="112">
        <v>16025</v>
      </c>
      <c r="G18" s="113">
        <v>45623</v>
      </c>
      <c r="H18" s="110" t="s">
        <v>172</v>
      </c>
    </row>
    <row r="19" spans="1:8" ht="14.4">
      <c r="A19" s="110" t="s">
        <v>73</v>
      </c>
      <c r="B19" s="110" t="s">
        <v>184</v>
      </c>
      <c r="C19" s="110" t="s">
        <v>161</v>
      </c>
      <c r="D19" s="110" t="s">
        <v>160</v>
      </c>
      <c r="E19" s="111">
        <v>688615</v>
      </c>
      <c r="F19" s="112">
        <v>436223</v>
      </c>
      <c r="G19" s="113">
        <v>45616</v>
      </c>
      <c r="H19" s="110" t="s">
        <v>162</v>
      </c>
    </row>
    <row r="20" spans="1:8" ht="14.4">
      <c r="A20" s="110" t="s">
        <v>73</v>
      </c>
      <c r="B20" s="110" t="s">
        <v>184</v>
      </c>
      <c r="C20" s="110" t="s">
        <v>138</v>
      </c>
      <c r="D20" s="110" t="s">
        <v>137</v>
      </c>
      <c r="E20" s="111">
        <v>688123</v>
      </c>
      <c r="F20" s="112">
        <v>309294</v>
      </c>
      <c r="G20" s="113">
        <v>45603</v>
      </c>
      <c r="H20" s="110" t="s">
        <v>139</v>
      </c>
    </row>
    <row r="21" spans="1:8" ht="14.4">
      <c r="A21" s="110" t="s">
        <v>73</v>
      </c>
      <c r="B21" s="110" t="s">
        <v>184</v>
      </c>
      <c r="C21" s="110" t="s">
        <v>131</v>
      </c>
      <c r="D21" s="110" t="s">
        <v>140</v>
      </c>
      <c r="E21" s="111">
        <v>688200</v>
      </c>
      <c r="F21" s="112">
        <v>280830</v>
      </c>
      <c r="G21" s="113">
        <v>45604</v>
      </c>
      <c r="H21" s="110" t="s">
        <v>141</v>
      </c>
    </row>
    <row r="22" spans="1:8" ht="14.4">
      <c r="A22" s="110" t="s">
        <v>73</v>
      </c>
      <c r="B22" s="110" t="s">
        <v>184</v>
      </c>
      <c r="C22" s="110" t="s">
        <v>131</v>
      </c>
      <c r="D22" s="110" t="s">
        <v>156</v>
      </c>
      <c r="E22" s="111">
        <v>688463</v>
      </c>
      <c r="F22" s="112">
        <v>175000</v>
      </c>
      <c r="G22" s="113">
        <v>45614</v>
      </c>
      <c r="H22" s="110" t="s">
        <v>157</v>
      </c>
    </row>
    <row r="23" spans="1:8" ht="14.4">
      <c r="A23" s="110" t="s">
        <v>73</v>
      </c>
      <c r="B23" s="110" t="s">
        <v>184</v>
      </c>
      <c r="C23" s="110" t="s">
        <v>75</v>
      </c>
      <c r="D23" s="110" t="s">
        <v>147</v>
      </c>
      <c r="E23" s="111">
        <v>688257</v>
      </c>
      <c r="F23" s="112">
        <v>2137500</v>
      </c>
      <c r="G23" s="113">
        <v>45608</v>
      </c>
      <c r="H23" s="110" t="s">
        <v>148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43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143</v>
      </c>
    </row>
    <row r="2" spans="1:12" ht="12.75" customHeight="1">
      <c r="A2" s="114" t="s">
        <v>94</v>
      </c>
      <c r="B2" s="114" t="s">
        <v>175</v>
      </c>
      <c r="C2" s="115">
        <v>474816</v>
      </c>
      <c r="D2" s="116">
        <v>45618</v>
      </c>
      <c r="E2" s="114" t="s">
        <v>176</v>
      </c>
    </row>
    <row r="3" spans="1:12" ht="12.75" customHeight="1">
      <c r="A3" s="114" t="s">
        <v>94</v>
      </c>
      <c r="B3" s="114" t="s">
        <v>175</v>
      </c>
      <c r="C3" s="115">
        <v>474816</v>
      </c>
      <c r="D3" s="116">
        <v>45604</v>
      </c>
      <c r="E3" s="114" t="s">
        <v>176</v>
      </c>
    </row>
    <row r="4" spans="1:12" ht="12.75" customHeight="1">
      <c r="A4" s="114" t="s">
        <v>94</v>
      </c>
      <c r="B4" s="114" t="s">
        <v>175</v>
      </c>
      <c r="C4" s="115">
        <v>414000</v>
      </c>
      <c r="D4" s="116">
        <v>45622</v>
      </c>
      <c r="E4" s="114" t="s">
        <v>176</v>
      </c>
    </row>
    <row r="5" spans="1:12" ht="12.75" customHeight="1">
      <c r="A5" s="114" t="s">
        <v>94</v>
      </c>
      <c r="B5" s="114" t="s">
        <v>175</v>
      </c>
      <c r="C5" s="115">
        <v>409950</v>
      </c>
      <c r="D5" s="116">
        <v>45608</v>
      </c>
      <c r="E5" s="114" t="s">
        <v>176</v>
      </c>
    </row>
    <row r="6" spans="1:12" ht="12.75" customHeight="1">
      <c r="A6" s="114" t="s">
        <v>80</v>
      </c>
      <c r="B6" s="114" t="s">
        <v>177</v>
      </c>
      <c r="C6" s="115">
        <v>373900</v>
      </c>
      <c r="D6" s="116">
        <v>45610</v>
      </c>
      <c r="E6" s="114" t="s">
        <v>178</v>
      </c>
    </row>
    <row r="7" spans="1:12" ht="12.75" customHeight="1">
      <c r="A7" s="114" t="s">
        <v>80</v>
      </c>
      <c r="B7" s="114" t="s">
        <v>177</v>
      </c>
      <c r="C7" s="115">
        <v>136000</v>
      </c>
      <c r="D7" s="116">
        <v>45603</v>
      </c>
      <c r="E7" s="114" t="s">
        <v>186</v>
      </c>
    </row>
    <row r="8" spans="1:12" ht="12.75" customHeight="1">
      <c r="A8" s="114" t="s">
        <v>80</v>
      </c>
      <c r="B8" s="114" t="s">
        <v>177</v>
      </c>
      <c r="C8" s="115">
        <v>299000</v>
      </c>
      <c r="D8" s="116">
        <v>45611</v>
      </c>
      <c r="E8" s="114" t="s">
        <v>178</v>
      </c>
    </row>
    <row r="9" spans="1:12" ht="12.75" customHeight="1">
      <c r="A9" s="114" t="s">
        <v>80</v>
      </c>
      <c r="B9" s="114" t="s">
        <v>177</v>
      </c>
      <c r="C9" s="115">
        <v>380000</v>
      </c>
      <c r="D9" s="116">
        <v>45623</v>
      </c>
      <c r="E9" s="114" t="s">
        <v>178</v>
      </c>
    </row>
    <row r="10" spans="1:12" ht="12.75" customHeight="1">
      <c r="A10" s="114" t="s">
        <v>80</v>
      </c>
      <c r="B10" s="114" t="s">
        <v>177</v>
      </c>
      <c r="C10" s="115">
        <v>365000</v>
      </c>
      <c r="D10" s="116">
        <v>45601</v>
      </c>
      <c r="E10" s="114" t="s">
        <v>186</v>
      </c>
    </row>
    <row r="11" spans="1:12" ht="12.75" customHeight="1">
      <c r="A11" s="114" t="s">
        <v>80</v>
      </c>
      <c r="B11" s="114" t="s">
        <v>177</v>
      </c>
      <c r="C11" s="115">
        <v>345000</v>
      </c>
      <c r="D11" s="116">
        <v>45602</v>
      </c>
      <c r="E11" s="114" t="s">
        <v>178</v>
      </c>
    </row>
    <row r="12" spans="1:12" ht="12.75" customHeight="1">
      <c r="A12" s="114" t="s">
        <v>80</v>
      </c>
      <c r="B12" s="114" t="s">
        <v>177</v>
      </c>
      <c r="C12" s="115">
        <v>384900</v>
      </c>
      <c r="D12" s="116">
        <v>45614</v>
      </c>
      <c r="E12" s="114" t="s">
        <v>178</v>
      </c>
    </row>
    <row r="13" spans="1:12" ht="14.4">
      <c r="A13" s="114" t="s">
        <v>80</v>
      </c>
      <c r="B13" s="114" t="s">
        <v>177</v>
      </c>
      <c r="C13" s="115">
        <v>630000</v>
      </c>
      <c r="D13" s="116">
        <v>45610</v>
      </c>
      <c r="E13" s="114" t="s">
        <v>178</v>
      </c>
    </row>
    <row r="14" spans="1:12" ht="14.4">
      <c r="A14" s="114" t="s">
        <v>80</v>
      </c>
      <c r="B14" s="114" t="s">
        <v>177</v>
      </c>
      <c r="C14" s="115">
        <v>50000</v>
      </c>
      <c r="D14" s="116">
        <v>45608</v>
      </c>
      <c r="E14" s="114" t="s">
        <v>186</v>
      </c>
    </row>
    <row r="15" spans="1:12" ht="14.4">
      <c r="A15" s="114" t="s">
        <v>80</v>
      </c>
      <c r="B15" s="114" t="s">
        <v>177</v>
      </c>
      <c r="C15" s="115">
        <v>228530</v>
      </c>
      <c r="D15" s="116">
        <v>45622</v>
      </c>
      <c r="E15" s="114" t="s">
        <v>186</v>
      </c>
    </row>
    <row r="16" spans="1:12" ht="14.4">
      <c r="A16" s="114" t="s">
        <v>80</v>
      </c>
      <c r="B16" s="114" t="s">
        <v>177</v>
      </c>
      <c r="C16" s="115">
        <v>470000</v>
      </c>
      <c r="D16" s="116">
        <v>45622</v>
      </c>
      <c r="E16" s="114" t="s">
        <v>178</v>
      </c>
    </row>
    <row r="17" spans="1:5" ht="14.4">
      <c r="A17" s="114" t="s">
        <v>80</v>
      </c>
      <c r="B17" s="114" t="s">
        <v>177</v>
      </c>
      <c r="C17" s="115">
        <v>750000</v>
      </c>
      <c r="D17" s="116">
        <v>45622</v>
      </c>
      <c r="E17" s="114" t="s">
        <v>178</v>
      </c>
    </row>
    <row r="18" spans="1:5" ht="14.4">
      <c r="A18" s="114" t="s">
        <v>80</v>
      </c>
      <c r="B18" s="114" t="s">
        <v>177</v>
      </c>
      <c r="C18" s="115">
        <v>399900</v>
      </c>
      <c r="D18" s="116">
        <v>45621</v>
      </c>
      <c r="E18" s="114" t="s">
        <v>178</v>
      </c>
    </row>
    <row r="19" spans="1:5" ht="14.4">
      <c r="A19" s="114" t="s">
        <v>80</v>
      </c>
      <c r="B19" s="114" t="s">
        <v>177</v>
      </c>
      <c r="C19" s="115">
        <v>520000</v>
      </c>
      <c r="D19" s="116">
        <v>45622</v>
      </c>
      <c r="E19" s="114" t="s">
        <v>178</v>
      </c>
    </row>
    <row r="20" spans="1:5" ht="14.4">
      <c r="A20" s="114" t="s">
        <v>80</v>
      </c>
      <c r="B20" s="114" t="s">
        <v>177</v>
      </c>
      <c r="C20" s="115">
        <v>535000</v>
      </c>
      <c r="D20" s="116">
        <v>45616</v>
      </c>
      <c r="E20" s="114" t="s">
        <v>178</v>
      </c>
    </row>
    <row r="21" spans="1:5" ht="14.4">
      <c r="A21" s="114" t="s">
        <v>57</v>
      </c>
      <c r="B21" s="114" t="s">
        <v>179</v>
      </c>
      <c r="C21" s="115">
        <v>320000</v>
      </c>
      <c r="D21" s="116">
        <v>45597</v>
      </c>
      <c r="E21" s="114" t="s">
        <v>178</v>
      </c>
    </row>
    <row r="22" spans="1:5" ht="14.4">
      <c r="A22" s="114" t="s">
        <v>57</v>
      </c>
      <c r="B22" s="114" t="s">
        <v>179</v>
      </c>
      <c r="C22" s="115">
        <v>5200000</v>
      </c>
      <c r="D22" s="116">
        <v>45601</v>
      </c>
      <c r="E22" s="114" t="s">
        <v>178</v>
      </c>
    </row>
    <row r="23" spans="1:5" ht="14.4">
      <c r="A23" s="114" t="s">
        <v>57</v>
      </c>
      <c r="B23" s="114" t="s">
        <v>179</v>
      </c>
      <c r="C23" s="115">
        <v>400000</v>
      </c>
      <c r="D23" s="116">
        <v>45604</v>
      </c>
      <c r="E23" s="114" t="s">
        <v>178</v>
      </c>
    </row>
    <row r="24" spans="1:5" ht="14.4">
      <c r="A24" s="114" t="s">
        <v>57</v>
      </c>
      <c r="B24" s="114" t="s">
        <v>179</v>
      </c>
      <c r="C24" s="115">
        <v>33500</v>
      </c>
      <c r="D24" s="116">
        <v>45609</v>
      </c>
      <c r="E24" s="114" t="s">
        <v>178</v>
      </c>
    </row>
    <row r="25" spans="1:5" ht="14.4">
      <c r="A25" s="114" t="s">
        <v>57</v>
      </c>
      <c r="B25" s="114" t="s">
        <v>179</v>
      </c>
      <c r="C25" s="115">
        <v>398000</v>
      </c>
      <c r="D25" s="116">
        <v>45603</v>
      </c>
      <c r="E25" s="114" t="s">
        <v>178</v>
      </c>
    </row>
    <row r="26" spans="1:5" ht="14.4">
      <c r="A26" s="114" t="s">
        <v>57</v>
      </c>
      <c r="B26" s="114" t="s">
        <v>179</v>
      </c>
      <c r="C26" s="115">
        <v>190000</v>
      </c>
      <c r="D26" s="116">
        <v>45597</v>
      </c>
      <c r="E26" s="114" t="s">
        <v>186</v>
      </c>
    </row>
    <row r="27" spans="1:5" ht="14.4">
      <c r="A27" s="114" t="s">
        <v>57</v>
      </c>
      <c r="B27" s="114" t="s">
        <v>179</v>
      </c>
      <c r="C27" s="115">
        <v>635000</v>
      </c>
      <c r="D27" s="116">
        <v>45614</v>
      </c>
      <c r="E27" s="114" t="s">
        <v>178</v>
      </c>
    </row>
    <row r="28" spans="1:5" ht="14.4">
      <c r="A28" s="114" t="s">
        <v>57</v>
      </c>
      <c r="B28" s="114" t="s">
        <v>179</v>
      </c>
      <c r="C28" s="115">
        <v>196900</v>
      </c>
      <c r="D28" s="116">
        <v>45622</v>
      </c>
      <c r="E28" s="114" t="s">
        <v>186</v>
      </c>
    </row>
    <row r="29" spans="1:5" ht="14.4">
      <c r="A29" s="114" t="s">
        <v>57</v>
      </c>
      <c r="B29" s="114" t="s">
        <v>179</v>
      </c>
      <c r="C29" s="115">
        <v>65000</v>
      </c>
      <c r="D29" s="116">
        <v>45623</v>
      </c>
      <c r="E29" s="114" t="s">
        <v>178</v>
      </c>
    </row>
    <row r="30" spans="1:5" ht="14.4">
      <c r="A30" s="114" t="s">
        <v>57</v>
      </c>
      <c r="B30" s="114" t="s">
        <v>179</v>
      </c>
      <c r="C30" s="115">
        <v>2630738</v>
      </c>
      <c r="D30" s="116">
        <v>45610</v>
      </c>
      <c r="E30" s="114" t="s">
        <v>178</v>
      </c>
    </row>
    <row r="31" spans="1:5" ht="14.4">
      <c r="A31" s="114" t="s">
        <v>62</v>
      </c>
      <c r="B31" s="114" t="s">
        <v>180</v>
      </c>
      <c r="C31" s="115">
        <v>360000</v>
      </c>
      <c r="D31" s="116">
        <v>45600</v>
      </c>
      <c r="E31" s="114" t="s">
        <v>178</v>
      </c>
    </row>
    <row r="32" spans="1:5" ht="14.4">
      <c r="A32" s="114" t="s">
        <v>62</v>
      </c>
      <c r="B32" s="114" t="s">
        <v>180</v>
      </c>
      <c r="C32" s="115">
        <v>315000</v>
      </c>
      <c r="D32" s="116">
        <v>45622</v>
      </c>
      <c r="E32" s="114" t="s">
        <v>178</v>
      </c>
    </row>
    <row r="33" spans="1:5" ht="14.4">
      <c r="A33" s="114" t="s">
        <v>62</v>
      </c>
      <c r="B33" s="114" t="s">
        <v>180</v>
      </c>
      <c r="C33" s="115">
        <v>135000</v>
      </c>
      <c r="D33" s="116">
        <v>45621</v>
      </c>
      <c r="E33" s="114" t="s">
        <v>178</v>
      </c>
    </row>
    <row r="34" spans="1:5" ht="14.4">
      <c r="A34" s="114" t="s">
        <v>62</v>
      </c>
      <c r="B34" s="114" t="s">
        <v>180</v>
      </c>
      <c r="C34" s="115">
        <v>415000</v>
      </c>
      <c r="D34" s="116">
        <v>45623</v>
      </c>
      <c r="E34" s="114" t="s">
        <v>178</v>
      </c>
    </row>
    <row r="35" spans="1:5" ht="14.4">
      <c r="A35" s="114" t="s">
        <v>62</v>
      </c>
      <c r="B35" s="114" t="s">
        <v>180</v>
      </c>
      <c r="C35" s="115">
        <v>351000</v>
      </c>
      <c r="D35" s="116">
        <v>45600</v>
      </c>
      <c r="E35" s="114" t="s">
        <v>178</v>
      </c>
    </row>
    <row r="36" spans="1:5" ht="14.4">
      <c r="A36" s="114" t="s">
        <v>62</v>
      </c>
      <c r="B36" s="114" t="s">
        <v>180</v>
      </c>
      <c r="C36" s="115">
        <v>40000</v>
      </c>
      <c r="D36" s="116">
        <v>45602</v>
      </c>
      <c r="E36" s="114" t="s">
        <v>178</v>
      </c>
    </row>
    <row r="37" spans="1:5" ht="14.4">
      <c r="A37" s="114" t="s">
        <v>62</v>
      </c>
      <c r="B37" s="114" t="s">
        <v>180</v>
      </c>
      <c r="C37" s="115">
        <v>40000</v>
      </c>
      <c r="D37" s="116">
        <v>45600</v>
      </c>
      <c r="E37" s="114" t="s">
        <v>178</v>
      </c>
    </row>
    <row r="38" spans="1:5" ht="14.4">
      <c r="A38" s="114" t="s">
        <v>62</v>
      </c>
      <c r="B38" s="114" t="s">
        <v>180</v>
      </c>
      <c r="C38" s="115">
        <v>62000</v>
      </c>
      <c r="D38" s="116">
        <v>45623</v>
      </c>
      <c r="E38" s="114" t="s">
        <v>178</v>
      </c>
    </row>
    <row r="39" spans="1:5" ht="14.4">
      <c r="A39" s="114" t="s">
        <v>62</v>
      </c>
      <c r="B39" s="114" t="s">
        <v>180</v>
      </c>
      <c r="C39" s="115">
        <v>377672</v>
      </c>
      <c r="D39" s="116">
        <v>45602</v>
      </c>
      <c r="E39" s="114" t="s">
        <v>178</v>
      </c>
    </row>
    <row r="40" spans="1:5" ht="14.4">
      <c r="A40" s="114" t="s">
        <v>62</v>
      </c>
      <c r="B40" s="114" t="s">
        <v>180</v>
      </c>
      <c r="C40" s="115">
        <v>365000</v>
      </c>
      <c r="D40" s="116">
        <v>45604</v>
      </c>
      <c r="E40" s="114" t="s">
        <v>178</v>
      </c>
    </row>
    <row r="41" spans="1:5" ht="14.4">
      <c r="A41" s="114" t="s">
        <v>62</v>
      </c>
      <c r="B41" s="114" t="s">
        <v>180</v>
      </c>
      <c r="C41" s="115">
        <v>344000</v>
      </c>
      <c r="D41" s="116">
        <v>45618</v>
      </c>
      <c r="E41" s="114" t="s">
        <v>178</v>
      </c>
    </row>
    <row r="42" spans="1:5" ht="14.4">
      <c r="A42" s="114" t="s">
        <v>62</v>
      </c>
      <c r="B42" s="114" t="s">
        <v>180</v>
      </c>
      <c r="C42" s="115">
        <v>229000</v>
      </c>
      <c r="D42" s="116">
        <v>45623</v>
      </c>
      <c r="E42" s="114" t="s">
        <v>178</v>
      </c>
    </row>
    <row r="43" spans="1:5" ht="14.4">
      <c r="A43" s="114" t="s">
        <v>62</v>
      </c>
      <c r="B43" s="114" t="s">
        <v>180</v>
      </c>
      <c r="C43" s="115">
        <v>422000</v>
      </c>
      <c r="D43" s="116">
        <v>45618</v>
      </c>
      <c r="E43" s="114" t="s">
        <v>178</v>
      </c>
    </row>
    <row r="44" spans="1:5" ht="14.4">
      <c r="A44" s="114" t="s">
        <v>62</v>
      </c>
      <c r="B44" s="114" t="s">
        <v>180</v>
      </c>
      <c r="C44" s="115">
        <v>660000</v>
      </c>
      <c r="D44" s="116">
        <v>45609</v>
      </c>
      <c r="E44" s="114" t="s">
        <v>178</v>
      </c>
    </row>
    <row r="45" spans="1:5" ht="14.4">
      <c r="A45" s="114" t="s">
        <v>62</v>
      </c>
      <c r="B45" s="114" t="s">
        <v>180</v>
      </c>
      <c r="C45" s="115">
        <v>500000</v>
      </c>
      <c r="D45" s="116">
        <v>45618</v>
      </c>
      <c r="E45" s="114" t="s">
        <v>178</v>
      </c>
    </row>
    <row r="46" spans="1:5" ht="14.4">
      <c r="A46" s="114" t="s">
        <v>62</v>
      </c>
      <c r="B46" s="114" t="s">
        <v>180</v>
      </c>
      <c r="C46" s="115">
        <v>14000</v>
      </c>
      <c r="D46" s="116">
        <v>45616</v>
      </c>
      <c r="E46" s="114" t="s">
        <v>178</v>
      </c>
    </row>
    <row r="47" spans="1:5" ht="14.4">
      <c r="A47" s="114" t="s">
        <v>62</v>
      </c>
      <c r="B47" s="114" t="s">
        <v>180</v>
      </c>
      <c r="C47" s="115">
        <v>529000</v>
      </c>
      <c r="D47" s="116">
        <v>45611</v>
      </c>
      <c r="E47" s="114" t="s">
        <v>178</v>
      </c>
    </row>
    <row r="48" spans="1:5" ht="14.4">
      <c r="A48" s="114" t="s">
        <v>62</v>
      </c>
      <c r="B48" s="114" t="s">
        <v>180</v>
      </c>
      <c r="C48" s="115">
        <v>275000</v>
      </c>
      <c r="D48" s="116">
        <v>45611</v>
      </c>
      <c r="E48" s="114" t="s">
        <v>178</v>
      </c>
    </row>
    <row r="49" spans="1:5" ht="14.4">
      <c r="A49" s="114" t="s">
        <v>62</v>
      </c>
      <c r="B49" s="114" t="s">
        <v>180</v>
      </c>
      <c r="C49" s="115">
        <v>585000</v>
      </c>
      <c r="D49" s="116">
        <v>45615</v>
      </c>
      <c r="E49" s="114" t="s">
        <v>178</v>
      </c>
    </row>
    <row r="50" spans="1:5" ht="14.4">
      <c r="A50" s="114" t="s">
        <v>62</v>
      </c>
      <c r="B50" s="114" t="s">
        <v>180</v>
      </c>
      <c r="C50" s="115">
        <v>457500</v>
      </c>
      <c r="D50" s="116">
        <v>45608</v>
      </c>
      <c r="E50" s="114" t="s">
        <v>178</v>
      </c>
    </row>
    <row r="51" spans="1:5" ht="14.4">
      <c r="A51" s="114" t="s">
        <v>62</v>
      </c>
      <c r="B51" s="114" t="s">
        <v>180</v>
      </c>
      <c r="C51" s="115">
        <v>530000</v>
      </c>
      <c r="D51" s="116">
        <v>45608</v>
      </c>
      <c r="E51" s="114" t="s">
        <v>178</v>
      </c>
    </row>
    <row r="52" spans="1:5" ht="14.4">
      <c r="A52" s="114" t="s">
        <v>62</v>
      </c>
      <c r="B52" s="114" t="s">
        <v>180</v>
      </c>
      <c r="C52" s="115">
        <v>712500</v>
      </c>
      <c r="D52" s="116">
        <v>45610</v>
      </c>
      <c r="E52" s="114" t="s">
        <v>186</v>
      </c>
    </row>
    <row r="53" spans="1:5" ht="14.4">
      <c r="A53" s="114" t="s">
        <v>62</v>
      </c>
      <c r="B53" s="114" t="s">
        <v>180</v>
      </c>
      <c r="C53" s="115">
        <v>24000</v>
      </c>
      <c r="D53" s="116">
        <v>45614</v>
      </c>
      <c r="E53" s="114" t="s">
        <v>178</v>
      </c>
    </row>
    <row r="54" spans="1:5" ht="14.4">
      <c r="A54" s="114" t="s">
        <v>62</v>
      </c>
      <c r="B54" s="114" t="s">
        <v>180</v>
      </c>
      <c r="C54" s="115">
        <v>372600</v>
      </c>
      <c r="D54" s="116">
        <v>45597</v>
      </c>
      <c r="E54" s="114" t="s">
        <v>178</v>
      </c>
    </row>
    <row r="55" spans="1:5" ht="14.4">
      <c r="A55" s="114" t="s">
        <v>62</v>
      </c>
      <c r="B55" s="114" t="s">
        <v>180</v>
      </c>
      <c r="C55" s="115">
        <v>517000</v>
      </c>
      <c r="D55" s="116">
        <v>45604</v>
      </c>
      <c r="E55" s="114" t="s">
        <v>178</v>
      </c>
    </row>
    <row r="56" spans="1:5" ht="14.4">
      <c r="A56" s="114" t="s">
        <v>62</v>
      </c>
      <c r="B56" s="114" t="s">
        <v>180</v>
      </c>
      <c r="C56" s="115">
        <v>186000</v>
      </c>
      <c r="D56" s="116">
        <v>45597</v>
      </c>
      <c r="E56" s="114" t="s">
        <v>178</v>
      </c>
    </row>
    <row r="57" spans="1:5" ht="14.4">
      <c r="A57" s="114" t="s">
        <v>62</v>
      </c>
      <c r="B57" s="114" t="s">
        <v>180</v>
      </c>
      <c r="C57" s="115">
        <v>100000</v>
      </c>
      <c r="D57" s="116">
        <v>45616</v>
      </c>
      <c r="E57" s="114" t="s">
        <v>178</v>
      </c>
    </row>
    <row r="58" spans="1:5" ht="14.4">
      <c r="A58" s="114" t="s">
        <v>62</v>
      </c>
      <c r="B58" s="114" t="s">
        <v>180</v>
      </c>
      <c r="C58" s="115">
        <v>428500</v>
      </c>
      <c r="D58" s="116">
        <v>45600</v>
      </c>
      <c r="E58" s="114" t="s">
        <v>178</v>
      </c>
    </row>
    <row r="59" spans="1:5" ht="14.4">
      <c r="A59" s="114" t="s">
        <v>62</v>
      </c>
      <c r="B59" s="114" t="s">
        <v>180</v>
      </c>
      <c r="C59" s="115">
        <v>378000</v>
      </c>
      <c r="D59" s="116">
        <v>45600</v>
      </c>
      <c r="E59" s="114" t="s">
        <v>178</v>
      </c>
    </row>
    <row r="60" spans="1:5" ht="14.4">
      <c r="A60" s="114" t="s">
        <v>62</v>
      </c>
      <c r="B60" s="114" t="s">
        <v>180</v>
      </c>
      <c r="C60" s="115">
        <v>430000</v>
      </c>
      <c r="D60" s="116">
        <v>45597</v>
      </c>
      <c r="E60" s="114" t="s">
        <v>178</v>
      </c>
    </row>
    <row r="61" spans="1:5" ht="14.4">
      <c r="A61" s="114" t="s">
        <v>62</v>
      </c>
      <c r="B61" s="114" t="s">
        <v>180</v>
      </c>
      <c r="C61" s="115">
        <v>78000</v>
      </c>
      <c r="D61" s="116">
        <v>45603</v>
      </c>
      <c r="E61" s="114" t="s">
        <v>178</v>
      </c>
    </row>
    <row r="62" spans="1:5" ht="14.4">
      <c r="A62" s="114" t="s">
        <v>62</v>
      </c>
      <c r="B62" s="114" t="s">
        <v>180</v>
      </c>
      <c r="C62" s="115">
        <v>28000</v>
      </c>
      <c r="D62" s="116">
        <v>45603</v>
      </c>
      <c r="E62" s="114" t="s">
        <v>178</v>
      </c>
    </row>
    <row r="63" spans="1:5" ht="14.4">
      <c r="A63" s="114" t="s">
        <v>62</v>
      </c>
      <c r="B63" s="114" t="s">
        <v>180</v>
      </c>
      <c r="C63" s="115">
        <v>514000</v>
      </c>
      <c r="D63" s="116">
        <v>45603</v>
      </c>
      <c r="E63" s="114" t="s">
        <v>178</v>
      </c>
    </row>
    <row r="64" spans="1:5" ht="14.4">
      <c r="A64" s="114" t="s">
        <v>62</v>
      </c>
      <c r="B64" s="114" t="s">
        <v>180</v>
      </c>
      <c r="C64" s="115">
        <v>50000</v>
      </c>
      <c r="D64" s="116">
        <v>45616</v>
      </c>
      <c r="E64" s="114" t="s">
        <v>186</v>
      </c>
    </row>
    <row r="65" spans="1:5" ht="14.4">
      <c r="A65" s="114" t="s">
        <v>104</v>
      </c>
      <c r="B65" s="114" t="s">
        <v>181</v>
      </c>
      <c r="C65" s="115">
        <v>485000</v>
      </c>
      <c r="D65" s="116">
        <v>45623</v>
      </c>
      <c r="E65" s="114" t="s">
        <v>178</v>
      </c>
    </row>
    <row r="66" spans="1:5" ht="14.4">
      <c r="A66" s="114" t="s">
        <v>104</v>
      </c>
      <c r="B66" s="114" t="s">
        <v>181</v>
      </c>
      <c r="C66" s="115">
        <v>200000</v>
      </c>
      <c r="D66" s="116">
        <v>45622</v>
      </c>
      <c r="E66" s="114" t="s">
        <v>186</v>
      </c>
    </row>
    <row r="67" spans="1:5" ht="14.4">
      <c r="A67" s="114" t="s">
        <v>104</v>
      </c>
      <c r="B67" s="114" t="s">
        <v>181</v>
      </c>
      <c r="C67" s="115">
        <v>490000</v>
      </c>
      <c r="D67" s="116">
        <v>45608</v>
      </c>
      <c r="E67" s="114" t="s">
        <v>178</v>
      </c>
    </row>
    <row r="68" spans="1:5" ht="14.4">
      <c r="A68" s="114" t="s">
        <v>104</v>
      </c>
      <c r="B68" s="114" t="s">
        <v>181</v>
      </c>
      <c r="C68" s="115">
        <v>365000</v>
      </c>
      <c r="D68" s="116">
        <v>45608</v>
      </c>
      <c r="E68" s="114" t="s">
        <v>178</v>
      </c>
    </row>
    <row r="69" spans="1:5" ht="14.4">
      <c r="A69" s="114" t="s">
        <v>111</v>
      </c>
      <c r="B69" s="114" t="s">
        <v>182</v>
      </c>
      <c r="C69" s="115">
        <v>430000</v>
      </c>
      <c r="D69" s="116">
        <v>45611</v>
      </c>
      <c r="E69" s="114" t="s">
        <v>178</v>
      </c>
    </row>
    <row r="70" spans="1:5" ht="14.4">
      <c r="A70" s="114" t="s">
        <v>65</v>
      </c>
      <c r="B70" s="114" t="s">
        <v>183</v>
      </c>
      <c r="C70" s="115">
        <v>204000</v>
      </c>
      <c r="D70" s="116">
        <v>45608</v>
      </c>
      <c r="E70" s="114" t="s">
        <v>186</v>
      </c>
    </row>
    <row r="71" spans="1:5" ht="14.4">
      <c r="A71" s="114" t="s">
        <v>65</v>
      </c>
      <c r="B71" s="114" t="s">
        <v>183</v>
      </c>
      <c r="C71" s="115">
        <v>240000</v>
      </c>
      <c r="D71" s="116">
        <v>45604</v>
      </c>
      <c r="E71" s="114" t="s">
        <v>178</v>
      </c>
    </row>
    <row r="72" spans="1:5" ht="14.4">
      <c r="A72" s="114" t="s">
        <v>65</v>
      </c>
      <c r="B72" s="114" t="s">
        <v>183</v>
      </c>
      <c r="C72" s="115">
        <v>14000</v>
      </c>
      <c r="D72" s="116">
        <v>45621</v>
      </c>
      <c r="E72" s="114" t="s">
        <v>178</v>
      </c>
    </row>
    <row r="73" spans="1:5" ht="14.4">
      <c r="A73" s="114" t="s">
        <v>65</v>
      </c>
      <c r="B73" s="114" t="s">
        <v>183</v>
      </c>
      <c r="C73" s="115">
        <v>26000</v>
      </c>
      <c r="D73" s="116">
        <v>45621</v>
      </c>
      <c r="E73" s="114" t="s">
        <v>178</v>
      </c>
    </row>
    <row r="74" spans="1:5" ht="14.4">
      <c r="A74" s="114" t="s">
        <v>65</v>
      </c>
      <c r="B74" s="114" t="s">
        <v>183</v>
      </c>
      <c r="C74" s="115">
        <v>291000</v>
      </c>
      <c r="D74" s="116">
        <v>45611</v>
      </c>
      <c r="E74" s="114" t="s">
        <v>178</v>
      </c>
    </row>
    <row r="75" spans="1:5" ht="14.4">
      <c r="A75" s="114" t="s">
        <v>65</v>
      </c>
      <c r="B75" s="114" t="s">
        <v>183</v>
      </c>
      <c r="C75" s="115">
        <v>324740</v>
      </c>
      <c r="D75" s="116">
        <v>45611</v>
      </c>
      <c r="E75" s="114" t="s">
        <v>178</v>
      </c>
    </row>
    <row r="76" spans="1:5" ht="14.4">
      <c r="A76" s="114" t="s">
        <v>65</v>
      </c>
      <c r="B76" s="114" t="s">
        <v>183</v>
      </c>
      <c r="C76" s="115">
        <v>31000</v>
      </c>
      <c r="D76" s="116">
        <v>45611</v>
      </c>
      <c r="E76" s="114" t="s">
        <v>178</v>
      </c>
    </row>
    <row r="77" spans="1:5" ht="14.4">
      <c r="A77" s="114" t="s">
        <v>65</v>
      </c>
      <c r="B77" s="114" t="s">
        <v>183</v>
      </c>
      <c r="C77" s="115">
        <v>500000</v>
      </c>
      <c r="D77" s="116">
        <v>45618</v>
      </c>
      <c r="E77" s="114" t="s">
        <v>186</v>
      </c>
    </row>
    <row r="78" spans="1:5" ht="14.4">
      <c r="A78" s="114" t="s">
        <v>65</v>
      </c>
      <c r="B78" s="114" t="s">
        <v>183</v>
      </c>
      <c r="C78" s="115">
        <v>335000</v>
      </c>
      <c r="D78" s="116">
        <v>45618</v>
      </c>
      <c r="E78" s="114" t="s">
        <v>178</v>
      </c>
    </row>
    <row r="79" spans="1:5" ht="14.4">
      <c r="A79" s="114" t="s">
        <v>65</v>
      </c>
      <c r="B79" s="114" t="s">
        <v>183</v>
      </c>
      <c r="C79" s="115">
        <v>123000</v>
      </c>
      <c r="D79" s="116">
        <v>45600</v>
      </c>
      <c r="E79" s="114" t="s">
        <v>178</v>
      </c>
    </row>
    <row r="80" spans="1:5" ht="14.4">
      <c r="A80" s="114" t="s">
        <v>65</v>
      </c>
      <c r="B80" s="114" t="s">
        <v>183</v>
      </c>
      <c r="C80" s="115">
        <v>330000</v>
      </c>
      <c r="D80" s="116">
        <v>45611</v>
      </c>
      <c r="E80" s="114" t="s">
        <v>178</v>
      </c>
    </row>
    <row r="81" spans="1:5" ht="14.4">
      <c r="A81" s="114" t="s">
        <v>65</v>
      </c>
      <c r="B81" s="114" t="s">
        <v>183</v>
      </c>
      <c r="C81" s="115">
        <v>315000</v>
      </c>
      <c r="D81" s="116">
        <v>45623</v>
      </c>
      <c r="E81" s="114" t="s">
        <v>186</v>
      </c>
    </row>
    <row r="82" spans="1:5" ht="14.4">
      <c r="A82" s="114" t="s">
        <v>65</v>
      </c>
      <c r="B82" s="114" t="s">
        <v>183</v>
      </c>
      <c r="C82" s="115">
        <v>259000</v>
      </c>
      <c r="D82" s="116">
        <v>45618</v>
      </c>
      <c r="E82" s="114" t="s">
        <v>178</v>
      </c>
    </row>
    <row r="83" spans="1:5" ht="14.4">
      <c r="A83" s="114" t="s">
        <v>65</v>
      </c>
      <c r="B83" s="114" t="s">
        <v>183</v>
      </c>
      <c r="C83" s="115">
        <v>300000</v>
      </c>
      <c r="D83" s="116">
        <v>45617</v>
      </c>
      <c r="E83" s="114" t="s">
        <v>178</v>
      </c>
    </row>
    <row r="84" spans="1:5" ht="14.4">
      <c r="A84" s="114" t="s">
        <v>65</v>
      </c>
      <c r="B84" s="114" t="s">
        <v>183</v>
      </c>
      <c r="C84" s="115">
        <v>579900</v>
      </c>
      <c r="D84" s="116">
        <v>45616</v>
      </c>
      <c r="E84" s="114" t="s">
        <v>178</v>
      </c>
    </row>
    <row r="85" spans="1:5" ht="14.4">
      <c r="A85" s="114" t="s">
        <v>65</v>
      </c>
      <c r="B85" s="114" t="s">
        <v>183</v>
      </c>
      <c r="C85" s="115">
        <v>380000</v>
      </c>
      <c r="D85" s="116">
        <v>45601</v>
      </c>
      <c r="E85" s="114" t="s">
        <v>178</v>
      </c>
    </row>
    <row r="86" spans="1:5" ht="14.4">
      <c r="A86" s="114" t="s">
        <v>65</v>
      </c>
      <c r="B86" s="114" t="s">
        <v>183</v>
      </c>
      <c r="C86" s="115">
        <v>349900</v>
      </c>
      <c r="D86" s="116">
        <v>45597</v>
      </c>
      <c r="E86" s="114" t="s">
        <v>178</v>
      </c>
    </row>
    <row r="87" spans="1:5" ht="14.4">
      <c r="A87" s="114" t="s">
        <v>65</v>
      </c>
      <c r="B87" s="114" t="s">
        <v>183</v>
      </c>
      <c r="C87" s="115">
        <v>695000</v>
      </c>
      <c r="D87" s="116">
        <v>45600</v>
      </c>
      <c r="E87" s="114" t="s">
        <v>178</v>
      </c>
    </row>
    <row r="88" spans="1:5" ht="14.4">
      <c r="A88" s="114" t="s">
        <v>65</v>
      </c>
      <c r="B88" s="114" t="s">
        <v>183</v>
      </c>
      <c r="C88" s="115">
        <v>362000</v>
      </c>
      <c r="D88" s="116">
        <v>45600</v>
      </c>
      <c r="E88" s="114" t="s">
        <v>178</v>
      </c>
    </row>
    <row r="89" spans="1:5" ht="14.4">
      <c r="A89" s="114" t="s">
        <v>65</v>
      </c>
      <c r="B89" s="114" t="s">
        <v>183</v>
      </c>
      <c r="C89" s="115">
        <v>123000</v>
      </c>
      <c r="D89" s="116">
        <v>45600</v>
      </c>
      <c r="E89" s="114" t="s">
        <v>178</v>
      </c>
    </row>
    <row r="90" spans="1:5" ht="14.4">
      <c r="A90" s="114" t="s">
        <v>65</v>
      </c>
      <c r="B90" s="114" t="s">
        <v>183</v>
      </c>
      <c r="C90" s="115">
        <v>250000</v>
      </c>
      <c r="D90" s="116">
        <v>45611</v>
      </c>
      <c r="E90" s="114" t="s">
        <v>178</v>
      </c>
    </row>
    <row r="91" spans="1:5" ht="14.4">
      <c r="A91" s="114" t="s">
        <v>65</v>
      </c>
      <c r="B91" s="114" t="s">
        <v>183</v>
      </c>
      <c r="C91" s="115">
        <v>579900</v>
      </c>
      <c r="D91" s="116">
        <v>45610</v>
      </c>
      <c r="E91" s="114" t="s">
        <v>178</v>
      </c>
    </row>
    <row r="92" spans="1:5" ht="14.4">
      <c r="A92" s="114" t="s">
        <v>65</v>
      </c>
      <c r="B92" s="114" t="s">
        <v>183</v>
      </c>
      <c r="C92" s="115">
        <v>154000</v>
      </c>
      <c r="D92" s="116">
        <v>45601</v>
      </c>
      <c r="E92" s="114" t="s">
        <v>178</v>
      </c>
    </row>
    <row r="93" spans="1:5" ht="14.4">
      <c r="A93" s="114" t="s">
        <v>65</v>
      </c>
      <c r="B93" s="114" t="s">
        <v>183</v>
      </c>
      <c r="C93" s="115">
        <v>90000</v>
      </c>
      <c r="D93" s="116">
        <v>45621</v>
      </c>
      <c r="E93" s="114" t="s">
        <v>178</v>
      </c>
    </row>
    <row r="94" spans="1:5" ht="14.4">
      <c r="A94" s="114" t="s">
        <v>65</v>
      </c>
      <c r="B94" s="114" t="s">
        <v>183</v>
      </c>
      <c r="C94" s="115">
        <v>435000</v>
      </c>
      <c r="D94" s="116">
        <v>45603</v>
      </c>
      <c r="E94" s="114" t="s">
        <v>178</v>
      </c>
    </row>
    <row r="95" spans="1:5" ht="14.4">
      <c r="A95" s="114" t="s">
        <v>65</v>
      </c>
      <c r="B95" s="114" t="s">
        <v>183</v>
      </c>
      <c r="C95" s="115">
        <v>55000</v>
      </c>
      <c r="D95" s="116">
        <v>45609</v>
      </c>
      <c r="E95" s="114" t="s">
        <v>186</v>
      </c>
    </row>
    <row r="96" spans="1:5" ht="14.4">
      <c r="A96" s="114" t="s">
        <v>65</v>
      </c>
      <c r="B96" s="114" t="s">
        <v>183</v>
      </c>
      <c r="C96" s="115">
        <v>385000</v>
      </c>
      <c r="D96" s="116">
        <v>45603</v>
      </c>
      <c r="E96" s="114" t="s">
        <v>178</v>
      </c>
    </row>
    <row r="97" spans="1:5" ht="14.4">
      <c r="A97" s="114" t="s">
        <v>65</v>
      </c>
      <c r="B97" s="114" t="s">
        <v>183</v>
      </c>
      <c r="C97" s="115">
        <v>330000</v>
      </c>
      <c r="D97" s="116">
        <v>45604</v>
      </c>
      <c r="E97" s="114" t="s">
        <v>178</v>
      </c>
    </row>
    <row r="98" spans="1:5" ht="14.4">
      <c r="A98" s="114" t="s">
        <v>65</v>
      </c>
      <c r="B98" s="114" t="s">
        <v>183</v>
      </c>
      <c r="C98" s="115">
        <v>80000</v>
      </c>
      <c r="D98" s="116">
        <v>45623</v>
      </c>
      <c r="E98" s="114" t="s">
        <v>178</v>
      </c>
    </row>
    <row r="99" spans="1:5" ht="14.4">
      <c r="A99" s="114" t="s">
        <v>65</v>
      </c>
      <c r="B99" s="114" t="s">
        <v>183</v>
      </c>
      <c r="C99" s="115">
        <v>34210</v>
      </c>
      <c r="D99" s="116">
        <v>45604</v>
      </c>
      <c r="E99" s="114" t="s">
        <v>186</v>
      </c>
    </row>
    <row r="100" spans="1:5" ht="14.4">
      <c r="A100" s="114" t="s">
        <v>65</v>
      </c>
      <c r="B100" s="114" t="s">
        <v>183</v>
      </c>
      <c r="C100" s="115">
        <v>100000</v>
      </c>
      <c r="D100" s="116">
        <v>45602</v>
      </c>
      <c r="E100" s="114" t="s">
        <v>178</v>
      </c>
    </row>
    <row r="101" spans="1:5" ht="14.4">
      <c r="A101" s="114" t="s">
        <v>65</v>
      </c>
      <c r="B101" s="114" t="s">
        <v>183</v>
      </c>
      <c r="C101" s="115">
        <v>500000</v>
      </c>
      <c r="D101" s="116">
        <v>45610</v>
      </c>
      <c r="E101" s="114" t="s">
        <v>186</v>
      </c>
    </row>
    <row r="102" spans="1:5" ht="14.4">
      <c r="A102" s="114" t="s">
        <v>65</v>
      </c>
      <c r="B102" s="114" t="s">
        <v>183</v>
      </c>
      <c r="C102" s="115">
        <v>316000</v>
      </c>
      <c r="D102" s="116">
        <v>45611</v>
      </c>
      <c r="E102" s="114" t="s">
        <v>178</v>
      </c>
    </row>
    <row r="103" spans="1:5" ht="14.4">
      <c r="A103" s="114" t="s">
        <v>65</v>
      </c>
      <c r="B103" s="114" t="s">
        <v>183</v>
      </c>
      <c r="C103" s="115">
        <v>365000</v>
      </c>
      <c r="D103" s="116">
        <v>45611</v>
      </c>
      <c r="E103" s="114" t="s">
        <v>178</v>
      </c>
    </row>
    <row r="104" spans="1:5" ht="14.4">
      <c r="A104" s="114" t="s">
        <v>65</v>
      </c>
      <c r="B104" s="114" t="s">
        <v>183</v>
      </c>
      <c r="C104" s="115">
        <v>40000</v>
      </c>
      <c r="D104" s="116">
        <v>45614</v>
      </c>
      <c r="E104" s="114" t="s">
        <v>178</v>
      </c>
    </row>
    <row r="105" spans="1:5" ht="14.4">
      <c r="A105" s="114" t="s">
        <v>65</v>
      </c>
      <c r="B105" s="114" t="s">
        <v>183</v>
      </c>
      <c r="C105" s="115">
        <v>365000</v>
      </c>
      <c r="D105" s="116">
        <v>45615</v>
      </c>
      <c r="E105" s="114" t="s">
        <v>178</v>
      </c>
    </row>
    <row r="106" spans="1:5" ht="14.4">
      <c r="A106" s="114" t="s">
        <v>65</v>
      </c>
      <c r="B106" s="114" t="s">
        <v>183</v>
      </c>
      <c r="C106" s="115">
        <v>419000</v>
      </c>
      <c r="D106" s="116">
        <v>45616</v>
      </c>
      <c r="E106" s="114" t="s">
        <v>176</v>
      </c>
    </row>
    <row r="107" spans="1:5" ht="14.4">
      <c r="A107" s="114" t="s">
        <v>65</v>
      </c>
      <c r="B107" s="114" t="s">
        <v>183</v>
      </c>
      <c r="C107" s="115">
        <v>358900</v>
      </c>
      <c r="D107" s="116">
        <v>45616</v>
      </c>
      <c r="E107" s="114" t="s">
        <v>178</v>
      </c>
    </row>
    <row r="108" spans="1:5" ht="14.4">
      <c r="A108" s="114" t="s">
        <v>65</v>
      </c>
      <c r="B108" s="114" t="s">
        <v>183</v>
      </c>
      <c r="C108" s="115">
        <v>220000</v>
      </c>
      <c r="D108" s="116">
        <v>45604</v>
      </c>
      <c r="E108" s="114" t="s">
        <v>186</v>
      </c>
    </row>
    <row r="109" spans="1:5" ht="14.4">
      <c r="A109" s="114" t="s">
        <v>65</v>
      </c>
      <c r="B109" s="114" t="s">
        <v>183</v>
      </c>
      <c r="C109" s="115">
        <v>362000</v>
      </c>
      <c r="D109" s="116">
        <v>45623</v>
      </c>
      <c r="E109" s="114" t="s">
        <v>178</v>
      </c>
    </row>
    <row r="110" spans="1:5" ht="14.4">
      <c r="A110" s="114" t="s">
        <v>65</v>
      </c>
      <c r="B110" s="114" t="s">
        <v>183</v>
      </c>
      <c r="C110" s="115">
        <v>1700000</v>
      </c>
      <c r="D110" s="116">
        <v>45623</v>
      </c>
      <c r="E110" s="114" t="s">
        <v>178</v>
      </c>
    </row>
    <row r="111" spans="1:5" ht="14.4">
      <c r="A111" s="114" t="s">
        <v>65</v>
      </c>
      <c r="B111" s="114" t="s">
        <v>183</v>
      </c>
      <c r="C111" s="115">
        <v>310000</v>
      </c>
      <c r="D111" s="116">
        <v>45623</v>
      </c>
      <c r="E111" s="114" t="s">
        <v>178</v>
      </c>
    </row>
    <row r="112" spans="1:5" ht="14.4">
      <c r="A112" s="114" t="s">
        <v>65</v>
      </c>
      <c r="B112" s="114" t="s">
        <v>183</v>
      </c>
      <c r="C112" s="115">
        <v>519000</v>
      </c>
      <c r="D112" s="116">
        <v>45623</v>
      </c>
      <c r="E112" s="114" t="s">
        <v>178</v>
      </c>
    </row>
    <row r="113" spans="1:5" ht="14.4">
      <c r="A113" s="114" t="s">
        <v>65</v>
      </c>
      <c r="B113" s="114" t="s">
        <v>183</v>
      </c>
      <c r="C113" s="115">
        <v>380000</v>
      </c>
      <c r="D113" s="116">
        <v>45623</v>
      </c>
      <c r="E113" s="114" t="s">
        <v>178</v>
      </c>
    </row>
    <row r="114" spans="1:5" ht="14.4">
      <c r="A114" s="114" t="s">
        <v>65</v>
      </c>
      <c r="B114" s="114" t="s">
        <v>183</v>
      </c>
      <c r="C114" s="115">
        <v>16025</v>
      </c>
      <c r="D114" s="116">
        <v>45623</v>
      </c>
      <c r="E114" s="114" t="s">
        <v>186</v>
      </c>
    </row>
    <row r="115" spans="1:5" ht="14.4">
      <c r="A115" s="114" t="s">
        <v>65</v>
      </c>
      <c r="B115" s="114" t="s">
        <v>183</v>
      </c>
      <c r="C115" s="115">
        <v>331000</v>
      </c>
      <c r="D115" s="116">
        <v>45623</v>
      </c>
      <c r="E115" s="114" t="s">
        <v>178</v>
      </c>
    </row>
    <row r="116" spans="1:5" ht="14.4">
      <c r="A116" s="114" t="s">
        <v>65</v>
      </c>
      <c r="B116" s="114" t="s">
        <v>183</v>
      </c>
      <c r="C116" s="115">
        <v>285000</v>
      </c>
      <c r="D116" s="116">
        <v>45608</v>
      </c>
      <c r="E116" s="114" t="s">
        <v>178</v>
      </c>
    </row>
    <row r="117" spans="1:5" ht="14.4">
      <c r="A117" s="114" t="s">
        <v>65</v>
      </c>
      <c r="B117" s="114" t="s">
        <v>183</v>
      </c>
      <c r="C117" s="115">
        <v>470000</v>
      </c>
      <c r="D117" s="116">
        <v>45623</v>
      </c>
      <c r="E117" s="114" t="s">
        <v>178</v>
      </c>
    </row>
    <row r="118" spans="1:5" ht="14.4">
      <c r="A118" s="114" t="s">
        <v>65</v>
      </c>
      <c r="B118" s="114" t="s">
        <v>183</v>
      </c>
      <c r="C118" s="115">
        <v>370000</v>
      </c>
      <c r="D118" s="116">
        <v>45623</v>
      </c>
      <c r="E118" s="114" t="s">
        <v>178</v>
      </c>
    </row>
    <row r="119" spans="1:5" ht="14.4">
      <c r="A119" s="114" t="s">
        <v>65</v>
      </c>
      <c r="B119" s="114" t="s">
        <v>183</v>
      </c>
      <c r="C119" s="115">
        <v>450000</v>
      </c>
      <c r="D119" s="116">
        <v>45622</v>
      </c>
      <c r="E119" s="114" t="s">
        <v>178</v>
      </c>
    </row>
    <row r="120" spans="1:5" ht="14.4">
      <c r="A120" s="114" t="s">
        <v>73</v>
      </c>
      <c r="B120" s="114" t="s">
        <v>184</v>
      </c>
      <c r="C120" s="115">
        <v>280830</v>
      </c>
      <c r="D120" s="116">
        <v>45604</v>
      </c>
      <c r="E120" s="114" t="s">
        <v>186</v>
      </c>
    </row>
    <row r="121" spans="1:5" ht="14.4">
      <c r="A121" s="114" t="s">
        <v>73</v>
      </c>
      <c r="B121" s="114" t="s">
        <v>184</v>
      </c>
      <c r="C121" s="115">
        <v>545000</v>
      </c>
      <c r="D121" s="116">
        <v>45608</v>
      </c>
      <c r="E121" s="114" t="s">
        <v>178</v>
      </c>
    </row>
    <row r="122" spans="1:5" ht="14.4">
      <c r="A122" s="114" t="s">
        <v>73</v>
      </c>
      <c r="B122" s="114" t="s">
        <v>184</v>
      </c>
      <c r="C122" s="115">
        <v>75000</v>
      </c>
      <c r="D122" s="116">
        <v>45615</v>
      </c>
      <c r="E122" s="114" t="s">
        <v>178</v>
      </c>
    </row>
    <row r="123" spans="1:5" ht="14.4">
      <c r="A123" s="114" t="s">
        <v>73</v>
      </c>
      <c r="B123" s="114" t="s">
        <v>184</v>
      </c>
      <c r="C123" s="115">
        <v>175000</v>
      </c>
      <c r="D123" s="116">
        <v>45614</v>
      </c>
      <c r="E123" s="114" t="s">
        <v>186</v>
      </c>
    </row>
    <row r="124" spans="1:5" ht="14.4">
      <c r="A124" s="114" t="s">
        <v>73</v>
      </c>
      <c r="B124" s="114" t="s">
        <v>184</v>
      </c>
      <c r="C124" s="115">
        <v>425000</v>
      </c>
      <c r="D124" s="116">
        <v>45615</v>
      </c>
      <c r="E124" s="114" t="s">
        <v>178</v>
      </c>
    </row>
    <row r="125" spans="1:5" ht="14.4">
      <c r="A125" s="114" t="s">
        <v>73</v>
      </c>
      <c r="B125" s="114" t="s">
        <v>184</v>
      </c>
      <c r="C125" s="115">
        <v>2137500</v>
      </c>
      <c r="D125" s="116">
        <v>45608</v>
      </c>
      <c r="E125" s="114" t="s">
        <v>186</v>
      </c>
    </row>
    <row r="126" spans="1:5" ht="14.4">
      <c r="A126" s="114" t="s">
        <v>73</v>
      </c>
      <c r="B126" s="114" t="s">
        <v>184</v>
      </c>
      <c r="C126" s="115">
        <v>329900</v>
      </c>
      <c r="D126" s="116">
        <v>45622</v>
      </c>
      <c r="E126" s="114" t="s">
        <v>178</v>
      </c>
    </row>
    <row r="127" spans="1:5" ht="14.4">
      <c r="A127" s="114" t="s">
        <v>73</v>
      </c>
      <c r="B127" s="114" t="s">
        <v>184</v>
      </c>
      <c r="C127" s="115">
        <v>465000</v>
      </c>
      <c r="D127" s="116">
        <v>45621</v>
      </c>
      <c r="E127" s="114" t="s">
        <v>178</v>
      </c>
    </row>
    <row r="128" spans="1:5" ht="14.4">
      <c r="A128" s="114" t="s">
        <v>73</v>
      </c>
      <c r="B128" s="114" t="s">
        <v>184</v>
      </c>
      <c r="C128" s="115">
        <v>450000</v>
      </c>
      <c r="D128" s="116">
        <v>45617</v>
      </c>
      <c r="E128" s="114" t="s">
        <v>178</v>
      </c>
    </row>
    <row r="129" spans="1:5" ht="14.4">
      <c r="A129" s="114" t="s">
        <v>73</v>
      </c>
      <c r="B129" s="114" t="s">
        <v>184</v>
      </c>
      <c r="C129" s="115">
        <v>715000</v>
      </c>
      <c r="D129" s="116">
        <v>45623</v>
      </c>
      <c r="E129" s="114" t="s">
        <v>178</v>
      </c>
    </row>
    <row r="130" spans="1:5" ht="14.4">
      <c r="A130" s="114" t="s">
        <v>73</v>
      </c>
      <c r="B130" s="114" t="s">
        <v>184</v>
      </c>
      <c r="C130" s="115">
        <v>360825</v>
      </c>
      <c r="D130" s="116">
        <v>45601</v>
      </c>
      <c r="E130" s="114" t="s">
        <v>178</v>
      </c>
    </row>
    <row r="131" spans="1:5" ht="14.4">
      <c r="A131" s="114" t="s">
        <v>73</v>
      </c>
      <c r="B131" s="114" t="s">
        <v>184</v>
      </c>
      <c r="C131" s="115">
        <v>255000</v>
      </c>
      <c r="D131" s="116">
        <v>45623</v>
      </c>
      <c r="E131" s="114" t="s">
        <v>178</v>
      </c>
    </row>
    <row r="132" spans="1:5" ht="14.4">
      <c r="A132" s="114" t="s">
        <v>73</v>
      </c>
      <c r="B132" s="114" t="s">
        <v>184</v>
      </c>
      <c r="C132" s="115">
        <v>205000</v>
      </c>
      <c r="D132" s="116">
        <v>45601</v>
      </c>
      <c r="E132" s="114" t="s">
        <v>178</v>
      </c>
    </row>
    <row r="133" spans="1:5" ht="14.4">
      <c r="A133" s="114" t="s">
        <v>73</v>
      </c>
      <c r="B133" s="114" t="s">
        <v>184</v>
      </c>
      <c r="C133" s="115">
        <v>290000</v>
      </c>
      <c r="D133" s="116">
        <v>45616</v>
      </c>
      <c r="E133" s="114" t="s">
        <v>178</v>
      </c>
    </row>
    <row r="134" spans="1:5" ht="14.4">
      <c r="A134" s="114" t="s">
        <v>73</v>
      </c>
      <c r="B134" s="114" t="s">
        <v>184</v>
      </c>
      <c r="C134" s="115">
        <v>436223</v>
      </c>
      <c r="D134" s="116">
        <v>45616</v>
      </c>
      <c r="E134" s="114" t="s">
        <v>186</v>
      </c>
    </row>
    <row r="135" spans="1:5" ht="14.4">
      <c r="A135" s="114" t="s">
        <v>73</v>
      </c>
      <c r="B135" s="114" t="s">
        <v>184</v>
      </c>
      <c r="C135" s="115">
        <v>250000</v>
      </c>
      <c r="D135" s="116">
        <v>45602</v>
      </c>
      <c r="E135" s="114" t="s">
        <v>178</v>
      </c>
    </row>
    <row r="136" spans="1:5" ht="14.4">
      <c r="A136" s="114" t="s">
        <v>73</v>
      </c>
      <c r="B136" s="114" t="s">
        <v>184</v>
      </c>
      <c r="C136" s="115">
        <v>265000</v>
      </c>
      <c r="D136" s="116">
        <v>45610</v>
      </c>
      <c r="E136" s="114" t="s">
        <v>178</v>
      </c>
    </row>
    <row r="137" spans="1:5" ht="14.4">
      <c r="A137" s="114" t="s">
        <v>73</v>
      </c>
      <c r="B137" s="114" t="s">
        <v>184</v>
      </c>
      <c r="C137" s="115">
        <v>455000</v>
      </c>
      <c r="D137" s="116">
        <v>45617</v>
      </c>
      <c r="E137" s="114" t="s">
        <v>178</v>
      </c>
    </row>
    <row r="138" spans="1:5" ht="14.4">
      <c r="A138" s="114" t="s">
        <v>73</v>
      </c>
      <c r="B138" s="114" t="s">
        <v>184</v>
      </c>
      <c r="C138" s="115">
        <v>180000</v>
      </c>
      <c r="D138" s="116">
        <v>45623</v>
      </c>
      <c r="E138" s="114" t="s">
        <v>178</v>
      </c>
    </row>
    <row r="139" spans="1:5" ht="14.4">
      <c r="A139" s="114" t="s">
        <v>73</v>
      </c>
      <c r="B139" s="114" t="s">
        <v>184</v>
      </c>
      <c r="C139" s="115">
        <v>309294</v>
      </c>
      <c r="D139" s="116">
        <v>45603</v>
      </c>
      <c r="E139" s="114" t="s">
        <v>186</v>
      </c>
    </row>
    <row r="140" spans="1:5" ht="14.4">
      <c r="A140" s="114" t="s">
        <v>73</v>
      </c>
      <c r="B140" s="114" t="s">
        <v>184</v>
      </c>
      <c r="C140" s="115">
        <v>452500</v>
      </c>
      <c r="D140" s="116">
        <v>45603</v>
      </c>
      <c r="E140" s="114" t="s">
        <v>178</v>
      </c>
    </row>
    <row r="141" spans="1:5" ht="14.4">
      <c r="A141" s="114" t="s">
        <v>73</v>
      </c>
      <c r="B141" s="114" t="s">
        <v>184</v>
      </c>
      <c r="C141" s="115">
        <v>350000</v>
      </c>
      <c r="D141" s="116">
        <v>45603</v>
      </c>
      <c r="E141" s="114" t="s">
        <v>178</v>
      </c>
    </row>
    <row r="142" spans="1:5" ht="14.4">
      <c r="A142" s="114" t="s">
        <v>73</v>
      </c>
      <c r="B142" s="114" t="s">
        <v>184</v>
      </c>
      <c r="C142" s="115">
        <v>649900</v>
      </c>
      <c r="D142" s="116">
        <v>45623</v>
      </c>
      <c r="E142" s="114" t="s">
        <v>178</v>
      </c>
    </row>
    <row r="143" spans="1:5" ht="14.4">
      <c r="A143" s="114" t="s">
        <v>116</v>
      </c>
      <c r="B143" s="114" t="s">
        <v>185</v>
      </c>
      <c r="C143" s="115">
        <v>81500</v>
      </c>
      <c r="D143" s="116">
        <v>45615</v>
      </c>
      <c r="E143" s="114" t="s">
        <v>178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2024-12-03T00:06:35Z</dcterms:modified>
</cp:coreProperties>
</file>