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tables/table3.xml" ContentType="application/vnd.openxmlformats-officedocument.spreadsheetml.table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2.xml" ContentType="application/vnd.openxmlformats-officedocument.spreadsheetml.pivotCacheDefinition+xml"/>
  <Override PartName="/xl/connections.xml" ContentType="application/vnd.openxmlformats-officedocument.spreadsheetml.connection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xl/pivotCache/pivotCacheRecords2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hidePivotFieldList="1" defaultThemeVersion="124226"/>
  <bookViews>
    <workbookView xWindow="240" yWindow="300" windowWidth="18795" windowHeight="9465" tabRatio="906"/>
  </bookViews>
  <sheets>
    <sheet name="OVERALL STATS" sheetId="1" r:id="rId1"/>
    <sheet name="SALES STATS" sheetId="2" r:id="rId2"/>
    <sheet name="LOAN ONLY STATS" sheetId="3" r:id="rId3"/>
    <sheet name="BRANCH SALES TRACKING" sheetId="18" r:id="rId4"/>
    <sheet name="LENDER TRACKING" sheetId="17" r:id="rId5"/>
    <sheet name="SALES_LIST" sheetId="12" state="hidden" r:id="rId6"/>
    <sheet name="LOANS_LIST" sheetId="13" state="hidden" r:id="rId7"/>
    <sheet name="SALESLOANSLIST" sheetId="15" state="hidden" r:id="rId8"/>
  </sheets>
  <definedNames>
    <definedName name="CommercialLoansMarket">'LOAN ONLY STATS'!$A$16:$C$16</definedName>
    <definedName name="CommercialSalesMarket">'SALES STATS'!$A$41:$C$41</definedName>
    <definedName name="ConstructionLoansMarket">'LOAN ONLY STATS'!$A$28:$C$28</definedName>
    <definedName name="ConventionalLoansExcludingInclineMarket">'LOAN ONLY STATS'!#REF!</definedName>
    <definedName name="ConventionalLoansMarket">'LOAN ONLY STATS'!$A$7:$C$10</definedName>
    <definedName name="CreditLineLoansMarket">'LOAN ONLY STATS'!$A$22:$C$22</definedName>
    <definedName name="HardMoneyLoansMarket">'LOAN ONLY STATS'!$A$34:$C$34</definedName>
    <definedName name="InclineSalesMarket">'SALES STATS'!#REF!</definedName>
    <definedName name="OverallLoans">'OVERALL STATS'!$A$22:$C$26</definedName>
    <definedName name="OverallSales">'OVERALL STATS'!$A$7:$C$16</definedName>
    <definedName name="OverallSalesAndLoans">'OVERALL STATS'!$A$32:$C$41</definedName>
    <definedName name="_xlnm.Print_Titles" localSheetId="1">'SALES STATS'!$1:$6</definedName>
    <definedName name="ResaleMarket">'SALES STATS'!$A$7:$C$15</definedName>
    <definedName name="ResidentialResaleMarket">'SALES STATS'!$A$28:$C$35</definedName>
    <definedName name="ResidentialSalesExcludingInclineMarket">'SALES STATS'!#REF!</definedName>
    <definedName name="SubdivisionMarket">'SALES STATS'!$A$21:$C$22</definedName>
    <definedName name="VacantLandSalesMarket">'SALES STATS'!$A$47:$C$52</definedName>
  </definedNames>
  <calcPr calcId="124519"/>
  <pivotCaches>
    <pivotCache cacheId="0" r:id="rId9"/>
    <pivotCache cacheId="1" r:id="rId10"/>
  </pivotCaches>
</workbook>
</file>

<file path=xl/calcChain.xml><?xml version="1.0" encoding="utf-8"?>
<calcChain xmlns="http://schemas.openxmlformats.org/spreadsheetml/2006/main">
  <c r="G52" i="2"/>
  <c r="G51"/>
  <c r="G50"/>
  <c r="G49"/>
  <c r="G48"/>
  <c r="G47"/>
  <c r="G35"/>
  <c r="G34"/>
  <c r="G33"/>
  <c r="G32"/>
  <c r="G31"/>
  <c r="G30"/>
  <c r="G29"/>
  <c r="G28"/>
  <c r="G15"/>
  <c r="G14"/>
  <c r="G13"/>
  <c r="G12"/>
  <c r="G11"/>
  <c r="G10"/>
  <c r="G9"/>
  <c r="G8"/>
  <c r="G7"/>
  <c r="G41" i="1"/>
  <c r="G40"/>
  <c r="G39"/>
  <c r="G38"/>
  <c r="G37"/>
  <c r="G36"/>
  <c r="G35"/>
  <c r="G34"/>
  <c r="G33"/>
  <c r="G32"/>
  <c r="G16"/>
  <c r="G15"/>
  <c r="G14"/>
  <c r="G13"/>
  <c r="G12"/>
  <c r="G11"/>
  <c r="G10"/>
  <c r="G9"/>
  <c r="G8"/>
  <c r="G7"/>
  <c r="C29" i="3"/>
  <c r="B29"/>
  <c r="C17"/>
  <c r="B17"/>
  <c r="C42" i="2"/>
  <c r="B42"/>
  <c r="B17" i="1"/>
  <c r="C17"/>
  <c r="E15" s="1"/>
  <c r="B35" i="3"/>
  <c r="C35"/>
  <c r="B23"/>
  <c r="C23"/>
  <c r="B11"/>
  <c r="D7" s="1"/>
  <c r="C11"/>
  <c r="E7" s="1"/>
  <c r="B53" i="2"/>
  <c r="C53"/>
  <c r="B36"/>
  <c r="D29" s="1"/>
  <c r="C36"/>
  <c r="E29" s="1"/>
  <c r="A2"/>
  <c r="B23"/>
  <c r="D22" s="1"/>
  <c r="C23"/>
  <c r="E16" i="3" l="1"/>
  <c r="D16"/>
  <c r="E9"/>
  <c r="D9"/>
  <c r="E9" i="1"/>
  <c r="D9"/>
  <c r="E49" i="2"/>
  <c r="D49"/>
  <c r="E30"/>
  <c r="D30"/>
  <c r="E48"/>
  <c r="E51"/>
  <c r="D34"/>
  <c r="D35"/>
  <c r="E16" i="1"/>
  <c r="D16"/>
  <c r="D8" i="3"/>
  <c r="E10"/>
  <c r="D10"/>
  <c r="E8"/>
  <c r="E28"/>
  <c r="D28"/>
  <c r="D48" i="2"/>
  <c r="D51"/>
  <c r="E50"/>
  <c r="E52"/>
  <c r="D50"/>
  <c r="D52"/>
  <c r="E35"/>
  <c r="E34"/>
  <c r="D15" i="1"/>
  <c r="E47" i="2"/>
  <c r="E28"/>
  <c r="E31"/>
  <c r="E33"/>
  <c r="E22"/>
  <c r="E21"/>
  <c r="D21"/>
  <c r="D32"/>
  <c r="E32"/>
  <c r="D33"/>
  <c r="D31"/>
  <c r="D28"/>
  <c r="D47"/>
  <c r="A2" i="3"/>
  <c r="B16" i="2"/>
  <c r="C16"/>
  <c r="B27" i="1"/>
  <c r="C27"/>
  <c r="B42"/>
  <c r="C42"/>
  <c r="E35" l="1"/>
  <c r="D35"/>
  <c r="E26"/>
  <c r="D26"/>
  <c r="E9" i="2"/>
  <c r="D9"/>
  <c r="E17" i="3"/>
  <c r="D17"/>
  <c r="D41" i="1"/>
  <c r="E41"/>
  <c r="E15" i="2"/>
  <c r="D15"/>
  <c r="E40" i="1"/>
  <c r="D36"/>
  <c r="D40"/>
  <c r="E25"/>
  <c r="D25"/>
  <c r="E38"/>
  <c r="E36"/>
  <c r="E34"/>
  <c r="E37"/>
  <c r="E29" i="3"/>
  <c r="D29"/>
  <c r="E22"/>
  <c r="D22"/>
  <c r="D53" i="2"/>
  <c r="E53"/>
  <c r="E36"/>
  <c r="D36"/>
  <c r="D8"/>
  <c r="D7"/>
  <c r="D10"/>
  <c r="D12"/>
  <c r="D14"/>
  <c r="D11"/>
  <c r="D13"/>
  <c r="E14"/>
  <c r="E7"/>
  <c r="E12"/>
  <c r="E8"/>
  <c r="E11"/>
  <c r="E13"/>
  <c r="E10"/>
  <c r="E33" i="1"/>
  <c r="E32"/>
  <c r="E39"/>
  <c r="D32"/>
  <c r="E8"/>
  <c r="D11"/>
  <c r="D8"/>
  <c r="D7"/>
  <c r="E14"/>
  <c r="E11"/>
  <c r="D10"/>
  <c r="D12"/>
  <c r="D13"/>
  <c r="D14"/>
  <c r="D24"/>
  <c r="E22"/>
  <c r="E23"/>
  <c r="E24"/>
  <c r="D38"/>
  <c r="D33"/>
  <c r="E7"/>
  <c r="D39"/>
  <c r="D34"/>
  <c r="D23"/>
  <c r="D22"/>
  <c r="E10"/>
  <c r="E12"/>
  <c r="D37"/>
  <c r="E13"/>
  <c r="E42" l="1"/>
  <c r="D42"/>
  <c r="E23" i="3"/>
  <c r="D23"/>
  <c r="E11"/>
  <c r="D11"/>
  <c r="E23" i="2"/>
  <c r="D23"/>
  <c r="D17" i="1"/>
  <c r="E17"/>
  <c r="E16" i="2"/>
  <c r="D16"/>
  <c r="D27" i="1"/>
  <c r="E27"/>
</calcChain>
</file>

<file path=xl/connections.xml><?xml version="1.0" encoding="utf-8"?>
<connections xmlns="http://schemas.openxmlformats.org/spreadsheetml/2006/main">
  <connection id="1" name="Connection" type="1" refreshedVersion="2">
    <dbPr connection="DSN=MS Access Database;DBQ=C:\TitleStats\WASHOE COUNTY\LoanOnlyBusiness.mdb;DefaultDir=C:\TitleStats\WASHOE COUNTY;DriverId=25;FIL=MS Access;MaxBufferSize=2048;PageTimeout=5;" command="SELECT `LENDER TRACKING DEC 07`.DOCNUM, `LENDER TRACKING DEC 07`.RECDATE, `LENDER TRACKING DEC 07`.TITLECOMPANY, `LENDER TRACKING DEC 07`.APN, `LENDER TRACKING DEC 07`.`LOAN AMOUNT`, `LENDER TRACKING DEC 07`.TYPELOAN, `LENDER TRACKING DEC 07`.TRUSTOR, `LENDER TRACKING DEC 07`.BENEFICIARY_x000d_&#10;FROM `C:\TitleStats\WASHOE COUNTY\LoanOnlyBusiness`.`LENDER TRACKING DEC 07` `LENDER TRACKING DEC 07`"/>
  </connection>
  <connection id="2" name="Connection1" type="1" refreshedVersion="2">
    <dbPr connection="DSN=MS Access Database;DBQ=C:\TitleStats\WASHOE COUNTY\TitleCompanySalesDatabase.mdb;DefaultDir=C:\TitleStats\WASHOE COUNTY;DriverId=25;FIL=MS Access;MaxBufferSize=2048;PageTimeout=5;" command="SELECT `BRANCH TRACK DEC 2007`.DOCNUM, `BRANCH TRACK DEC 2007`.RECDATE, `BRANCH TRACK DEC 2007`.FULLNAME, `BRANCH TRACK DEC 2007`.APN, `BRANCH TRACK DEC 2007`.PROPTYPE, `BRANCH TRACK DEC 2007`.SALESPRICE, `BRANCH TRACK DEC 2007`.BRANCH, `BRANCH TRACK DEC 2007`.EO, `BRANCH TRACK DEC 2007`.BUILDERDEVELOPERDEAL_x000d_&#10;FROM `C:\TitleStats\WASHOE COUNTY\TitleCompanySalesDatabase`.`BRANCH TRACK DEC 2007` `BRANCH TRACK DEC 2007`"/>
  </connection>
</connections>
</file>

<file path=xl/sharedStrings.xml><?xml version="1.0" encoding="utf-8"?>
<sst xmlns="http://schemas.openxmlformats.org/spreadsheetml/2006/main" count="1984" uniqueCount="187">
  <si>
    <t>FULLNAME</t>
  </si>
  <si>
    <t>TYPELOAN</t>
  </si>
  <si>
    <t>DOLLAR VOL.</t>
  </si>
  <si>
    <t>% OF DOLLAR VOL.</t>
  </si>
  <si>
    <t>OVERALL SALES MARKET (Resales &amp; Subdivision Sales)</t>
  </si>
  <si>
    <t>% OF</t>
  </si>
  <si>
    <t>RANK BY</t>
  </si>
  <si>
    <t>TITLE COMPANY</t>
  </si>
  <si>
    <t>CLOSINGS</t>
  </si>
  <si>
    <t>DOLLAR VOLUME</t>
  </si>
  <si>
    <t>OVERALL LOAN ONLY MARKET (Refi's, Construction, Commercial, Credit Lines, Homequity, etc.)</t>
  </si>
  <si>
    <t>TITLECOMPANY</t>
  </si>
  <si>
    <t>OVERALL SALES AND LOAN ONLY MARKETS COMBINED</t>
  </si>
  <si>
    <t>RESALE MARKET (Includes ALL types of real property)</t>
  </si>
  <si>
    <t>SUBDIVISION SALES (Builder/Developer Sales)</t>
  </si>
  <si>
    <t>RESIDENTIAL RESALE MARKET (Residential Properties Only)</t>
  </si>
  <si>
    <t>COMMERCIAL/INDUSTRIAL, APARTMENTS, MOBILE HOME PARKS SALES MARKET</t>
  </si>
  <si>
    <t>VACANT LAND SALES</t>
  </si>
  <si>
    <t>CONVENTIONAL LOANS MARKET (Refi's)</t>
  </si>
  <si>
    <t>COMMERCIAL LOANS MARKET</t>
  </si>
  <si>
    <t>HOME EQUITY &amp; CREDIT LINE LOANS MARKET</t>
  </si>
  <si>
    <t>CONSTRUCTION LOANS MARKET</t>
  </si>
  <si>
    <t>HARD MONEY LOANS MARKET</t>
  </si>
  <si>
    <t>GRAND TOTAL</t>
  </si>
  <si>
    <t>Information provided by Datasource</t>
  </si>
  <si>
    <t>www.datasourcenev.com</t>
  </si>
  <si>
    <t>BRANCH</t>
  </si>
  <si>
    <t>KIETZKE</t>
  </si>
  <si>
    <t>RIDGEVIEW</t>
  </si>
  <si>
    <t>PROPTYPE</t>
  </si>
  <si>
    <t>(All)</t>
  </si>
  <si>
    <t>Grand Total</t>
  </si>
  <si>
    <t>% OF CLOSINGS</t>
  </si>
  <si>
    <t>EO</t>
  </si>
  <si>
    <t>CD</t>
  </si>
  <si>
    <t>MCCARRAN</t>
  </si>
  <si>
    <t>DOCNUM</t>
  </si>
  <si>
    <t>RECDATE</t>
  </si>
  <si>
    <t>APN</t>
  </si>
  <si>
    <t>First Centennial Title</t>
  </si>
  <si>
    <t>Ticor Title</t>
  </si>
  <si>
    <t>First American Title</t>
  </si>
  <si>
    <t>RECBY</t>
  </si>
  <si>
    <t>AMOUNT</t>
  </si>
  <si>
    <t>SUB</t>
  </si>
  <si>
    <t>INSURED</t>
  </si>
  <si>
    <t>10</t>
  </si>
  <si>
    <t>LAKESIDEMOANA</t>
  </si>
  <si>
    <t>12</t>
  </si>
  <si>
    <t>SAB</t>
  </si>
  <si>
    <t>LENDER</t>
  </si>
  <si>
    <t>Values</t>
  </si>
  <si>
    <t>DOCTYPE</t>
  </si>
  <si>
    <t>Last Row:</t>
  </si>
  <si>
    <t>SEE CHARTS BELOW:</t>
  </si>
  <si>
    <t>MINDEN</t>
  </si>
  <si>
    <t>18</t>
  </si>
  <si>
    <t>ZEPHYR</t>
  </si>
  <si>
    <t>DC</t>
  </si>
  <si>
    <t>AMG</t>
  </si>
  <si>
    <t>KDJ</t>
  </si>
  <si>
    <t>FERNLEY</t>
  </si>
  <si>
    <t>MLC</t>
  </si>
  <si>
    <t>Signature Title</t>
  </si>
  <si>
    <t>OVERALL TITLE COMPANY MARKET STATISTICS Lyon County, NV)</t>
  </si>
  <si>
    <t>SALES MARKET Lyon County, NV)</t>
  </si>
  <si>
    <t>LOAN ONLY MARKETS Lyon County, NV)</t>
  </si>
  <si>
    <t>Reporting Period: JULY, 2022</t>
  </si>
  <si>
    <t>SINGLE FAM RES.</t>
  </si>
  <si>
    <t>CARSON CITY</t>
  </si>
  <si>
    <t>DKD</t>
  </si>
  <si>
    <t>NO</t>
  </si>
  <si>
    <t>VACANT LAND</t>
  </si>
  <si>
    <t>Stewart Title</t>
  </si>
  <si>
    <t>MOBILE HOME</t>
  </si>
  <si>
    <t>DNO</t>
  </si>
  <si>
    <t>SOUTH KIETZKE</t>
  </si>
  <si>
    <t>MIF</t>
  </si>
  <si>
    <t>Acme Title and Escrow</t>
  </si>
  <si>
    <t>LANDER</t>
  </si>
  <si>
    <t>LTE</t>
  </si>
  <si>
    <t>Landmark Title</t>
  </si>
  <si>
    <t>PLUMB</t>
  </si>
  <si>
    <t>UNK</t>
  </si>
  <si>
    <t>20</t>
  </si>
  <si>
    <t>23</t>
  </si>
  <si>
    <t>YERINGTON</t>
  </si>
  <si>
    <t>TO</t>
  </si>
  <si>
    <t>DAMONTE</t>
  </si>
  <si>
    <t>24</t>
  </si>
  <si>
    <t>GARDNERVILLE</t>
  </si>
  <si>
    <t>SLA</t>
  </si>
  <si>
    <t>4</t>
  </si>
  <si>
    <t>YES</t>
  </si>
  <si>
    <t>AJF</t>
  </si>
  <si>
    <t>LAKESIDE</t>
  </si>
  <si>
    <t>5</t>
  </si>
  <si>
    <t>Calatlantic Title West</t>
  </si>
  <si>
    <t>LH</t>
  </si>
  <si>
    <t>Archer Title and Escrow</t>
  </si>
  <si>
    <t>NH</t>
  </si>
  <si>
    <t>RLT</t>
  </si>
  <si>
    <t>RENO CORPORATE</t>
  </si>
  <si>
    <t>CA</t>
  </si>
  <si>
    <t>JMS</t>
  </si>
  <si>
    <t>SJL</t>
  </si>
  <si>
    <t>DP</t>
  </si>
  <si>
    <t>WLD</t>
  </si>
  <si>
    <t>SPARKS</t>
  </si>
  <si>
    <t>JP</t>
  </si>
  <si>
    <t>17</t>
  </si>
  <si>
    <t>TW</t>
  </si>
  <si>
    <t>True Title and Escrow</t>
  </si>
  <si>
    <t>RG</t>
  </si>
  <si>
    <t>CRB</t>
  </si>
  <si>
    <t>CRF</t>
  </si>
  <si>
    <t>NF</t>
  </si>
  <si>
    <t>RLS</t>
  </si>
  <si>
    <t>SL</t>
  </si>
  <si>
    <t>017-372-15</t>
  </si>
  <si>
    <t>21</t>
  </si>
  <si>
    <t>017-152-08</t>
  </si>
  <si>
    <t/>
  </si>
  <si>
    <t>MDD</t>
  </si>
  <si>
    <t>020-126-06</t>
  </si>
  <si>
    <t>HOME EQUITY</t>
  </si>
  <si>
    <t>NEVADA HOUSING DIVISION</t>
  </si>
  <si>
    <t>010-701-01</t>
  </si>
  <si>
    <t>CONSTRUCTION</t>
  </si>
  <si>
    <t>US BANK NA</t>
  </si>
  <si>
    <t>022-062-15</t>
  </si>
  <si>
    <t>FHA</t>
  </si>
  <si>
    <t>GUILD MORTGAGE CO LLC</t>
  </si>
  <si>
    <t>001-241-29</t>
  </si>
  <si>
    <t>CONVENTIONAL</t>
  </si>
  <si>
    <t>GREATER NEVADA LLC</t>
  </si>
  <si>
    <t>001-123-18</t>
  </si>
  <si>
    <t>GREATER NEVADA MORTGAGE</t>
  </si>
  <si>
    <t>006-072-08</t>
  </si>
  <si>
    <t>COMMERCIAL</t>
  </si>
  <si>
    <t>UNITED FEDERAL CREDIT UNION</t>
  </si>
  <si>
    <t>019-271-12</t>
  </si>
  <si>
    <t>VA</t>
  </si>
  <si>
    <t>GUILD MORTGAGE COMPANY LLC</t>
  </si>
  <si>
    <t>018-382-07</t>
  </si>
  <si>
    <t>ON Q FINANCIAL INC</t>
  </si>
  <si>
    <t>019-873-01</t>
  </si>
  <si>
    <t>012-191-56</t>
  </si>
  <si>
    <t>FINANCIAL HORIZONS CREDIT UNION</t>
  </si>
  <si>
    <t>015-381-03</t>
  </si>
  <si>
    <t>CREDIT LINE</t>
  </si>
  <si>
    <t>EL DORADO SAVINGS BANK</t>
  </si>
  <si>
    <t>004-151-07</t>
  </si>
  <si>
    <t>018-391-08</t>
  </si>
  <si>
    <t>019-404-06</t>
  </si>
  <si>
    <t>016-183-32</t>
  </si>
  <si>
    <t>MOUNTAIN AMERICA FEDERAL CREDIT UNION</t>
  </si>
  <si>
    <t>014-461-05</t>
  </si>
  <si>
    <t>NEVADA STATE BANK</t>
  </si>
  <si>
    <t>021-472-13</t>
  </si>
  <si>
    <t>020-541-28</t>
  </si>
  <si>
    <t>019-676-18</t>
  </si>
  <si>
    <t>029-431-16</t>
  </si>
  <si>
    <t>UNITED WHOLESALE MORTGAGE LLC</t>
  </si>
  <si>
    <t>PREMIER MORTGAGE RESOURCES LLC</t>
  </si>
  <si>
    <t>019-202-08</t>
  </si>
  <si>
    <t>019-850-24</t>
  </si>
  <si>
    <t>001-431-03</t>
  </si>
  <si>
    <t>020-173-04</t>
  </si>
  <si>
    <t>019-931-08</t>
  </si>
  <si>
    <t>ACT</t>
  </si>
  <si>
    <t>ATE</t>
  </si>
  <si>
    <t>CAL</t>
  </si>
  <si>
    <t>FA</t>
  </si>
  <si>
    <t>FC</t>
  </si>
  <si>
    <t>LT</t>
  </si>
  <si>
    <t>SIG</t>
  </si>
  <si>
    <t>ST</t>
  </si>
  <si>
    <t>TI</t>
  </si>
  <si>
    <t>TTE</t>
  </si>
  <si>
    <t>Deed</t>
  </si>
  <si>
    <t>Deed Subdivider</t>
  </si>
  <si>
    <t>Deed of Trust</t>
  </si>
  <si>
    <t>NO COMMERCIAL SALES THIS MONTH</t>
  </si>
  <si>
    <t>NO HARD MONEY LOANS THIS MONTH</t>
  </si>
  <si>
    <t>BUILDER/DEVELOPER DEAL</t>
  </si>
  <si>
    <t>% OF DOLLAR VOLUME</t>
  </si>
</sst>
</file>

<file path=xl/styles.xml><?xml version="1.0" encoding="utf-8"?>
<styleSheet xmlns="http://schemas.openxmlformats.org/spreadsheetml/2006/main">
  <numFmts count="3">
    <numFmt numFmtId="164" formatCode="&quot;$&quot;#,##0"/>
    <numFmt numFmtId="165" formatCode="&quot;$&quot;#,##0.00;\(&quot;$&quot;#,##0.00\)"/>
    <numFmt numFmtId="166" formatCode="#,##0.00;\(#,##0.00\)"/>
  </numFmts>
  <fonts count="20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9"/>
      <color indexed="8"/>
      <name val="Arial"/>
      <family val="2"/>
    </font>
    <font>
      <b/>
      <sz val="10"/>
      <color rgb="FFFF0000"/>
      <name val="Arial"/>
      <family val="2"/>
    </font>
    <font>
      <sz val="11"/>
      <color indexed="8"/>
      <name val="Calibri"/>
      <family val="2"/>
    </font>
    <font>
      <b/>
      <sz val="9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0"/>
        <bgColor indexed="0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</cellStyleXfs>
  <cellXfs count="149">
    <xf numFmtId="0" fontId="0" fillId="0" borderId="0" xfId="0"/>
    <xf numFmtId="0" fontId="3" fillId="0" borderId="0" xfId="0" applyFont="1"/>
    <xf numFmtId="0" fontId="5" fillId="0" borderId="0" xfId="0" applyFont="1"/>
    <xf numFmtId="0" fontId="1" fillId="0" borderId="1" xfId="0" applyFont="1" applyBorder="1"/>
    <xf numFmtId="10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10" fontId="7" fillId="0" borderId="3" xfId="0" applyNumberFormat="1" applyFont="1" applyBorder="1" applyAlignment="1">
      <alignment horizontal="center"/>
    </xf>
    <xf numFmtId="10" fontId="0" fillId="0" borderId="0" xfId="0" applyNumberFormat="1"/>
    <xf numFmtId="10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9" fillId="0" borderId="4" xfId="4" applyFont="1" applyFill="1" applyBorder="1" applyAlignment="1">
      <alignment horizontal="center"/>
    </xf>
    <xf numFmtId="10" fontId="8" fillId="0" borderId="3" xfId="0" applyNumberFormat="1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10" fontId="8" fillId="0" borderId="5" xfId="0" applyNumberFormat="1" applyFont="1" applyBorder="1" applyAlignment="1">
      <alignment horizontal="center"/>
    </xf>
    <xf numFmtId="0" fontId="13" fillId="0" borderId="1" xfId="0" applyFont="1" applyBorder="1"/>
    <xf numFmtId="0" fontId="4" fillId="0" borderId="3" xfId="0" applyFont="1" applyBorder="1" applyAlignment="1">
      <alignment horizontal="center"/>
    </xf>
    <xf numFmtId="0" fontId="6" fillId="0" borderId="0" xfId="1" applyFill="1" applyBorder="1" applyAlignment="1" applyProtection="1">
      <alignment wrapText="1"/>
    </xf>
    <xf numFmtId="164" fontId="0" fillId="0" borderId="0" xfId="0" applyNumberFormat="1" applyAlignment="1">
      <alignment horizontal="right"/>
    </xf>
    <xf numFmtId="10" fontId="0" fillId="0" borderId="0" xfId="0" applyNumberFormat="1" applyAlignment="1">
      <alignment horizontal="right"/>
    </xf>
    <xf numFmtId="10" fontId="11" fillId="0" borderId="6" xfId="0" applyNumberFormat="1" applyFont="1" applyBorder="1" applyAlignment="1">
      <alignment horizontal="right"/>
    </xf>
    <xf numFmtId="0" fontId="14" fillId="0" borderId="0" xfId="2" applyFont="1" applyFill="1" applyBorder="1" applyAlignment="1">
      <alignment horizontal="right" wrapText="1"/>
    </xf>
    <xf numFmtId="164" fontId="0" fillId="0" borderId="0" xfId="0" applyNumberFormat="1"/>
    <xf numFmtId="164" fontId="7" fillId="0" borderId="3" xfId="0" applyNumberFormat="1" applyFont="1" applyBorder="1" applyAlignment="1">
      <alignment horizontal="center"/>
    </xf>
    <xf numFmtId="10" fontId="11" fillId="0" borderId="8" xfId="0" applyNumberFormat="1" applyFont="1" applyBorder="1" applyAlignment="1">
      <alignment horizontal="right"/>
    </xf>
    <xf numFmtId="0" fontId="4" fillId="0" borderId="6" xfId="5" applyFont="1" applyFill="1" applyBorder="1" applyAlignment="1">
      <alignment wrapText="1"/>
    </xf>
    <xf numFmtId="0" fontId="4" fillId="0" borderId="6" xfId="5" applyFont="1" applyFill="1" applyBorder="1" applyAlignment="1">
      <alignment horizontal="right" wrapText="1"/>
    </xf>
    <xf numFmtId="10" fontId="4" fillId="0" borderId="6" xfId="0" applyNumberFormat="1" applyFont="1" applyBorder="1" applyAlignment="1">
      <alignment horizontal="right"/>
    </xf>
    <xf numFmtId="0" fontId="4" fillId="0" borderId="6" xfId="0" applyFont="1" applyBorder="1"/>
    <xf numFmtId="0" fontId="4" fillId="0" borderId="6" xfId="3" applyFont="1" applyFill="1" applyBorder="1" applyAlignment="1">
      <alignment wrapText="1"/>
    </xf>
    <xf numFmtId="164" fontId="4" fillId="0" borderId="6" xfId="3" applyNumberFormat="1" applyFont="1" applyFill="1" applyBorder="1" applyAlignment="1">
      <alignment horizontal="right" wrapText="1"/>
    </xf>
    <xf numFmtId="0" fontId="4" fillId="0" borderId="6" xfId="2" applyFont="1" applyFill="1" applyBorder="1" applyAlignment="1">
      <alignment horizontal="right" wrapText="1"/>
    </xf>
    <xf numFmtId="0" fontId="0" fillId="0" borderId="6" xfId="0" applyBorder="1"/>
    <xf numFmtId="0" fontId="11" fillId="0" borderId="6" xfId="5" applyFont="1" applyFill="1" applyBorder="1" applyAlignment="1">
      <alignment wrapText="1"/>
    </xf>
    <xf numFmtId="0" fontId="11" fillId="0" borderId="6" xfId="5" applyFont="1" applyFill="1" applyBorder="1" applyAlignment="1">
      <alignment horizontal="right" wrapText="1"/>
    </xf>
    <xf numFmtId="164" fontId="4" fillId="0" borderId="6" xfId="0" applyNumberFormat="1" applyFont="1" applyBorder="1" applyAlignment="1">
      <alignment horizontal="right"/>
    </xf>
    <xf numFmtId="164" fontId="0" fillId="0" borderId="0" xfId="0" applyNumberFormat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4" fillId="0" borderId="6" xfId="0" applyFont="1" applyBorder="1" applyAlignment="1">
      <alignment horizontal="right"/>
    </xf>
    <xf numFmtId="0" fontId="0" fillId="0" borderId="0" xfId="0" applyAlignment="1">
      <alignment horizontal="left"/>
    </xf>
    <xf numFmtId="10" fontId="11" fillId="0" borderId="0" xfId="0" applyNumberFormat="1" applyFont="1" applyBorder="1" applyAlignment="1">
      <alignment horizontal="right"/>
    </xf>
    <xf numFmtId="1" fontId="0" fillId="0" borderId="0" xfId="0" applyNumberFormat="1"/>
    <xf numFmtId="1" fontId="1" fillId="0" borderId="1" xfId="0" applyNumberFormat="1" applyFont="1" applyBorder="1"/>
    <xf numFmtId="1" fontId="7" fillId="0" borderId="3" xfId="0" applyNumberFormat="1" applyFont="1" applyBorder="1" applyAlignment="1">
      <alignment horizontal="center"/>
    </xf>
    <xf numFmtId="1" fontId="4" fillId="0" borderId="6" xfId="3" applyNumberFormat="1" applyFont="1" applyFill="1" applyBorder="1" applyAlignment="1">
      <alignment horizontal="right" wrapText="1"/>
    </xf>
    <xf numFmtId="1" fontId="4" fillId="0" borderId="6" xfId="0" applyNumberFormat="1" applyFont="1" applyBorder="1" applyAlignment="1">
      <alignment horizontal="right"/>
    </xf>
    <xf numFmtId="10" fontId="11" fillId="0" borderId="14" xfId="0" applyNumberFormat="1" applyFont="1" applyBorder="1" applyAlignment="1">
      <alignment horizontal="right"/>
    </xf>
    <xf numFmtId="164" fontId="4" fillId="0" borderId="3" xfId="0" applyNumberFormat="1" applyFont="1" applyBorder="1" applyAlignment="1">
      <alignment horizontal="center"/>
    </xf>
    <xf numFmtId="164" fontId="4" fillId="0" borderId="6" xfId="2" applyNumberFormat="1" applyFont="1" applyFill="1" applyBorder="1" applyAlignment="1">
      <alignment horizontal="right" wrapText="1"/>
    </xf>
    <xf numFmtId="164" fontId="14" fillId="0" borderId="0" xfId="2" applyNumberFormat="1" applyFont="1" applyFill="1" applyBorder="1" applyAlignment="1">
      <alignment horizontal="right" wrapText="1"/>
    </xf>
    <xf numFmtId="0" fontId="10" fillId="0" borderId="6" xfId="2" applyFont="1" applyFill="1" applyBorder="1" applyAlignment="1">
      <alignment horizontal="right" wrapText="1"/>
    </xf>
    <xf numFmtId="164" fontId="10" fillId="0" borderId="6" xfId="2" applyNumberFormat="1" applyFont="1" applyFill="1" applyBorder="1" applyAlignment="1">
      <alignment horizontal="right" wrapText="1"/>
    </xf>
    <xf numFmtId="0" fontId="3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1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6" xfId="2" applyFont="1" applyFill="1" applyBorder="1" applyAlignment="1">
      <alignment horizontal="left" wrapText="1"/>
    </xf>
    <xf numFmtId="0" fontId="10" fillId="0" borderId="6" xfId="2" applyFont="1" applyFill="1" applyBorder="1" applyAlignment="1">
      <alignment horizontal="left" wrapText="1"/>
    </xf>
    <xf numFmtId="0" fontId="14" fillId="0" borderId="0" xfId="2" applyFont="1" applyFill="1" applyBorder="1" applyAlignment="1">
      <alignment horizontal="left" wrapText="1"/>
    </xf>
    <xf numFmtId="0" fontId="6" fillId="0" borderId="0" xfId="1" applyFill="1" applyBorder="1" applyAlignment="1" applyProtection="1">
      <alignment horizontal="left" wrapText="1"/>
    </xf>
    <xf numFmtId="0" fontId="0" fillId="0" borderId="0" xfId="0" applyAlignment="1">
      <alignment horizontal="right"/>
    </xf>
    <xf numFmtId="0" fontId="11" fillId="0" borderId="0" xfId="0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10" fontId="11" fillId="0" borderId="15" xfId="0" applyNumberFormat="1" applyFont="1" applyBorder="1" applyAlignment="1">
      <alignment horizontal="right"/>
    </xf>
    <xf numFmtId="0" fontId="10" fillId="0" borderId="6" xfId="2" applyFont="1" applyFill="1" applyBorder="1" applyAlignment="1">
      <alignment horizontal="left"/>
    </xf>
    <xf numFmtId="0" fontId="10" fillId="0" borderId="6" xfId="2" applyFont="1" applyFill="1" applyBorder="1" applyAlignment="1">
      <alignment horizontal="right"/>
    </xf>
    <xf numFmtId="164" fontId="10" fillId="0" borderId="6" xfId="2" applyNumberFormat="1" applyFont="1" applyFill="1" applyBorder="1" applyAlignment="1">
      <alignment horizontal="right"/>
    </xf>
    <xf numFmtId="0" fontId="10" fillId="0" borderId="6" xfId="3" applyFont="1" applyFill="1" applyBorder="1" applyAlignment="1">
      <alignment wrapText="1"/>
    </xf>
    <xf numFmtId="1" fontId="10" fillId="0" borderId="6" xfId="3" applyNumberFormat="1" applyFont="1" applyFill="1" applyBorder="1" applyAlignment="1">
      <alignment horizontal="right" wrapText="1"/>
    </xf>
    <xf numFmtId="164" fontId="10" fillId="0" borderId="6" xfId="3" applyNumberFormat="1" applyFont="1" applyFill="1" applyBorder="1" applyAlignment="1">
      <alignment horizontal="right" wrapText="1"/>
    </xf>
    <xf numFmtId="0" fontId="1" fillId="0" borderId="6" xfId="2" applyFont="1" applyFill="1" applyBorder="1" applyAlignment="1">
      <alignment horizontal="left" wrapText="1"/>
    </xf>
    <xf numFmtId="0" fontId="1" fillId="0" borderId="6" xfId="2" applyFont="1" applyFill="1" applyBorder="1" applyAlignment="1">
      <alignment horizontal="right" wrapText="1"/>
    </xf>
    <xf numFmtId="164" fontId="1" fillId="0" borderId="6" xfId="2" applyNumberFormat="1" applyFont="1" applyFill="1" applyBorder="1" applyAlignment="1">
      <alignment horizontal="right" wrapText="1"/>
    </xf>
    <xf numFmtId="0" fontId="1" fillId="0" borderId="6" xfId="0" applyFont="1" applyBorder="1" applyAlignment="1">
      <alignment horizontal="right"/>
    </xf>
    <xf numFmtId="0" fontId="0" fillId="0" borderId="0" xfId="0" pivotButton="1"/>
    <xf numFmtId="0" fontId="0" fillId="0" borderId="0" xfId="0" applyNumberFormat="1"/>
    <xf numFmtId="0" fontId="10" fillId="0" borderId="0" xfId="3" applyFont="1" applyFill="1" applyBorder="1" applyAlignment="1">
      <alignment wrapText="1"/>
    </xf>
    <xf numFmtId="1" fontId="10" fillId="0" borderId="0" xfId="3" applyNumberFormat="1" applyFont="1" applyFill="1" applyBorder="1" applyAlignment="1">
      <alignment horizontal="right" wrapText="1"/>
    </xf>
    <xf numFmtId="164" fontId="10" fillId="0" borderId="0" xfId="3" applyNumberFormat="1" applyFont="1" applyFill="1" applyBorder="1" applyAlignment="1">
      <alignment horizontal="center" wrapText="1"/>
    </xf>
    <xf numFmtId="1" fontId="1" fillId="0" borderId="6" xfId="3" applyNumberFormat="1" applyFont="1" applyFill="1" applyBorder="1" applyAlignment="1">
      <alignment horizontal="right" wrapText="1"/>
    </xf>
    <xf numFmtId="0" fontId="15" fillId="0" borderId="6" xfId="3" applyFont="1" applyFill="1" applyBorder="1" applyAlignment="1">
      <alignment wrapText="1"/>
    </xf>
    <xf numFmtId="1" fontId="15" fillId="0" borderId="6" xfId="3" applyNumberFormat="1" applyFont="1" applyFill="1" applyBorder="1" applyAlignment="1">
      <alignment horizontal="right" wrapText="1"/>
    </xf>
    <xf numFmtId="164" fontId="15" fillId="0" borderId="6" xfId="3" applyNumberFormat="1" applyFont="1" applyFill="1" applyBorder="1" applyAlignment="1">
      <alignment horizontal="center" wrapText="1"/>
    </xf>
    <xf numFmtId="0" fontId="1" fillId="0" borderId="6" xfId="3" applyFont="1" applyFill="1" applyBorder="1" applyAlignment="1">
      <alignment wrapText="1"/>
    </xf>
    <xf numFmtId="0" fontId="10" fillId="3" borderId="19" xfId="9" applyFont="1" applyFill="1" applyBorder="1" applyAlignment="1">
      <alignment horizontal="center"/>
    </xf>
    <xf numFmtId="0" fontId="10" fillId="3" borderId="19" xfId="7" applyFont="1" applyFill="1" applyBorder="1" applyAlignment="1">
      <alignment horizontal="center"/>
    </xf>
    <xf numFmtId="0" fontId="10" fillId="3" borderId="16" xfId="8" applyFont="1" applyFill="1" applyBorder="1" applyAlignment="1">
      <alignment horizontal="center"/>
    </xf>
    <xf numFmtId="0" fontId="10" fillId="3" borderId="12" xfId="8" applyFont="1" applyFill="1" applyBorder="1" applyAlignment="1">
      <alignment horizontal="center"/>
    </xf>
    <xf numFmtId="0" fontId="10" fillId="3" borderId="17" xfId="8" applyFont="1" applyFill="1" applyBorder="1" applyAlignment="1">
      <alignment horizontal="center"/>
    </xf>
    <xf numFmtId="0" fontId="10" fillId="2" borderId="13" xfId="6" applyFont="1" applyFill="1" applyBorder="1" applyAlignment="1">
      <alignment horizontal="center"/>
    </xf>
    <xf numFmtId="0" fontId="16" fillId="0" borderId="6" xfId="4" applyFont="1" applyFill="1" applyBorder="1" applyAlignment="1">
      <alignment horizontal="left"/>
    </xf>
    <xf numFmtId="0" fontId="16" fillId="0" borderId="6" xfId="4" applyFont="1" applyFill="1" applyBorder="1" applyAlignment="1">
      <alignment horizontal="right"/>
    </xf>
    <xf numFmtId="164" fontId="0" fillId="0" borderId="0" xfId="0" applyNumberFormat="1" applyAlignment="1"/>
    <xf numFmtId="164" fontId="1" fillId="0" borderId="1" xfId="0" applyNumberFormat="1" applyFont="1" applyBorder="1" applyAlignment="1"/>
    <xf numFmtId="164" fontId="9" fillId="0" borderId="7" xfId="4" applyNumberFormat="1" applyFont="1" applyFill="1" applyBorder="1" applyAlignment="1"/>
    <xf numFmtId="164" fontId="11" fillId="0" borderId="6" xfId="5" applyNumberFormat="1" applyFont="1" applyFill="1" applyBorder="1" applyAlignment="1">
      <alignment wrapText="1"/>
    </xf>
    <xf numFmtId="164" fontId="4" fillId="0" borderId="6" xfId="5" applyNumberFormat="1" applyFont="1" applyFill="1" applyBorder="1" applyAlignment="1">
      <alignment wrapText="1"/>
    </xf>
    <xf numFmtId="164" fontId="1" fillId="0" borderId="6" xfId="5" applyNumberFormat="1" applyFont="1" applyFill="1" applyBorder="1" applyAlignment="1">
      <alignment wrapText="1"/>
    </xf>
    <xf numFmtId="164" fontId="4" fillId="0" borderId="6" xfId="0" applyNumberFormat="1" applyFont="1" applyBorder="1" applyAlignment="1"/>
    <xf numFmtId="164" fontId="13" fillId="0" borderId="1" xfId="0" applyNumberFormat="1" applyFont="1" applyBorder="1" applyAlignment="1"/>
    <xf numFmtId="164" fontId="16" fillId="0" borderId="6" xfId="4" applyNumberFormat="1" applyFont="1" applyFill="1" applyBorder="1" applyAlignment="1"/>
    <xf numFmtId="0" fontId="1" fillId="0" borderId="1" xfId="0" applyFont="1" applyBorder="1" applyAlignment="1">
      <alignment horizontal="right"/>
    </xf>
    <xf numFmtId="0" fontId="13" fillId="0" borderId="1" xfId="0" applyFont="1" applyBorder="1" applyAlignment="1">
      <alignment horizontal="right"/>
    </xf>
    <xf numFmtId="10" fontId="17" fillId="0" borderId="0" xfId="0" applyNumberFormat="1" applyFont="1"/>
    <xf numFmtId="0" fontId="1" fillId="0" borderId="14" xfId="0" applyFont="1" applyBorder="1" applyAlignment="1">
      <alignment horizontal="right"/>
    </xf>
    <xf numFmtId="0" fontId="13" fillId="0" borderId="6" xfId="0" applyFont="1" applyBorder="1" applyAlignment="1">
      <alignment horizontal="right"/>
    </xf>
    <xf numFmtId="0" fontId="18" fillId="0" borderId="18" xfId="10" applyFont="1" applyFill="1" applyBorder="1" applyAlignment="1">
      <alignment wrapText="1"/>
    </xf>
    <xf numFmtId="0" fontId="18" fillId="0" borderId="18" xfId="10" applyFont="1" applyFill="1" applyBorder="1" applyAlignment="1">
      <alignment horizontal="right" wrapText="1"/>
    </xf>
    <xf numFmtId="165" fontId="18" fillId="0" borderId="18" xfId="10" applyNumberFormat="1" applyFont="1" applyFill="1" applyBorder="1" applyAlignment="1">
      <alignment horizontal="right" wrapText="1"/>
    </xf>
    <xf numFmtId="14" fontId="18" fillId="0" borderId="18" xfId="10" applyNumberFormat="1" applyFont="1" applyFill="1" applyBorder="1" applyAlignment="1">
      <alignment horizontal="right" wrapText="1"/>
    </xf>
    <xf numFmtId="0" fontId="18" fillId="0" borderId="18" xfId="7" applyFont="1" applyFill="1" applyBorder="1" applyAlignment="1">
      <alignment wrapText="1"/>
    </xf>
    <xf numFmtId="0" fontId="18" fillId="0" borderId="18" xfId="7" applyFont="1" applyFill="1" applyBorder="1" applyAlignment="1">
      <alignment horizontal="right" wrapText="1"/>
    </xf>
    <xf numFmtId="165" fontId="18" fillId="0" borderId="18" xfId="7" applyNumberFormat="1" applyFont="1" applyFill="1" applyBorder="1" applyAlignment="1">
      <alignment horizontal="right" wrapText="1"/>
    </xf>
    <xf numFmtId="14" fontId="18" fillId="0" borderId="18" xfId="7" applyNumberFormat="1" applyFont="1" applyFill="1" applyBorder="1" applyAlignment="1">
      <alignment horizontal="right" wrapText="1"/>
    </xf>
    <xf numFmtId="0" fontId="18" fillId="0" borderId="18" xfId="8" applyFont="1" applyFill="1" applyBorder="1" applyAlignment="1">
      <alignment wrapText="1"/>
    </xf>
    <xf numFmtId="165" fontId="18" fillId="0" borderId="18" xfId="8" applyNumberFormat="1" applyFont="1" applyFill="1" applyBorder="1" applyAlignment="1">
      <alignment horizontal="right" wrapText="1"/>
    </xf>
    <xf numFmtId="14" fontId="18" fillId="0" borderId="18" xfId="8" applyNumberFormat="1" applyFont="1" applyFill="1" applyBorder="1" applyAlignment="1">
      <alignment horizontal="right" wrapText="1"/>
    </xf>
    <xf numFmtId="164" fontId="0" fillId="0" borderId="6" xfId="0" applyNumberFormat="1" applyBorder="1" applyAlignment="1">
      <alignment horizontal="right"/>
    </xf>
    <xf numFmtId="164" fontId="1" fillId="0" borderId="6" xfId="3" applyNumberFormat="1" applyFont="1" applyFill="1" applyBorder="1" applyAlignment="1">
      <alignment horizontal="right" wrapText="1"/>
    </xf>
    <xf numFmtId="1" fontId="0" fillId="0" borderId="6" xfId="0" applyNumberFormat="1" applyBorder="1" applyAlignment="1">
      <alignment horizontal="right"/>
    </xf>
    <xf numFmtId="0" fontId="17" fillId="0" borderId="6" xfId="3" applyFont="1" applyFill="1" applyBorder="1" applyAlignment="1">
      <alignment wrapText="1"/>
    </xf>
    <xf numFmtId="1" fontId="17" fillId="0" borderId="6" xfId="3" applyNumberFormat="1" applyFont="1" applyFill="1" applyBorder="1" applyAlignment="1">
      <alignment horizontal="right" wrapText="1"/>
    </xf>
    <xf numFmtId="10" fontId="17" fillId="0" borderId="14" xfId="0" applyNumberFormat="1" applyFont="1" applyBorder="1" applyAlignment="1">
      <alignment horizontal="right"/>
    </xf>
    <xf numFmtId="0" fontId="17" fillId="0" borderId="14" xfId="0" applyFont="1" applyBorder="1" applyAlignment="1">
      <alignment horizontal="right"/>
    </xf>
    <xf numFmtId="10" fontId="17" fillId="0" borderId="6" xfId="0" applyNumberFormat="1" applyFont="1" applyBorder="1" applyAlignment="1">
      <alignment horizontal="right"/>
    </xf>
    <xf numFmtId="164" fontId="17" fillId="0" borderId="6" xfId="3" applyNumberFormat="1" applyFont="1" applyFill="1" applyBorder="1" applyAlignment="1">
      <alignment horizontal="right" wrapText="1"/>
    </xf>
    <xf numFmtId="0" fontId="17" fillId="0" borderId="6" xfId="0" applyFont="1" applyBorder="1" applyAlignment="1">
      <alignment horizontal="right"/>
    </xf>
    <xf numFmtId="0" fontId="17" fillId="0" borderId="6" xfId="5" applyFont="1" applyFill="1" applyBorder="1" applyAlignment="1">
      <alignment wrapText="1"/>
    </xf>
    <xf numFmtId="0" fontId="17" fillId="0" borderId="6" xfId="5" applyFont="1" applyFill="1" applyBorder="1" applyAlignment="1">
      <alignment horizontal="right" wrapText="1"/>
    </xf>
    <xf numFmtId="10" fontId="17" fillId="0" borderId="8" xfId="0" applyNumberFormat="1" applyFont="1" applyBorder="1" applyAlignment="1">
      <alignment horizontal="right"/>
    </xf>
    <xf numFmtId="164" fontId="17" fillId="0" borderId="6" xfId="5" applyNumberFormat="1" applyFont="1" applyFill="1" applyBorder="1" applyAlignment="1">
      <alignment wrapText="1"/>
    </xf>
    <xf numFmtId="0" fontId="17" fillId="0" borderId="6" xfId="5" applyFont="1" applyFill="1" applyBorder="1" applyAlignment="1">
      <alignment horizontal="left" wrapText="1"/>
    </xf>
    <xf numFmtId="0" fontId="19" fillId="0" borderId="6" xfId="0" applyFont="1" applyBorder="1" applyAlignment="1">
      <alignment horizontal="right"/>
    </xf>
    <xf numFmtId="0" fontId="17" fillId="0" borderId="6" xfId="2" applyFont="1" applyFill="1" applyBorder="1" applyAlignment="1">
      <alignment horizontal="left" wrapText="1"/>
    </xf>
    <xf numFmtId="0" fontId="17" fillId="0" borderId="6" xfId="2" applyFont="1" applyFill="1" applyBorder="1" applyAlignment="1">
      <alignment horizontal="right" wrapText="1"/>
    </xf>
    <xf numFmtId="164" fontId="17" fillId="0" borderId="6" xfId="2" applyNumberFormat="1" applyFont="1" applyFill="1" applyBorder="1" applyAlignment="1">
      <alignment horizontal="right" wrapText="1"/>
    </xf>
    <xf numFmtId="10" fontId="17" fillId="0" borderId="15" xfId="0" applyNumberFormat="1" applyFont="1" applyBorder="1" applyAlignment="1">
      <alignment horizontal="right"/>
    </xf>
    <xf numFmtId="0" fontId="17" fillId="0" borderId="6" xfId="0" applyFont="1" applyBorder="1" applyAlignment="1">
      <alignment horizontal="left"/>
    </xf>
    <xf numFmtId="164" fontId="17" fillId="0" borderId="6" xfId="0" applyNumberFormat="1" applyFont="1" applyBorder="1" applyAlignment="1">
      <alignment horizontal="right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164" fontId="3" fillId="0" borderId="9" xfId="0" applyNumberFormat="1" applyFont="1" applyBorder="1" applyAlignment="1">
      <alignment horizontal="center"/>
    </xf>
    <xf numFmtId="164" fontId="3" fillId="0" borderId="10" xfId="0" applyNumberFormat="1" applyFont="1" applyBorder="1" applyAlignment="1">
      <alignment horizontal="center"/>
    </xf>
    <xf numFmtId="164" fontId="3" fillId="0" borderId="11" xfId="0" applyNumberFormat="1" applyFont="1" applyBorder="1" applyAlignment="1">
      <alignment horizontal="center"/>
    </xf>
    <xf numFmtId="0" fontId="0" fillId="0" borderId="0" xfId="0" applyAlignment="1">
      <alignment horizontal="left"/>
    </xf>
  </cellXfs>
  <cellStyles count="12">
    <cellStyle name="Hyperlink" xfId="1" builtinId="8"/>
    <cellStyle name="Normal" xfId="0" builtinId="0"/>
    <cellStyle name="Normal 2" xfId="11"/>
    <cellStyle name="Normal_LOAN ONLY STATS" xfId="2"/>
    <cellStyle name="Normal_LOANS_LIST" xfId="7"/>
    <cellStyle name="Normal_OVERALL STATS" xfId="3"/>
    <cellStyle name="Normal_SALES STATS" xfId="4"/>
    <cellStyle name="Normal_SALES STATS_1" xfId="5"/>
    <cellStyle name="Normal_SALES_LIST" xfId="10"/>
    <cellStyle name="Normal_SALES_LIST_1" xfId="9"/>
    <cellStyle name="Normal_SALESLOANSLIST" xfId="8"/>
    <cellStyle name="Normal_Sheet2" xfId="6"/>
  </cellStyles>
  <dxfs count="6">
    <dxf>
      <border outline="0">
        <top style="thin">
          <color indexed="22"/>
        </top>
      </border>
    </dxf>
    <dxf>
      <border diagonalUp="0" diagonalDown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22"/>
        </bottom>
      </border>
    </dxf>
    <dxf>
      <border outline="0">
        <bottom style="thin">
          <color indexed="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fill>
        <patternFill patternType="solid">
          <fgColor indexed="0"/>
          <bgColor theme="0"/>
        </patternFill>
      </fill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8"/>
        </left>
        <right style="thin">
          <color indexed="8"/>
        </right>
        <top/>
        <bottom/>
      </border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pivotCacheDefinition" Target="pivotCache/pivotCacheDefinition2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SALES CLOSINGS</a:t>
            </a:r>
          </a:p>
        </c:rich>
      </c:tx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'OVERALL STATS'!$A$7:$A$16</c:f>
              <c:strCache>
                <c:ptCount val="10"/>
                <c:pt idx="0">
                  <c:v>Stewart Title</c:v>
                </c:pt>
                <c:pt idx="1">
                  <c:v>Ticor Title</c:v>
                </c:pt>
                <c:pt idx="2">
                  <c:v>First Centennial Title</c:v>
                </c:pt>
                <c:pt idx="3">
                  <c:v>Landmark Title</c:v>
                </c:pt>
                <c:pt idx="4">
                  <c:v>Calatlantic Title West</c:v>
                </c:pt>
                <c:pt idx="5">
                  <c:v>Signature Title</c:v>
                </c:pt>
                <c:pt idx="6">
                  <c:v>First American Title</c:v>
                </c:pt>
                <c:pt idx="7">
                  <c:v>Archer Title and Escrow</c:v>
                </c:pt>
                <c:pt idx="8">
                  <c:v>Acme Title and Escrow</c:v>
                </c:pt>
                <c:pt idx="9">
                  <c:v>True Title and Escrow</c:v>
                </c:pt>
              </c:strCache>
            </c:strRef>
          </c:cat>
          <c:val>
            <c:numRef>
              <c:f>'OVERALL STATS'!$B$7:$B$16</c:f>
              <c:numCache>
                <c:formatCode>0</c:formatCode>
                <c:ptCount val="10"/>
                <c:pt idx="0">
                  <c:v>48</c:v>
                </c:pt>
                <c:pt idx="1">
                  <c:v>43</c:v>
                </c:pt>
                <c:pt idx="2">
                  <c:v>23</c:v>
                </c:pt>
                <c:pt idx="3">
                  <c:v>8</c:v>
                </c:pt>
                <c:pt idx="4">
                  <c:v>4</c:v>
                </c:pt>
                <c:pt idx="5">
                  <c:v>4</c:v>
                </c:pt>
                <c:pt idx="6">
                  <c:v>3</c:v>
                </c:pt>
                <c:pt idx="7">
                  <c:v>2</c:v>
                </c:pt>
                <c:pt idx="8">
                  <c:v>1</c:v>
                </c:pt>
                <c:pt idx="9">
                  <c:v>1</c:v>
                </c:pt>
              </c:numCache>
            </c:numRef>
          </c:val>
        </c:ser>
        <c:shape val="box"/>
        <c:axId val="103941632"/>
        <c:axId val="103943168"/>
        <c:axId val="0"/>
      </c:bar3DChart>
      <c:catAx>
        <c:axId val="103941632"/>
        <c:scaling>
          <c:orientation val="minMax"/>
        </c:scaling>
        <c:axPos val="b"/>
        <c:numFmt formatCode="General" sourceLinked="1"/>
        <c:majorTickMark val="none"/>
        <c:tickLblPos val="nextTo"/>
        <c:crossAx val="103943168"/>
        <c:crosses val="autoZero"/>
        <c:auto val="1"/>
        <c:lblAlgn val="ctr"/>
        <c:lblOffset val="100"/>
      </c:catAx>
      <c:valAx>
        <c:axId val="103943168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CLOSINGS</a:t>
                </a:r>
              </a:p>
            </c:rich>
          </c:tx>
        </c:title>
        <c:numFmt formatCode="0" sourceLinked="1"/>
        <c:majorTickMark val="none"/>
        <c:tickLblPos val="nextTo"/>
        <c:crossAx val="103941632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455" l="0.70000000000000062" r="0.70000000000000062" t="0.750000000000004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LOANS CLOSINGS</a:t>
            </a:r>
          </a:p>
        </c:rich>
      </c:tx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'OVERALL STATS'!$A$22:$A$26</c:f>
              <c:strCache>
                <c:ptCount val="5"/>
                <c:pt idx="0">
                  <c:v>Ticor Title</c:v>
                </c:pt>
                <c:pt idx="1">
                  <c:v>Stewart Title</c:v>
                </c:pt>
                <c:pt idx="2">
                  <c:v>First American Title</c:v>
                </c:pt>
                <c:pt idx="3">
                  <c:v>First Centennial Title</c:v>
                </c:pt>
                <c:pt idx="4">
                  <c:v>Landmark Title</c:v>
                </c:pt>
              </c:strCache>
            </c:strRef>
          </c:cat>
          <c:val>
            <c:numRef>
              <c:f>'OVERALL STATS'!$B$22:$B$26</c:f>
              <c:numCache>
                <c:formatCode>0</c:formatCode>
                <c:ptCount val="5"/>
                <c:pt idx="0">
                  <c:v>12</c:v>
                </c:pt>
                <c:pt idx="1">
                  <c:v>8</c:v>
                </c:pt>
                <c:pt idx="2">
                  <c:v>3</c:v>
                </c:pt>
                <c:pt idx="3">
                  <c:v>3</c:v>
                </c:pt>
                <c:pt idx="4">
                  <c:v>1</c:v>
                </c:pt>
              </c:numCache>
            </c:numRef>
          </c:val>
        </c:ser>
        <c:shape val="box"/>
        <c:axId val="103982208"/>
        <c:axId val="103983744"/>
        <c:axId val="0"/>
      </c:bar3DChart>
      <c:catAx>
        <c:axId val="103982208"/>
        <c:scaling>
          <c:orientation val="minMax"/>
        </c:scaling>
        <c:axPos val="b"/>
        <c:numFmt formatCode="General" sourceLinked="1"/>
        <c:majorTickMark val="none"/>
        <c:tickLblPos val="nextTo"/>
        <c:crossAx val="103983744"/>
        <c:crosses val="autoZero"/>
        <c:auto val="1"/>
        <c:lblAlgn val="ctr"/>
        <c:lblOffset val="100"/>
      </c:catAx>
      <c:valAx>
        <c:axId val="103983744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CLOSINGS</a:t>
                </a:r>
              </a:p>
            </c:rich>
          </c:tx>
        </c:title>
        <c:numFmt formatCode="0" sourceLinked="1"/>
        <c:majorTickMark val="none"/>
        <c:tickLblPos val="nextTo"/>
        <c:crossAx val="103982208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455" l="0.70000000000000062" r="0.70000000000000062" t="0.750000000000004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SALES &amp; LOANS</a:t>
            </a:r>
            <a:r>
              <a:rPr lang="en-US" baseline="0"/>
              <a:t> </a:t>
            </a:r>
            <a:r>
              <a:rPr lang="en-US"/>
              <a:t>CLOSINGS</a:t>
            </a:r>
          </a:p>
        </c:rich>
      </c:tx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'OVERALL STATS'!$A$32:$A$41</c:f>
              <c:strCache>
                <c:ptCount val="10"/>
                <c:pt idx="0">
                  <c:v>Stewart Title</c:v>
                </c:pt>
                <c:pt idx="1">
                  <c:v>Ticor Title</c:v>
                </c:pt>
                <c:pt idx="2">
                  <c:v>First Centennial Title</c:v>
                </c:pt>
                <c:pt idx="3">
                  <c:v>Landmark Title</c:v>
                </c:pt>
                <c:pt idx="4">
                  <c:v>First American Title</c:v>
                </c:pt>
                <c:pt idx="5">
                  <c:v>Calatlantic Title West</c:v>
                </c:pt>
                <c:pt idx="6">
                  <c:v>Signature Title</c:v>
                </c:pt>
                <c:pt idx="7">
                  <c:v>Archer Title and Escrow</c:v>
                </c:pt>
                <c:pt idx="8">
                  <c:v>Acme Title and Escrow</c:v>
                </c:pt>
                <c:pt idx="9">
                  <c:v>True Title and Escrow</c:v>
                </c:pt>
              </c:strCache>
            </c:strRef>
          </c:cat>
          <c:val>
            <c:numRef>
              <c:f>'OVERALL STATS'!$B$32:$B$41</c:f>
              <c:numCache>
                <c:formatCode>0</c:formatCode>
                <c:ptCount val="10"/>
                <c:pt idx="0">
                  <c:v>56</c:v>
                </c:pt>
                <c:pt idx="1">
                  <c:v>55</c:v>
                </c:pt>
                <c:pt idx="2">
                  <c:v>26</c:v>
                </c:pt>
                <c:pt idx="3">
                  <c:v>9</c:v>
                </c:pt>
                <c:pt idx="4">
                  <c:v>6</c:v>
                </c:pt>
                <c:pt idx="5">
                  <c:v>4</c:v>
                </c:pt>
                <c:pt idx="6">
                  <c:v>4</c:v>
                </c:pt>
                <c:pt idx="7">
                  <c:v>2</c:v>
                </c:pt>
                <c:pt idx="8">
                  <c:v>1</c:v>
                </c:pt>
                <c:pt idx="9">
                  <c:v>1</c:v>
                </c:pt>
              </c:numCache>
            </c:numRef>
          </c:val>
        </c:ser>
        <c:shape val="box"/>
        <c:axId val="105853312"/>
        <c:axId val="105854848"/>
        <c:axId val="0"/>
      </c:bar3DChart>
      <c:catAx>
        <c:axId val="105853312"/>
        <c:scaling>
          <c:orientation val="minMax"/>
        </c:scaling>
        <c:axPos val="b"/>
        <c:numFmt formatCode="General" sourceLinked="1"/>
        <c:majorTickMark val="none"/>
        <c:tickLblPos val="nextTo"/>
        <c:crossAx val="105854848"/>
        <c:crosses val="autoZero"/>
        <c:auto val="1"/>
        <c:lblAlgn val="ctr"/>
        <c:lblOffset val="100"/>
      </c:catAx>
      <c:valAx>
        <c:axId val="105854848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CLOSINGS</a:t>
                </a:r>
              </a:p>
            </c:rich>
          </c:tx>
        </c:title>
        <c:numFmt formatCode="0" sourceLinked="1"/>
        <c:majorTickMark val="none"/>
        <c:tickLblPos val="nextTo"/>
        <c:crossAx val="105853312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455" l="0.70000000000000062" r="0.70000000000000062" t="0.750000000000004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</a:t>
            </a:r>
            <a:r>
              <a:rPr lang="en-US" baseline="0"/>
              <a:t> SALES </a:t>
            </a:r>
            <a:r>
              <a:rPr lang="en-US"/>
              <a:t>DOLLAR VOLUME</a:t>
            </a:r>
          </a:p>
        </c:rich>
      </c:tx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DOLLAR VOLUME</c:v>
          </c:tx>
          <c:cat>
            <c:strRef>
              <c:f>'OVERALL STATS'!$A$7:$A$16</c:f>
              <c:strCache>
                <c:ptCount val="10"/>
                <c:pt idx="0">
                  <c:v>Stewart Title</c:v>
                </c:pt>
                <c:pt idx="1">
                  <c:v>Ticor Title</c:v>
                </c:pt>
                <c:pt idx="2">
                  <c:v>First Centennial Title</c:v>
                </c:pt>
                <c:pt idx="3">
                  <c:v>Landmark Title</c:v>
                </c:pt>
                <c:pt idx="4">
                  <c:v>Calatlantic Title West</c:v>
                </c:pt>
                <c:pt idx="5">
                  <c:v>Signature Title</c:v>
                </c:pt>
                <c:pt idx="6">
                  <c:v>First American Title</c:v>
                </c:pt>
                <c:pt idx="7">
                  <c:v>Archer Title and Escrow</c:v>
                </c:pt>
                <c:pt idx="8">
                  <c:v>Acme Title and Escrow</c:v>
                </c:pt>
                <c:pt idx="9">
                  <c:v>True Title and Escrow</c:v>
                </c:pt>
              </c:strCache>
            </c:strRef>
          </c:cat>
          <c:val>
            <c:numRef>
              <c:f>'OVERALL STATS'!$C$7:$C$16</c:f>
              <c:numCache>
                <c:formatCode>"$"#,##0</c:formatCode>
                <c:ptCount val="10"/>
                <c:pt idx="0">
                  <c:v>13040358</c:v>
                </c:pt>
                <c:pt idx="1">
                  <c:v>22088699.329999998</c:v>
                </c:pt>
                <c:pt idx="2">
                  <c:v>6397084</c:v>
                </c:pt>
                <c:pt idx="3">
                  <c:v>2174900</c:v>
                </c:pt>
                <c:pt idx="4">
                  <c:v>2090907</c:v>
                </c:pt>
                <c:pt idx="5">
                  <c:v>901000</c:v>
                </c:pt>
                <c:pt idx="6">
                  <c:v>1190610</c:v>
                </c:pt>
                <c:pt idx="7">
                  <c:v>1263000</c:v>
                </c:pt>
                <c:pt idx="8">
                  <c:v>130000</c:v>
                </c:pt>
                <c:pt idx="9">
                  <c:v>44000</c:v>
                </c:pt>
              </c:numCache>
            </c:numRef>
          </c:val>
        </c:ser>
        <c:shape val="box"/>
        <c:axId val="105880960"/>
        <c:axId val="105890944"/>
        <c:axId val="0"/>
      </c:bar3DChart>
      <c:catAx>
        <c:axId val="105880960"/>
        <c:scaling>
          <c:orientation val="minMax"/>
        </c:scaling>
        <c:axPos val="b"/>
        <c:numFmt formatCode="General" sourceLinked="1"/>
        <c:majorTickMark val="none"/>
        <c:tickLblPos val="nextTo"/>
        <c:crossAx val="105890944"/>
        <c:crosses val="autoZero"/>
        <c:auto val="1"/>
        <c:lblAlgn val="ctr"/>
        <c:lblOffset val="100"/>
      </c:catAx>
      <c:valAx>
        <c:axId val="105890944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DOLLAR VOLUME</a:t>
                </a:r>
              </a:p>
            </c:rich>
          </c:tx>
        </c:title>
        <c:numFmt formatCode="&quot;$&quot;#,##0" sourceLinked="1"/>
        <c:majorTickMark val="none"/>
        <c:tickLblPos val="nextTo"/>
        <c:crossAx val="105880960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455" l="0.70000000000000062" r="0.70000000000000062" t="0.750000000000004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LOANS DOLLAR VOLUME</a:t>
            </a:r>
          </a:p>
        </c:rich>
      </c:tx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DOLLAR VOLUME</c:v>
          </c:tx>
          <c:cat>
            <c:strRef>
              <c:f>'OVERALL STATS'!$A$22:$A$26</c:f>
              <c:strCache>
                <c:ptCount val="5"/>
                <c:pt idx="0">
                  <c:v>Ticor Title</c:v>
                </c:pt>
                <c:pt idx="1">
                  <c:v>Stewart Title</c:v>
                </c:pt>
                <c:pt idx="2">
                  <c:v>First American Title</c:v>
                </c:pt>
                <c:pt idx="3">
                  <c:v>First Centennial Title</c:v>
                </c:pt>
                <c:pt idx="4">
                  <c:v>Landmark Title</c:v>
                </c:pt>
              </c:strCache>
            </c:strRef>
          </c:cat>
          <c:val>
            <c:numRef>
              <c:f>'OVERALL STATS'!$C$22:$C$26</c:f>
              <c:numCache>
                <c:formatCode>"$"#,##0</c:formatCode>
                <c:ptCount val="5"/>
                <c:pt idx="0">
                  <c:v>5733535</c:v>
                </c:pt>
                <c:pt idx="1">
                  <c:v>2711494</c:v>
                </c:pt>
                <c:pt idx="2">
                  <c:v>959554</c:v>
                </c:pt>
                <c:pt idx="3">
                  <c:v>547500</c:v>
                </c:pt>
                <c:pt idx="4">
                  <c:v>12568</c:v>
                </c:pt>
              </c:numCache>
            </c:numRef>
          </c:val>
        </c:ser>
        <c:shape val="box"/>
        <c:axId val="105933440"/>
        <c:axId val="105935232"/>
        <c:axId val="0"/>
      </c:bar3DChart>
      <c:catAx>
        <c:axId val="105933440"/>
        <c:scaling>
          <c:orientation val="minMax"/>
        </c:scaling>
        <c:axPos val="b"/>
        <c:numFmt formatCode="General" sourceLinked="1"/>
        <c:majorTickMark val="none"/>
        <c:tickLblPos val="nextTo"/>
        <c:crossAx val="105935232"/>
        <c:crosses val="autoZero"/>
        <c:auto val="1"/>
        <c:lblAlgn val="ctr"/>
        <c:lblOffset val="100"/>
      </c:catAx>
      <c:valAx>
        <c:axId val="105935232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DOLLAR VOLUME</a:t>
                </a:r>
              </a:p>
            </c:rich>
          </c:tx>
        </c:title>
        <c:numFmt formatCode="&quot;$&quot;#,##0" sourceLinked="1"/>
        <c:majorTickMark val="none"/>
        <c:tickLblPos val="nextTo"/>
        <c:crossAx val="105933440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455" l="0.70000000000000062" r="0.70000000000000062" t="0.750000000000004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SALES &amp; LOANS DOLLAR VOLUME</a:t>
            </a:r>
          </a:p>
        </c:rich>
      </c:tx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DOLLAR VOLUME</c:v>
          </c:tx>
          <c:cat>
            <c:strRef>
              <c:f>'OVERALL STATS'!$A$32:$A$41</c:f>
              <c:strCache>
                <c:ptCount val="10"/>
                <c:pt idx="0">
                  <c:v>Stewart Title</c:v>
                </c:pt>
                <c:pt idx="1">
                  <c:v>Ticor Title</c:v>
                </c:pt>
                <c:pt idx="2">
                  <c:v>First Centennial Title</c:v>
                </c:pt>
                <c:pt idx="3">
                  <c:v>Landmark Title</c:v>
                </c:pt>
                <c:pt idx="4">
                  <c:v>First American Title</c:v>
                </c:pt>
                <c:pt idx="5">
                  <c:v>Calatlantic Title West</c:v>
                </c:pt>
                <c:pt idx="6">
                  <c:v>Signature Title</c:v>
                </c:pt>
                <c:pt idx="7">
                  <c:v>Archer Title and Escrow</c:v>
                </c:pt>
                <c:pt idx="8">
                  <c:v>Acme Title and Escrow</c:v>
                </c:pt>
                <c:pt idx="9">
                  <c:v>True Title and Escrow</c:v>
                </c:pt>
              </c:strCache>
            </c:strRef>
          </c:cat>
          <c:val>
            <c:numRef>
              <c:f>'OVERALL STATS'!$C$32:$C$41</c:f>
              <c:numCache>
                <c:formatCode>"$"#,##0</c:formatCode>
                <c:ptCount val="10"/>
                <c:pt idx="0">
                  <c:v>15751852</c:v>
                </c:pt>
                <c:pt idx="1">
                  <c:v>27822234.329999998</c:v>
                </c:pt>
                <c:pt idx="2">
                  <c:v>6944584</c:v>
                </c:pt>
                <c:pt idx="3">
                  <c:v>2187468</c:v>
                </c:pt>
                <c:pt idx="4">
                  <c:v>2150164</c:v>
                </c:pt>
                <c:pt idx="5">
                  <c:v>2090907</c:v>
                </c:pt>
                <c:pt idx="6">
                  <c:v>901000</c:v>
                </c:pt>
                <c:pt idx="7">
                  <c:v>1263000</c:v>
                </c:pt>
                <c:pt idx="8">
                  <c:v>130000</c:v>
                </c:pt>
                <c:pt idx="9">
                  <c:v>44000</c:v>
                </c:pt>
              </c:numCache>
            </c:numRef>
          </c:val>
        </c:ser>
        <c:shape val="box"/>
        <c:axId val="105944960"/>
        <c:axId val="105946496"/>
        <c:axId val="0"/>
      </c:bar3DChart>
      <c:catAx>
        <c:axId val="105944960"/>
        <c:scaling>
          <c:orientation val="minMax"/>
        </c:scaling>
        <c:axPos val="b"/>
        <c:numFmt formatCode="General" sourceLinked="1"/>
        <c:majorTickMark val="none"/>
        <c:tickLblPos val="nextTo"/>
        <c:crossAx val="105946496"/>
        <c:crosses val="autoZero"/>
        <c:auto val="1"/>
        <c:lblAlgn val="ctr"/>
        <c:lblOffset val="100"/>
      </c:catAx>
      <c:valAx>
        <c:axId val="105946496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DOLLAR VOLUME</a:t>
                </a:r>
              </a:p>
            </c:rich>
          </c:tx>
        </c:title>
        <c:numFmt formatCode="&quot;$&quot;#,##0" sourceLinked="1"/>
        <c:majorTickMark val="none"/>
        <c:tickLblPos val="nextTo"/>
        <c:crossAx val="105944960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455" l="0.70000000000000062" r="0.70000000000000062" t="0.7500000000000045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46</xdr:row>
      <xdr:rowOff>9525</xdr:rowOff>
    </xdr:from>
    <xdr:to>
      <xdr:col>6</xdr:col>
      <xdr:colOff>1152524</xdr:colOff>
      <xdr:row>63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9524</xdr:colOff>
      <xdr:row>64</xdr:row>
      <xdr:rowOff>19050</xdr:rowOff>
    </xdr:from>
    <xdr:to>
      <xdr:col>6</xdr:col>
      <xdr:colOff>1152524</xdr:colOff>
      <xdr:row>81</xdr:row>
      <xdr:rowOff>9525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9525</xdr:colOff>
      <xdr:row>82</xdr:row>
      <xdr:rowOff>0</xdr:rowOff>
    </xdr:from>
    <xdr:to>
      <xdr:col>6</xdr:col>
      <xdr:colOff>1143000</xdr:colOff>
      <xdr:row>98</xdr:row>
      <xdr:rowOff>152400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0</xdr:colOff>
      <xdr:row>46</xdr:row>
      <xdr:rowOff>0</xdr:rowOff>
    </xdr:from>
    <xdr:to>
      <xdr:col>20</xdr:col>
      <xdr:colOff>190500</xdr:colOff>
      <xdr:row>62</xdr:row>
      <xdr:rowOff>152400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1228724</xdr:colOff>
      <xdr:row>64</xdr:row>
      <xdr:rowOff>9525</xdr:rowOff>
    </xdr:from>
    <xdr:to>
      <xdr:col>20</xdr:col>
      <xdr:colOff>190499</xdr:colOff>
      <xdr:row>81</xdr:row>
      <xdr:rowOff>0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1238249</xdr:colOff>
      <xdr:row>82</xdr:row>
      <xdr:rowOff>9525</xdr:rowOff>
    </xdr:from>
    <xdr:to>
      <xdr:col>20</xdr:col>
      <xdr:colOff>180974</xdr:colOff>
      <xdr:row>99</xdr:row>
      <xdr:rowOff>0</xdr:rowOff>
    </xdr:to>
    <xdr:graphicFrame macro="">
      <xdr:nvGraphicFramePr>
        <xdr:cNvPr id="11" name="Chart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udson Klinger" refreshedDate="44774.45608275463" createdVersion="3" refreshedVersion="3" minRefreshableVersion="3" recordCount="137">
  <cacheSource type="worksheet">
    <worksheetSource name="Table5"/>
  </cacheSource>
  <cacheFields count="10">
    <cacheField name="FULLNAME" numFmtId="0">
      <sharedItems count="19">
        <s v="Acme Title and Escrow"/>
        <s v="Archer Title and Escrow"/>
        <s v="Calatlantic Title West"/>
        <s v="First American Title"/>
        <s v="First Centennial Title"/>
        <s v="Landmark Title"/>
        <s v="Signature Title"/>
        <s v="Stewart Title"/>
        <s v="Ticor Title"/>
        <s v="True Title and Escrow"/>
        <s v="Western Title" u="1"/>
        <s v="Driggs Title Agency" u="1"/>
        <s v="Driggs Title Agency Inc - Nevada" u="1"/>
        <s v="Capital Title" u="1"/>
        <s v="DHI Title of Nevada" u="1"/>
        <s v="Reliant Title" u="1"/>
        <s v="Toiyabe Title" u="1"/>
        <s v="North American Title" u="1"/>
        <s v="Westminster Title - Las Vegas" u="1"/>
      </sharedItems>
    </cacheField>
    <cacheField name="RECBY" numFmtId="0">
      <sharedItems/>
    </cacheField>
    <cacheField name="BRANCH" numFmtId="0">
      <sharedItems count="29">
        <s v="LANDER"/>
        <s v="MCCARRAN"/>
        <s v="SPARKS"/>
        <s v="CARSON CITY"/>
        <s v="RIDGEVIEW"/>
        <s v="LAKESIDEMOANA"/>
        <s v="DAMONTE"/>
        <s v="LAKESIDE"/>
        <s v="ZEPHYR"/>
        <s v="PLUMB"/>
        <s v="RENO CORPORATE"/>
        <s v="MINDEN"/>
        <s v="GARDNERVILLE"/>
        <s v="YERINGTON"/>
        <s v=""/>
        <s v="SOUTH KIETZKE"/>
        <s v="KIETZKE"/>
        <s v="FERNLEY"/>
        <s v="MINNEAPOLIS, MN" u="1"/>
        <s v="PHOENIX, AZ" u="1"/>
        <s v="HAMMILL" u="1"/>
        <s v="ORLANDO, FL" u="1"/>
        <s v="SALT LAKE CITY" u="1"/>
        <s v="LAS VEGAS" u="1"/>
        <s v="PROFESSIONAL" u="1"/>
        <s v="HENDERSON" u="1"/>
        <s v="SO. VIRGINIA ST" u="1"/>
        <s v="LAKESIDEMCCARRAN" u="1"/>
        <s v="INCLINE" u="1"/>
      </sharedItems>
    </cacheField>
    <cacheField name="EO" numFmtId="0">
      <sharedItems count="85">
        <s v="LTE"/>
        <s v="NH"/>
        <s v="LH"/>
        <s v="JP"/>
        <s v="TW"/>
        <s v="23"/>
        <s v="10"/>
        <s v="12"/>
        <s v="20"/>
        <s v="24"/>
        <s v="5"/>
        <s v="18"/>
        <s v="17"/>
        <s v="21"/>
        <s v="4"/>
        <s v="RLS"/>
        <s v="UNK"/>
        <s v="DP"/>
        <s v="CA"/>
        <s v="NF"/>
        <s v="WLD"/>
        <s v="AMG"/>
        <s v="CRB"/>
        <s v="SLA"/>
        <s v="KDJ"/>
        <s v=""/>
        <s v="CRF"/>
        <s v="SAB"/>
        <s v="SJL"/>
        <s v="MLC"/>
        <s v="JMS"/>
        <s v="MDD"/>
        <s v="MIF"/>
        <s v="DKD"/>
        <s v="DC"/>
        <s v="DNO"/>
        <s v="RLT"/>
        <s v="SL"/>
        <s v="AJF"/>
        <s v="CD"/>
        <s v="TO"/>
        <s v="RG"/>
        <s v="JML" u="1"/>
        <s v="RC" u="1"/>
        <s v="AE" u="1"/>
        <s v="CKL" u="1"/>
        <s v="JW" u="1"/>
        <s v="DPR" u="1"/>
        <s v="11" u="1"/>
        <s v="MK" u="1"/>
        <s v="KA" u="1"/>
        <s v="ZEN" u="1"/>
        <s v="TS" u="1"/>
        <s v="LS" u="1"/>
        <s v="N/A" u="1"/>
        <s v="PAH" u="1"/>
        <s v="YC" u="1"/>
        <s v="JH" u="1"/>
        <s v="RA" u="1"/>
        <s v="ASK" u="1"/>
        <s v="MLM" u="1"/>
        <s v="LTF" u="1"/>
        <s v="2" u="1"/>
        <s v="MLR" u="1"/>
        <s v="KS" u="1"/>
        <s v="JN" u="1"/>
        <s v="KOT" u="1"/>
        <s v="ERF" u="1"/>
        <s v="15" u="1"/>
        <s v="NCS" u="1"/>
        <s v="ARJ" u="1"/>
        <s v="DMR" u="1"/>
        <s v="CY" u="1"/>
        <s v="LC" u="1"/>
        <s v="9" u="1"/>
        <s v="BM" u="1"/>
        <s v="FF" u="1"/>
        <s v="1" u="1"/>
        <s v="14" u="1"/>
        <s v="DEB" u="1"/>
        <s v="TB" u="1"/>
        <s v="SLP" u="1"/>
        <s v="VD" u="1"/>
        <s v="19" u="1"/>
        <s v="DJA" u="1"/>
      </sharedItems>
    </cacheField>
    <cacheField name="PROPTYPE" numFmtId="0">
      <sharedItems count="8">
        <s v="SINGLE FAM RES."/>
        <s v="VACANT LAND"/>
        <s v="MOBILE HOME"/>
        <s v="COMM'L/IND'L" u="1"/>
        <s v="CONDO/TWNHSE" u="1"/>
        <s v="2-4 PLEX" u="1"/>
        <s v="COMMERCIAL" u="1"/>
        <s v="APARTMENT BLDG." u="1"/>
      </sharedItems>
    </cacheField>
    <cacheField name="DOCNUM" numFmtId="0">
      <sharedItems containsSemiMixedTypes="0" containsString="0" containsNumber="1" containsInteger="1" minValue="659503" maxValue="660517"/>
    </cacheField>
    <cacheField name="AMOUNT" numFmtId="165">
      <sharedItems containsSemiMixedTypes="0" containsString="0" containsNumber="1" minValue="5000" maxValue="2600000"/>
    </cacheField>
    <cacheField name="SUB" numFmtId="0">
      <sharedItems count="2">
        <s v="NO"/>
        <s v="YES"/>
      </sharedItems>
    </cacheField>
    <cacheField name="INSURED" numFmtId="0">
      <sharedItems/>
    </cacheField>
    <cacheField name="RECDATE" numFmtId="14">
      <sharedItems containsSemiMixedTypes="0" containsNonDate="0" containsDate="1" containsString="0" minDate="2022-07-01T00:00:00" maxDate="2022-07-30T00:00:00"/>
    </cacheField>
  </cacheFields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Judson Klinger" refreshedDate="44774.45619178241" createdVersion="3" refreshedVersion="3" minRefreshableVersion="3" recordCount="27">
  <cacheSource type="worksheet">
    <worksheetSource name="Table4"/>
  </cacheSource>
  <cacheFields count="8">
    <cacheField name="FULLNAME" numFmtId="0">
      <sharedItems containsBlank="1" count="14">
        <s v="First American Title"/>
        <s v="First Centennial Title"/>
        <s v="Landmark Title"/>
        <s v="Stewart Title"/>
        <s v="Ticor Title"/>
        <s v="Western Title" u="1"/>
        <m u="1"/>
        <s v="Driggs Title Agency" u="1"/>
        <s v="Driggs Title Agency Inc - Nevada" u="1"/>
        <s v="Capital Title" u="1"/>
        <s v="Acme Title and Escrow" u="1"/>
        <s v="Reliant Title" u="1"/>
        <s v="Toiyabe Title" u="1"/>
        <s v="North American Title" u="1"/>
      </sharedItems>
    </cacheField>
    <cacheField name="RECBY" numFmtId="0">
      <sharedItems/>
    </cacheField>
    <cacheField name="TYPELOAN" numFmtId="0">
      <sharedItems containsBlank="1" count="10">
        <s v="VA"/>
        <s v="CONVENTIONAL"/>
        <s v="HOME EQUITY"/>
        <s v="FHA"/>
        <s v="CONSTRUCTION"/>
        <s v="CREDIT LINE"/>
        <s v="COMMERCIAL"/>
        <m u="1"/>
        <s v="SBA" u="1"/>
        <s v="HARD MONEY" u="1"/>
      </sharedItems>
    </cacheField>
    <cacheField name="APN" numFmtId="0">
      <sharedItems/>
    </cacheField>
    <cacheField name="DOCNUM" numFmtId="0">
      <sharedItems containsSemiMixedTypes="0" containsString="0" containsNumber="1" containsInteger="1" minValue="659488" maxValue="660499"/>
    </cacheField>
    <cacheField name="AMOUNT" numFmtId="165">
      <sharedItems containsSemiMixedTypes="0" containsString="0" containsNumber="1" containsInteger="1" minValue="12568" maxValue="2290360"/>
    </cacheField>
    <cacheField name="RECDATE" numFmtId="14">
      <sharedItems containsSemiMixedTypes="0" containsNonDate="0" containsDate="1" containsString="0" minDate="2022-07-01T00:00:00" maxDate="2022-07-30T00:00:00"/>
    </cacheField>
    <cacheField name="LENDER" numFmtId="0">
      <sharedItems containsBlank="1" count="108">
        <s v="GUILD MORTGAGE COMPANY LLC"/>
        <s v="GUILD MORTGAGE CO LLC"/>
        <s v="GREATER NEVADA LLC"/>
        <s v="PREMIER MORTGAGE RESOURCES LLC"/>
        <s v="NEVADA HOUSING DIVISION"/>
        <s v="FINANCIAL HORIZONS CREDIT UNION"/>
        <s v="GREATER NEVADA MORTGAGE"/>
        <s v="ON Q FINANCIAL INC"/>
        <s v="US BANK NA"/>
        <s v="EL DORADO SAVINGS BANK"/>
        <s v="UNITED FEDERAL CREDIT UNION"/>
        <s v="MOUNTAIN AMERICA FEDERAL CREDIT UNION"/>
        <s v="NEVADA STATE BANK"/>
        <s v="UNITED WHOLESALE MORTGAGE LLC"/>
        <m u="1"/>
        <s v="FINANCE OF AMERICA MORTGAGE LLC" u="1"/>
        <s v="GUARANTEED RATE INC" u="1"/>
        <s v="BRANDON LEE, BRANDIE LEE" u="1"/>
        <s v="LIBERTY HOME EQUITY SOLUTIONS" u="1"/>
        <s v="WESTSTAR CREDIT UNION" u="1"/>
        <s v="STEARNS LENDING LLC" u="1"/>
        <s v="BOKF NA" u="1"/>
        <s v="SYNERGY HOME MORTGAGE LLC" u="1"/>
        <s v="AMERICAN PACIFIC MORTGAGE CORPORATION" u="1"/>
        <s v="PLUMAS BANK" u="1"/>
        <s v="ISERVE RESIDENTIAL LENDING LLC" u="1"/>
        <s v="STATE FARM BANK FSB" u="1"/>
        <s v="GUILD MORTGAGE COMPANY" u="1"/>
        <s v="ONETRUST HOME LOANS" u="1"/>
        <s v="CARDINAL FINANCIAL COMPANY LIMITED PARTNERSHIP" u="1"/>
        <s v="BM REAL ESTATE SERVICES INC, PRIORITY FINANCIAL NETWORK" u="1"/>
        <s v="CITY NATIONAL BANK" u="1"/>
        <s v="SIERRA PACIFIC FEDERAL CREDIT UNION" u="1"/>
        <s v="BANK OF THE WEST" u="1"/>
        <s v="SOUTH PACIFIC FINANCIAL CORPORATION" u="1"/>
        <s v="NEW AMERICAN FUNDING" u="1"/>
        <s v="ACADEMY MORTGAGE CORPORATION" u="1"/>
        <s v="DITECH FINANCIAL LLC" u="1"/>
        <s v="BANK OF AMERICA NA" u="1"/>
        <s v="AXIA FINANCIAL LL" u="1"/>
        <s v="WELLS FARGO BANK NA" u="1"/>
        <s v="EVERGREEN MONEYSOURCE MORTGAGE COMPANY" u="1"/>
        <s v="FIRST SAVINGS BANK CUSTDN, BLACKMON JOHN R, VINCI DENISE TR, VINCI DENISE FAMILY TRUST, ELLEFSON GLEN P, ..." u="1"/>
        <s v="FIRST CHOICE LOAN SERVICES INC" u="1"/>
        <s v="MUTUAL OF OMAHA BANK" u="1"/>
        <s v="BOFI FEDERAL BANK" u="1"/>
        <s v="PRIMARY RESIDENTIAL MORTGAGE INC" u="1"/>
        <s v="BAY EQUITY LLC" u="1"/>
        <s v="NEVADA STATE DEVELOPMENT CORPORATION" u="1"/>
        <s v="JPMORGAN CHASE BANK NA" u="1"/>
        <s v="PLAZA HOME MORTGAGE INC" u="1"/>
        <s v="SOCOTRA OPPORTUNITY FUND LLC" u="1"/>
        <s v="RESIDENTIAL BANCORP" u="1"/>
        <s v="FEDERAL SAVINGS BANK" u="1"/>
        <s v="MANN MORTGAGE LLC" u="1"/>
        <s v="STAR ONE CREDIT UNION" u="1"/>
        <s v="CATHAY BANK" u="1"/>
        <s v="GREATER NEVADA CREDIT UNION" u="1"/>
        <s v="BARSANTI JOHN S TR, BARSANTI ROMY TR, BARSANTI JOHN &amp; ROMY FAMILY TRUST" u="1"/>
        <s v="USAA FEDERAL SAVINGS BANK" u="1"/>
        <s v="KEYBANK NATIONAL ASSOCIATION" u="1"/>
        <s v="RENO CITY EMPLOYEES FEDERAL CREDIT UNION" u="1"/>
        <s v="MEADOWS BANK" u="1"/>
        <s v="CARRINGTON MORTGAGE SERVICE LLC" u="1"/>
        <s v="WESTERN ALLIANCE BANK" u="1"/>
        <s v="AMERIFIRST FINANCIAL INC" u="1"/>
        <s v="UMPQUA BANK" u="1"/>
        <s v="FAIRWAY INDEPENDENT MORTGAGE CORPORATION" u="1"/>
        <s v="AXIA FINANCIAL LLC" u="1"/>
        <s v="DEWITT JAMES E TR, DEWITT JAMES E TRUST" u="1"/>
        <s v="UNITED WHOLESALE MORTGAGE" u="1"/>
        <s v="STIEB DAVID A TR, STIEB DAVID A TRUST" u="1"/>
        <s v="QUICKEN LOANS INC" u="1"/>
        <s v="PACIFIC BAY LENDING GROUP" u="1"/>
        <s v="HOMEBRIDGE FINANCIAL SERVICES INC" u="1"/>
        <s v="LLEWELLYN WILLIAMS MICHAEL, KUMERY JO" u="1"/>
        <s v="VETERANS UNITED HOME LOANS" u="1"/>
        <s v="MORGAN STANLEY PRIVATE BANK NATIONAL ASSOCIATION" u="1"/>
        <s v="CITADEL SERVICING CORPORATION" u="1"/>
        <s v="RAMP 401 K TRUST" u="1"/>
        <s v="CASTLE &amp; COOKE MORTGAGE LLC" u="1"/>
        <s v="ONE NEVADA CREDIT UNION" u="1"/>
        <s v="HOMEOWNERS FINANCIAL GROUP USA LLC" u="1"/>
        <s v="UBS BANK USA" u="1"/>
        <s v="DONNER JOAN, BACLET JEFFREY L, EQUITY TRUST COMPANY CUSTDN, JACKSON TODD" u="1"/>
        <s v="HERITAGE BANK OF COMMERCE" u="1"/>
        <s v="SIERRA PACIFIC MORTGAGE COMPANY INC" u="1"/>
        <s v="LAND HOME FINANCIAL SERVICES INC" u="1"/>
        <s v="CHRISTENSEN LEWIS V TR, CHRISTENSEN FAMILY TRUST" u="1"/>
        <s v="PRIMELENDING" u="1"/>
        <s v="HERITAGE BANK OF NEVADA" u="1"/>
        <s v="FLAGSTAR BANK FSB" u="1"/>
        <s v="PARAMOUNT RESIDENTIAL MORTGAGE GROUP INC" u="1"/>
        <s v="SUMMIT FUNDING INC" u="1"/>
        <s v="ALL WESTERN MORTGAGE INC" u="1"/>
        <s v="OPES ADVISORS" u="1"/>
        <s v="SOCOTRA FUND LLC" u="1"/>
        <s v="HOLLIDAY FENOGLIO FOWLER LP" u="1"/>
        <s v="YELOWITZ JASON A TR, YELOWITZ JASON 2006 TRUST" u="1"/>
        <s v="LOANDEPOT.COM LLC" u="1"/>
        <s v="RESOLUTE COMMERCIAL CAPITAL LLC" u="1"/>
        <s v="MASON MCDUFFIE MORTGAGE CORPORATION" u="1"/>
        <s v="CALIBER HOME LOANS INC" u="1"/>
        <s v="PROVIDENT FUNDING ASSOCIATES LP" u="1"/>
        <s v="FITCH GLORIA J" u="1"/>
        <s v="MEZZETTA RONALD J SEPARATE PROPERTY TRUST" u="1"/>
        <s v="AMERICAN FINANCIAL NETWORK INC" u="1"/>
        <s v="GREAT BASIN FEDERAL CREDIT UNION" u="1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37">
  <r>
    <x v="0"/>
    <s v="ACT"/>
    <x v="0"/>
    <x v="0"/>
    <x v="0"/>
    <n v="659582"/>
    <n v="130000"/>
    <x v="0"/>
    <s v="YES"/>
    <d v="2022-07-05T00:00:00"/>
  </r>
  <r>
    <x v="1"/>
    <s v="ATE"/>
    <x v="1"/>
    <x v="1"/>
    <x v="0"/>
    <n v="660020"/>
    <n v="835000"/>
    <x v="0"/>
    <s v="YES"/>
    <d v="2022-07-18T00:00:00"/>
  </r>
  <r>
    <x v="1"/>
    <s v="ATE"/>
    <x v="1"/>
    <x v="1"/>
    <x v="0"/>
    <n v="659778"/>
    <n v="428000"/>
    <x v="0"/>
    <s v="YES"/>
    <d v="2022-07-11T00:00:00"/>
  </r>
  <r>
    <x v="2"/>
    <s v="CAL"/>
    <x v="1"/>
    <x v="2"/>
    <x v="0"/>
    <n v="659776"/>
    <n v="480000"/>
    <x v="1"/>
    <s v="YES"/>
    <d v="2022-07-11T00:00:00"/>
  </r>
  <r>
    <x v="2"/>
    <s v="CAL"/>
    <x v="1"/>
    <x v="2"/>
    <x v="0"/>
    <n v="659803"/>
    <n v="482000"/>
    <x v="1"/>
    <s v="YES"/>
    <d v="2022-07-12T00:00:00"/>
  </r>
  <r>
    <x v="2"/>
    <s v="CAL"/>
    <x v="1"/>
    <x v="2"/>
    <x v="0"/>
    <n v="660354"/>
    <n v="546110"/>
    <x v="1"/>
    <s v="YES"/>
    <d v="2022-07-26T00:00:00"/>
  </r>
  <r>
    <x v="2"/>
    <s v="CAL"/>
    <x v="1"/>
    <x v="2"/>
    <x v="0"/>
    <n v="660441"/>
    <n v="582797"/>
    <x v="1"/>
    <s v="YES"/>
    <d v="2022-07-28T00:00:00"/>
  </r>
  <r>
    <x v="3"/>
    <s v="FA"/>
    <x v="2"/>
    <x v="3"/>
    <x v="0"/>
    <n v="659981"/>
    <n v="550610"/>
    <x v="0"/>
    <s v="YES"/>
    <d v="2022-07-18T00:00:00"/>
  </r>
  <r>
    <x v="3"/>
    <s v="FA"/>
    <x v="2"/>
    <x v="4"/>
    <x v="1"/>
    <n v="660015"/>
    <n v="50000"/>
    <x v="0"/>
    <s v="YES"/>
    <d v="2022-07-18T00:00:00"/>
  </r>
  <r>
    <x v="3"/>
    <s v="FA"/>
    <x v="2"/>
    <x v="4"/>
    <x v="0"/>
    <n v="660332"/>
    <n v="590000"/>
    <x v="0"/>
    <s v="YES"/>
    <d v="2022-07-26T00:00:00"/>
  </r>
  <r>
    <x v="4"/>
    <s v="FC"/>
    <x v="3"/>
    <x v="5"/>
    <x v="2"/>
    <n v="659608"/>
    <n v="285000"/>
    <x v="0"/>
    <s v="YES"/>
    <d v="2022-07-06T00:00:00"/>
  </r>
  <r>
    <x v="4"/>
    <s v="FC"/>
    <x v="4"/>
    <x v="6"/>
    <x v="0"/>
    <n v="660311"/>
    <n v="295000"/>
    <x v="0"/>
    <s v="YES"/>
    <d v="2022-07-25T00:00:00"/>
  </r>
  <r>
    <x v="4"/>
    <s v="FC"/>
    <x v="5"/>
    <x v="7"/>
    <x v="2"/>
    <n v="659635"/>
    <n v="255000"/>
    <x v="0"/>
    <s v="YES"/>
    <d v="2022-07-07T00:00:00"/>
  </r>
  <r>
    <x v="4"/>
    <s v="FC"/>
    <x v="3"/>
    <x v="5"/>
    <x v="0"/>
    <n v="659649"/>
    <n v="425000"/>
    <x v="0"/>
    <s v="YES"/>
    <d v="2022-07-07T00:00:00"/>
  </r>
  <r>
    <x v="4"/>
    <s v="FC"/>
    <x v="4"/>
    <x v="8"/>
    <x v="1"/>
    <n v="659602"/>
    <n v="1056000"/>
    <x v="0"/>
    <s v="YES"/>
    <d v="2022-07-06T00:00:00"/>
  </r>
  <r>
    <x v="4"/>
    <s v="FC"/>
    <x v="6"/>
    <x v="9"/>
    <x v="0"/>
    <n v="659660"/>
    <n v="350000"/>
    <x v="0"/>
    <s v="YES"/>
    <d v="2022-07-07T00:00:00"/>
  </r>
  <r>
    <x v="4"/>
    <s v="FC"/>
    <x v="3"/>
    <x v="5"/>
    <x v="0"/>
    <n v="659957"/>
    <n v="375000"/>
    <x v="0"/>
    <s v="YES"/>
    <d v="2022-07-15T00:00:00"/>
  </r>
  <r>
    <x v="4"/>
    <s v="FC"/>
    <x v="7"/>
    <x v="10"/>
    <x v="0"/>
    <n v="660282"/>
    <n v="420000"/>
    <x v="0"/>
    <s v="YES"/>
    <d v="2022-07-25T00:00:00"/>
  </r>
  <r>
    <x v="4"/>
    <s v="FC"/>
    <x v="3"/>
    <x v="5"/>
    <x v="1"/>
    <n v="659961"/>
    <n v="158753"/>
    <x v="0"/>
    <s v="YES"/>
    <d v="2022-07-15T00:00:00"/>
  </r>
  <r>
    <x v="4"/>
    <s v="FC"/>
    <x v="3"/>
    <x v="5"/>
    <x v="1"/>
    <n v="660047"/>
    <n v="98000"/>
    <x v="0"/>
    <s v="YES"/>
    <d v="2022-07-19T00:00:00"/>
  </r>
  <r>
    <x v="4"/>
    <s v="FC"/>
    <x v="3"/>
    <x v="11"/>
    <x v="1"/>
    <n v="659872"/>
    <n v="42000"/>
    <x v="0"/>
    <s v="YES"/>
    <d v="2022-07-14T00:00:00"/>
  </r>
  <r>
    <x v="4"/>
    <s v="FC"/>
    <x v="8"/>
    <x v="12"/>
    <x v="0"/>
    <n v="659993"/>
    <n v="430000"/>
    <x v="0"/>
    <s v="YES"/>
    <d v="2022-07-18T00:00:00"/>
  </r>
  <r>
    <x v="4"/>
    <s v="FC"/>
    <x v="3"/>
    <x v="11"/>
    <x v="0"/>
    <n v="660191"/>
    <n v="96251"/>
    <x v="0"/>
    <s v="YES"/>
    <d v="2022-07-21T00:00:00"/>
  </r>
  <r>
    <x v="4"/>
    <s v="FC"/>
    <x v="3"/>
    <x v="11"/>
    <x v="1"/>
    <n v="660453"/>
    <n v="89000"/>
    <x v="0"/>
    <s v="YES"/>
    <d v="2022-07-29T00:00:00"/>
  </r>
  <r>
    <x v="4"/>
    <s v="FC"/>
    <x v="8"/>
    <x v="12"/>
    <x v="2"/>
    <n v="660459"/>
    <n v="110000"/>
    <x v="0"/>
    <s v="YES"/>
    <d v="2022-07-29T00:00:00"/>
  </r>
  <r>
    <x v="4"/>
    <s v="FC"/>
    <x v="7"/>
    <x v="10"/>
    <x v="0"/>
    <n v="659744"/>
    <n v="435900"/>
    <x v="0"/>
    <s v="YES"/>
    <d v="2022-07-11T00:00:00"/>
  </r>
  <r>
    <x v="4"/>
    <s v="FC"/>
    <x v="2"/>
    <x v="13"/>
    <x v="0"/>
    <n v="660334"/>
    <n v="343000"/>
    <x v="0"/>
    <s v="YES"/>
    <d v="2022-07-26T00:00:00"/>
  </r>
  <r>
    <x v="4"/>
    <s v="FC"/>
    <x v="4"/>
    <x v="14"/>
    <x v="1"/>
    <n v="659693"/>
    <n v="25680"/>
    <x v="0"/>
    <s v="YES"/>
    <d v="2022-07-08T00:00:00"/>
  </r>
  <r>
    <x v="4"/>
    <s v="FC"/>
    <x v="5"/>
    <x v="7"/>
    <x v="2"/>
    <n v="660373"/>
    <n v="70000"/>
    <x v="0"/>
    <s v="YES"/>
    <d v="2022-07-27T00:00:00"/>
  </r>
  <r>
    <x v="4"/>
    <s v="FC"/>
    <x v="7"/>
    <x v="10"/>
    <x v="0"/>
    <n v="660435"/>
    <n v="290000"/>
    <x v="0"/>
    <s v="YES"/>
    <d v="2022-07-28T00:00:00"/>
  </r>
  <r>
    <x v="4"/>
    <s v="FC"/>
    <x v="2"/>
    <x v="13"/>
    <x v="0"/>
    <n v="660382"/>
    <n v="347000"/>
    <x v="0"/>
    <s v="YES"/>
    <d v="2022-07-27T00:00:00"/>
  </r>
  <r>
    <x v="4"/>
    <s v="FC"/>
    <x v="2"/>
    <x v="13"/>
    <x v="1"/>
    <n v="660412"/>
    <n v="48000"/>
    <x v="0"/>
    <s v="YES"/>
    <d v="2022-07-28T00:00:00"/>
  </r>
  <r>
    <x v="4"/>
    <s v="FC"/>
    <x v="5"/>
    <x v="7"/>
    <x v="2"/>
    <n v="660509"/>
    <n v="352500"/>
    <x v="0"/>
    <s v="YES"/>
    <d v="2022-07-29T00:00:00"/>
  </r>
  <r>
    <x v="5"/>
    <s v="LT"/>
    <x v="9"/>
    <x v="15"/>
    <x v="1"/>
    <n v="660303"/>
    <n v="175000"/>
    <x v="0"/>
    <s v="YES"/>
    <d v="2022-07-25T00:00:00"/>
  </r>
  <r>
    <x v="5"/>
    <s v="LT"/>
    <x v="9"/>
    <x v="16"/>
    <x v="0"/>
    <n v="659587"/>
    <n v="302000"/>
    <x v="0"/>
    <s v="YES"/>
    <d v="2022-07-05T00:00:00"/>
  </r>
  <r>
    <x v="5"/>
    <s v="LT"/>
    <x v="9"/>
    <x v="17"/>
    <x v="2"/>
    <n v="660184"/>
    <n v="299000"/>
    <x v="0"/>
    <s v="YES"/>
    <d v="2022-07-21T00:00:00"/>
  </r>
  <r>
    <x v="5"/>
    <s v="LT"/>
    <x v="9"/>
    <x v="16"/>
    <x v="0"/>
    <n v="660504"/>
    <n v="499000"/>
    <x v="0"/>
    <s v="YES"/>
    <d v="2022-07-29T00:00:00"/>
  </r>
  <r>
    <x v="5"/>
    <s v="LT"/>
    <x v="9"/>
    <x v="17"/>
    <x v="1"/>
    <n v="659915"/>
    <n v="20000"/>
    <x v="0"/>
    <s v="YES"/>
    <d v="2022-07-14T00:00:00"/>
  </r>
  <r>
    <x v="5"/>
    <s v="LT"/>
    <x v="9"/>
    <x v="16"/>
    <x v="2"/>
    <n v="660003"/>
    <n v="120000"/>
    <x v="0"/>
    <s v="YES"/>
    <d v="2022-07-18T00:00:00"/>
  </r>
  <r>
    <x v="5"/>
    <s v="LT"/>
    <x v="9"/>
    <x v="16"/>
    <x v="0"/>
    <n v="660113"/>
    <n v="299900"/>
    <x v="0"/>
    <s v="YES"/>
    <d v="2022-07-20T00:00:00"/>
  </r>
  <r>
    <x v="5"/>
    <s v="LT"/>
    <x v="9"/>
    <x v="16"/>
    <x v="0"/>
    <n v="660391"/>
    <n v="460000"/>
    <x v="0"/>
    <s v="YES"/>
    <d v="2022-07-27T00:00:00"/>
  </r>
  <r>
    <x v="6"/>
    <s v="SIG"/>
    <x v="10"/>
    <x v="18"/>
    <x v="1"/>
    <n v="660517"/>
    <n v="136000"/>
    <x v="0"/>
    <s v="YES"/>
    <d v="2022-07-29T00:00:00"/>
  </r>
  <r>
    <x v="6"/>
    <s v="SIG"/>
    <x v="11"/>
    <x v="19"/>
    <x v="1"/>
    <n v="660096"/>
    <n v="125000"/>
    <x v="0"/>
    <s v="YES"/>
    <d v="2022-07-20T00:00:00"/>
  </r>
  <r>
    <x v="6"/>
    <s v="SIG"/>
    <x v="10"/>
    <x v="18"/>
    <x v="0"/>
    <n v="659800"/>
    <n v="290000"/>
    <x v="0"/>
    <s v="YES"/>
    <d v="2022-07-12T00:00:00"/>
  </r>
  <r>
    <x v="6"/>
    <s v="SIG"/>
    <x v="10"/>
    <x v="18"/>
    <x v="0"/>
    <n v="660467"/>
    <n v="350000"/>
    <x v="0"/>
    <s v="YES"/>
    <d v="2022-07-29T00:00:00"/>
  </r>
  <r>
    <x v="7"/>
    <s v="ST"/>
    <x v="12"/>
    <x v="20"/>
    <x v="1"/>
    <n v="660029"/>
    <n v="160000"/>
    <x v="0"/>
    <s v="YES"/>
    <d v="2022-07-19T00:00:00"/>
  </r>
  <r>
    <x v="7"/>
    <s v="ST"/>
    <x v="3"/>
    <x v="21"/>
    <x v="0"/>
    <n v="660338"/>
    <n v="589000"/>
    <x v="0"/>
    <s v="YES"/>
    <d v="2022-07-26T00:00:00"/>
  </r>
  <r>
    <x v="7"/>
    <s v="ST"/>
    <x v="13"/>
    <x v="22"/>
    <x v="2"/>
    <n v="660080"/>
    <n v="251000"/>
    <x v="0"/>
    <s v="YES"/>
    <d v="2022-07-20T00:00:00"/>
  </r>
  <r>
    <x v="7"/>
    <s v="ST"/>
    <x v="12"/>
    <x v="23"/>
    <x v="0"/>
    <n v="659690"/>
    <n v="400000"/>
    <x v="0"/>
    <s v="YES"/>
    <d v="2022-07-08T00:00:00"/>
  </r>
  <r>
    <x v="7"/>
    <s v="ST"/>
    <x v="3"/>
    <x v="24"/>
    <x v="1"/>
    <n v="659687"/>
    <n v="217000"/>
    <x v="0"/>
    <s v="YES"/>
    <d v="2022-07-08T00:00:00"/>
  </r>
  <r>
    <x v="7"/>
    <s v="ST"/>
    <x v="3"/>
    <x v="21"/>
    <x v="0"/>
    <n v="659669"/>
    <n v="415000"/>
    <x v="0"/>
    <s v="YES"/>
    <d v="2022-07-07T00:00:00"/>
  </r>
  <r>
    <x v="7"/>
    <s v="ST"/>
    <x v="3"/>
    <x v="21"/>
    <x v="1"/>
    <n v="659666"/>
    <n v="80000"/>
    <x v="0"/>
    <s v="YES"/>
    <d v="2022-07-07T00:00:00"/>
  </r>
  <r>
    <x v="7"/>
    <s v="ST"/>
    <x v="14"/>
    <x v="25"/>
    <x v="1"/>
    <n v="660387"/>
    <n v="35000"/>
    <x v="0"/>
    <s v="YES"/>
    <d v="2022-07-27T00:00:00"/>
  </r>
  <r>
    <x v="7"/>
    <s v="ST"/>
    <x v="3"/>
    <x v="21"/>
    <x v="0"/>
    <n v="659707"/>
    <n v="423385"/>
    <x v="1"/>
    <s v="YES"/>
    <d v="2022-07-08T00:00:00"/>
  </r>
  <r>
    <x v="7"/>
    <s v="ST"/>
    <x v="15"/>
    <x v="26"/>
    <x v="1"/>
    <n v="660090"/>
    <n v="35000"/>
    <x v="0"/>
    <s v="YES"/>
    <d v="2022-07-20T00:00:00"/>
  </r>
  <r>
    <x v="7"/>
    <s v="ST"/>
    <x v="16"/>
    <x v="27"/>
    <x v="2"/>
    <n v="660194"/>
    <n v="304000"/>
    <x v="0"/>
    <s v="YES"/>
    <d v="2022-07-21T00:00:00"/>
  </r>
  <r>
    <x v="7"/>
    <s v="ST"/>
    <x v="16"/>
    <x v="16"/>
    <x v="0"/>
    <n v="660108"/>
    <n v="289900"/>
    <x v="0"/>
    <s v="YES"/>
    <d v="2022-07-20T00:00:00"/>
  </r>
  <r>
    <x v="7"/>
    <s v="ST"/>
    <x v="13"/>
    <x v="22"/>
    <x v="2"/>
    <n v="660297"/>
    <n v="140000"/>
    <x v="0"/>
    <s v="YES"/>
    <d v="2022-07-25T00:00:00"/>
  </r>
  <r>
    <x v="7"/>
    <s v="ST"/>
    <x v="3"/>
    <x v="24"/>
    <x v="2"/>
    <n v="660174"/>
    <n v="290000"/>
    <x v="0"/>
    <s v="YES"/>
    <d v="2022-07-21T00:00:00"/>
  </r>
  <r>
    <x v="7"/>
    <s v="ST"/>
    <x v="3"/>
    <x v="21"/>
    <x v="0"/>
    <n v="660293"/>
    <n v="490000"/>
    <x v="0"/>
    <s v="YES"/>
    <d v="2022-07-25T00:00:00"/>
  </r>
  <r>
    <x v="7"/>
    <s v="ST"/>
    <x v="3"/>
    <x v="24"/>
    <x v="0"/>
    <n v="660292"/>
    <n v="420000"/>
    <x v="0"/>
    <s v="YES"/>
    <d v="2022-07-25T00:00:00"/>
  </r>
  <r>
    <x v="7"/>
    <s v="ST"/>
    <x v="3"/>
    <x v="24"/>
    <x v="0"/>
    <n v="660190"/>
    <n v="380000"/>
    <x v="0"/>
    <s v="YES"/>
    <d v="2022-07-21T00:00:00"/>
  </r>
  <r>
    <x v="7"/>
    <s v="ST"/>
    <x v="16"/>
    <x v="27"/>
    <x v="2"/>
    <n v="660259"/>
    <n v="140000"/>
    <x v="0"/>
    <s v="YES"/>
    <d v="2022-07-22T00:00:00"/>
  </r>
  <r>
    <x v="7"/>
    <s v="ST"/>
    <x v="3"/>
    <x v="21"/>
    <x v="0"/>
    <n v="660237"/>
    <n v="401590"/>
    <x v="1"/>
    <s v="YES"/>
    <d v="2022-07-22T00:00:00"/>
  </r>
  <r>
    <x v="7"/>
    <s v="ST"/>
    <x v="13"/>
    <x v="28"/>
    <x v="1"/>
    <n v="660227"/>
    <n v="37900"/>
    <x v="0"/>
    <s v="YES"/>
    <d v="2022-07-22T00:00:00"/>
  </r>
  <r>
    <x v="7"/>
    <s v="ST"/>
    <x v="3"/>
    <x v="21"/>
    <x v="0"/>
    <n v="660209"/>
    <n v="436833"/>
    <x v="1"/>
    <s v="YES"/>
    <d v="2022-07-22T00:00:00"/>
  </r>
  <r>
    <x v="7"/>
    <s v="ST"/>
    <x v="17"/>
    <x v="29"/>
    <x v="0"/>
    <n v="660197"/>
    <n v="469000"/>
    <x v="1"/>
    <s v="YES"/>
    <d v="2022-07-21T00:00:00"/>
  </r>
  <r>
    <x v="7"/>
    <s v="ST"/>
    <x v="16"/>
    <x v="27"/>
    <x v="0"/>
    <n v="660330"/>
    <n v="240000"/>
    <x v="0"/>
    <s v="YES"/>
    <d v="2022-07-26T00:00:00"/>
  </r>
  <r>
    <x v="7"/>
    <s v="ST"/>
    <x v="3"/>
    <x v="24"/>
    <x v="0"/>
    <n v="660385"/>
    <n v="250000"/>
    <x v="0"/>
    <s v="YES"/>
    <d v="2022-07-27T00:00:00"/>
  </r>
  <r>
    <x v="7"/>
    <s v="ST"/>
    <x v="13"/>
    <x v="28"/>
    <x v="0"/>
    <n v="659890"/>
    <n v="220000"/>
    <x v="0"/>
    <s v="YES"/>
    <d v="2022-07-14T00:00:00"/>
  </r>
  <r>
    <x v="7"/>
    <s v="ST"/>
    <x v="3"/>
    <x v="21"/>
    <x v="2"/>
    <n v="659883"/>
    <n v="265000"/>
    <x v="0"/>
    <s v="YES"/>
    <d v="2022-07-14T00:00:00"/>
  </r>
  <r>
    <x v="7"/>
    <s v="ST"/>
    <x v="3"/>
    <x v="24"/>
    <x v="2"/>
    <n v="660447"/>
    <n v="415000"/>
    <x v="0"/>
    <s v="YES"/>
    <d v="2022-07-28T00:00:00"/>
  </r>
  <r>
    <x v="7"/>
    <s v="ST"/>
    <x v="13"/>
    <x v="28"/>
    <x v="0"/>
    <n v="659923"/>
    <n v="310000"/>
    <x v="0"/>
    <s v="YES"/>
    <d v="2022-07-15T00:00:00"/>
  </r>
  <r>
    <x v="7"/>
    <s v="ST"/>
    <x v="16"/>
    <x v="27"/>
    <x v="2"/>
    <n v="660437"/>
    <n v="305000"/>
    <x v="0"/>
    <s v="YES"/>
    <d v="2022-07-28T00:00:00"/>
  </r>
  <r>
    <x v="7"/>
    <s v="ST"/>
    <x v="12"/>
    <x v="20"/>
    <x v="1"/>
    <n v="659930"/>
    <n v="125000"/>
    <x v="0"/>
    <s v="YES"/>
    <d v="2022-07-15T00:00:00"/>
  </r>
  <r>
    <x v="7"/>
    <s v="ST"/>
    <x v="16"/>
    <x v="27"/>
    <x v="0"/>
    <n v="659976"/>
    <n v="350000"/>
    <x v="0"/>
    <s v="YES"/>
    <d v="2022-07-18T00:00:00"/>
  </r>
  <r>
    <x v="7"/>
    <s v="ST"/>
    <x v="17"/>
    <x v="29"/>
    <x v="0"/>
    <n v="659933"/>
    <n v="479900"/>
    <x v="0"/>
    <s v="YES"/>
    <d v="2022-07-15T00:00:00"/>
  </r>
  <r>
    <x v="7"/>
    <s v="ST"/>
    <x v="17"/>
    <x v="29"/>
    <x v="0"/>
    <n v="660456"/>
    <n v="302000"/>
    <x v="0"/>
    <s v="YES"/>
    <d v="2022-07-29T00:00:00"/>
  </r>
  <r>
    <x v="7"/>
    <s v="ST"/>
    <x v="16"/>
    <x v="30"/>
    <x v="0"/>
    <n v="659814"/>
    <n v="325000"/>
    <x v="0"/>
    <s v="YES"/>
    <d v="2022-07-12T00:00:00"/>
  </r>
  <r>
    <x v="7"/>
    <s v="ST"/>
    <x v="17"/>
    <x v="29"/>
    <x v="1"/>
    <n v="659659"/>
    <n v="5000"/>
    <x v="0"/>
    <s v="YES"/>
    <d v="2022-07-07T00:00:00"/>
  </r>
  <r>
    <x v="7"/>
    <s v="ST"/>
    <x v="3"/>
    <x v="21"/>
    <x v="0"/>
    <n v="659952"/>
    <n v="571150"/>
    <x v="0"/>
    <s v="YES"/>
    <d v="2022-07-15T00:00:00"/>
  </r>
  <r>
    <x v="7"/>
    <s v="ST"/>
    <x v="16"/>
    <x v="31"/>
    <x v="1"/>
    <n v="660451"/>
    <n v="12000"/>
    <x v="0"/>
    <s v="YES"/>
    <d v="2022-07-28T00:00:00"/>
  </r>
  <r>
    <x v="7"/>
    <s v="ST"/>
    <x v="13"/>
    <x v="16"/>
    <x v="1"/>
    <n v="659630"/>
    <n v="19500"/>
    <x v="0"/>
    <s v="YES"/>
    <d v="2022-07-06T00:00:00"/>
  </r>
  <r>
    <x v="7"/>
    <s v="ST"/>
    <x v="16"/>
    <x v="27"/>
    <x v="2"/>
    <n v="659619"/>
    <n v="150000"/>
    <x v="0"/>
    <s v="YES"/>
    <d v="2022-07-06T00:00:00"/>
  </r>
  <r>
    <x v="7"/>
    <s v="ST"/>
    <x v="13"/>
    <x v="28"/>
    <x v="1"/>
    <n v="660470"/>
    <n v="80000"/>
    <x v="0"/>
    <s v="YES"/>
    <d v="2022-07-29T00:00:00"/>
  </r>
  <r>
    <x v="7"/>
    <s v="ST"/>
    <x v="15"/>
    <x v="32"/>
    <x v="0"/>
    <n v="659536"/>
    <n v="470000"/>
    <x v="0"/>
    <s v="YES"/>
    <d v="2022-07-01T00:00:00"/>
  </r>
  <r>
    <x v="7"/>
    <s v="ST"/>
    <x v="16"/>
    <x v="16"/>
    <x v="2"/>
    <n v="659943"/>
    <n v="287000"/>
    <x v="0"/>
    <s v="YES"/>
    <d v="2022-07-15T00:00:00"/>
  </r>
  <r>
    <x v="7"/>
    <s v="ST"/>
    <x v="16"/>
    <x v="16"/>
    <x v="0"/>
    <n v="660478"/>
    <n v="299900"/>
    <x v="0"/>
    <s v="YES"/>
    <d v="2022-07-29T00:00:00"/>
  </r>
  <r>
    <x v="7"/>
    <s v="ST"/>
    <x v="13"/>
    <x v="22"/>
    <x v="0"/>
    <n v="660488"/>
    <n v="305000"/>
    <x v="0"/>
    <s v="YES"/>
    <d v="2022-07-29T00:00:00"/>
  </r>
  <r>
    <x v="7"/>
    <s v="ST"/>
    <x v="3"/>
    <x v="24"/>
    <x v="2"/>
    <n v="659516"/>
    <n v="285900"/>
    <x v="0"/>
    <s v="YES"/>
    <d v="2022-07-01T00:00:00"/>
  </r>
  <r>
    <x v="7"/>
    <s v="ST"/>
    <x v="16"/>
    <x v="31"/>
    <x v="1"/>
    <n v="660496"/>
    <n v="13500"/>
    <x v="0"/>
    <s v="YES"/>
    <d v="2022-07-29T00:00:00"/>
  </r>
  <r>
    <x v="7"/>
    <s v="ST"/>
    <x v="13"/>
    <x v="28"/>
    <x v="2"/>
    <n v="660502"/>
    <n v="240000"/>
    <x v="0"/>
    <s v="YES"/>
    <d v="2022-07-29T00:00:00"/>
  </r>
  <r>
    <x v="7"/>
    <s v="ST"/>
    <x v="16"/>
    <x v="27"/>
    <x v="2"/>
    <n v="659959"/>
    <n v="309900"/>
    <x v="0"/>
    <s v="YES"/>
    <d v="2022-07-15T00:00:00"/>
  </r>
  <r>
    <x v="8"/>
    <s v="TI"/>
    <x v="3"/>
    <x v="33"/>
    <x v="2"/>
    <n v="660034"/>
    <n v="335000"/>
    <x v="0"/>
    <s v="YES"/>
    <d v="2022-07-19T00:00:00"/>
  </r>
  <r>
    <x v="8"/>
    <s v="TI"/>
    <x v="3"/>
    <x v="33"/>
    <x v="2"/>
    <n v="659997"/>
    <n v="410000"/>
    <x v="0"/>
    <s v="YES"/>
    <d v="2022-07-18T00:00:00"/>
  </r>
  <r>
    <x v="8"/>
    <s v="TI"/>
    <x v="3"/>
    <x v="33"/>
    <x v="0"/>
    <n v="659948"/>
    <n v="381000"/>
    <x v="0"/>
    <s v="YES"/>
    <d v="2022-07-15T00:00:00"/>
  </r>
  <r>
    <x v="8"/>
    <s v="TI"/>
    <x v="3"/>
    <x v="34"/>
    <x v="1"/>
    <n v="659995"/>
    <n v="90000"/>
    <x v="0"/>
    <s v="YES"/>
    <d v="2022-07-18T00:00:00"/>
  </r>
  <r>
    <x v="8"/>
    <s v="TI"/>
    <x v="3"/>
    <x v="33"/>
    <x v="1"/>
    <n v="659990"/>
    <n v="840500"/>
    <x v="0"/>
    <s v="YES"/>
    <d v="2022-07-18T00:00:00"/>
  </r>
  <r>
    <x v="8"/>
    <s v="TI"/>
    <x v="17"/>
    <x v="35"/>
    <x v="0"/>
    <n v="659988"/>
    <n v="405000"/>
    <x v="0"/>
    <s v="YES"/>
    <d v="2022-07-18T00:00:00"/>
  </r>
  <r>
    <x v="8"/>
    <s v="TI"/>
    <x v="17"/>
    <x v="35"/>
    <x v="0"/>
    <n v="660065"/>
    <n v="485000"/>
    <x v="0"/>
    <s v="YES"/>
    <d v="2022-07-19T00:00:00"/>
  </r>
  <r>
    <x v="8"/>
    <s v="TI"/>
    <x v="12"/>
    <x v="36"/>
    <x v="1"/>
    <n v="659791"/>
    <n v="352000"/>
    <x v="0"/>
    <s v="YES"/>
    <d v="2022-07-12T00:00:00"/>
  </r>
  <r>
    <x v="8"/>
    <s v="TI"/>
    <x v="7"/>
    <x v="37"/>
    <x v="0"/>
    <n v="660462"/>
    <n v="410000"/>
    <x v="0"/>
    <s v="YES"/>
    <d v="2022-07-29T00:00:00"/>
  </r>
  <r>
    <x v="8"/>
    <s v="TI"/>
    <x v="17"/>
    <x v="35"/>
    <x v="1"/>
    <n v="659749"/>
    <n v="90000"/>
    <x v="0"/>
    <s v="YES"/>
    <d v="2022-07-11T00:00:00"/>
  </r>
  <r>
    <x v="8"/>
    <s v="TI"/>
    <x v="3"/>
    <x v="33"/>
    <x v="0"/>
    <n v="660464"/>
    <n v="327900"/>
    <x v="0"/>
    <s v="YES"/>
    <d v="2022-07-29T00:00:00"/>
  </r>
  <r>
    <x v="8"/>
    <s v="TI"/>
    <x v="9"/>
    <x v="38"/>
    <x v="1"/>
    <n v="659734"/>
    <n v="36000"/>
    <x v="0"/>
    <s v="YES"/>
    <d v="2022-07-11T00:00:00"/>
  </r>
  <r>
    <x v="8"/>
    <s v="TI"/>
    <x v="17"/>
    <x v="35"/>
    <x v="0"/>
    <n v="659700"/>
    <n v="408000"/>
    <x v="0"/>
    <s v="YES"/>
    <d v="2022-07-08T00:00:00"/>
  </r>
  <r>
    <x v="8"/>
    <s v="TI"/>
    <x v="17"/>
    <x v="35"/>
    <x v="0"/>
    <n v="659688"/>
    <n v="434800"/>
    <x v="0"/>
    <s v="YES"/>
    <d v="2022-07-08T00:00:00"/>
  </r>
  <r>
    <x v="8"/>
    <s v="TI"/>
    <x v="17"/>
    <x v="35"/>
    <x v="0"/>
    <n v="660455"/>
    <n v="345000"/>
    <x v="0"/>
    <s v="YES"/>
    <d v="2022-07-29T00:00:00"/>
  </r>
  <r>
    <x v="8"/>
    <s v="TI"/>
    <x v="17"/>
    <x v="35"/>
    <x v="1"/>
    <n v="659821"/>
    <n v="311899.33"/>
    <x v="0"/>
    <s v="YES"/>
    <d v="2022-07-12T00:00:00"/>
  </r>
  <r>
    <x v="8"/>
    <s v="TI"/>
    <x v="3"/>
    <x v="34"/>
    <x v="2"/>
    <n v="660427"/>
    <n v="345000"/>
    <x v="0"/>
    <s v="YES"/>
    <d v="2022-07-28T00:00:00"/>
  </r>
  <r>
    <x v="8"/>
    <s v="TI"/>
    <x v="17"/>
    <x v="35"/>
    <x v="0"/>
    <n v="660431"/>
    <n v="295000"/>
    <x v="0"/>
    <s v="YES"/>
    <d v="2022-07-28T00:00:00"/>
  </r>
  <r>
    <x v="8"/>
    <s v="TI"/>
    <x v="17"/>
    <x v="35"/>
    <x v="0"/>
    <n v="660360"/>
    <n v="479900"/>
    <x v="0"/>
    <s v="YES"/>
    <d v="2022-07-26T00:00:00"/>
  </r>
  <r>
    <x v="8"/>
    <s v="TI"/>
    <x v="17"/>
    <x v="35"/>
    <x v="0"/>
    <n v="659526"/>
    <n v="419900"/>
    <x v="0"/>
    <s v="YES"/>
    <d v="2022-07-01T00:00:00"/>
  </r>
  <r>
    <x v="8"/>
    <s v="TI"/>
    <x v="3"/>
    <x v="33"/>
    <x v="1"/>
    <n v="660349"/>
    <n v="32000"/>
    <x v="0"/>
    <s v="YES"/>
    <d v="2022-07-26T00:00:00"/>
  </r>
  <r>
    <x v="8"/>
    <s v="TI"/>
    <x v="17"/>
    <x v="35"/>
    <x v="0"/>
    <n v="659528"/>
    <n v="411800"/>
    <x v="0"/>
    <s v="YES"/>
    <d v="2022-07-01T00:00:00"/>
  </r>
  <r>
    <x v="8"/>
    <s v="TI"/>
    <x v="16"/>
    <x v="39"/>
    <x v="1"/>
    <n v="659607"/>
    <n v="700000"/>
    <x v="0"/>
    <s v="YES"/>
    <d v="2022-07-06T00:00:00"/>
  </r>
  <r>
    <x v="8"/>
    <s v="TI"/>
    <x v="7"/>
    <x v="37"/>
    <x v="0"/>
    <n v="660309"/>
    <n v="370000"/>
    <x v="0"/>
    <s v="YES"/>
    <d v="2022-07-25T00:00:00"/>
  </r>
  <r>
    <x v="8"/>
    <s v="TI"/>
    <x v="16"/>
    <x v="40"/>
    <x v="1"/>
    <n v="659632"/>
    <n v="2600000"/>
    <x v="0"/>
    <s v="YES"/>
    <d v="2022-07-06T00:00:00"/>
  </r>
  <r>
    <x v="8"/>
    <s v="TI"/>
    <x v="3"/>
    <x v="34"/>
    <x v="0"/>
    <n v="659648"/>
    <n v="510000"/>
    <x v="0"/>
    <s v="YES"/>
    <d v="2022-07-07T00:00:00"/>
  </r>
  <r>
    <x v="8"/>
    <s v="TI"/>
    <x v="3"/>
    <x v="34"/>
    <x v="0"/>
    <n v="659653"/>
    <n v="425000"/>
    <x v="0"/>
    <s v="YES"/>
    <d v="2022-07-07T00:00:00"/>
  </r>
  <r>
    <x v="8"/>
    <s v="TI"/>
    <x v="17"/>
    <x v="35"/>
    <x v="0"/>
    <n v="660278"/>
    <n v="560000"/>
    <x v="0"/>
    <s v="YES"/>
    <d v="2022-07-25T00:00:00"/>
  </r>
  <r>
    <x v="8"/>
    <s v="TI"/>
    <x v="3"/>
    <x v="33"/>
    <x v="0"/>
    <n v="659503"/>
    <n v="445000"/>
    <x v="0"/>
    <s v="YES"/>
    <d v="2022-07-01T00:00:00"/>
  </r>
  <r>
    <x v="8"/>
    <s v="TI"/>
    <x v="12"/>
    <x v="36"/>
    <x v="2"/>
    <n v="659819"/>
    <n v="195000"/>
    <x v="0"/>
    <s v="YES"/>
    <d v="2022-07-12T00:00:00"/>
  </r>
  <r>
    <x v="8"/>
    <s v="TI"/>
    <x v="17"/>
    <x v="35"/>
    <x v="0"/>
    <n v="660068"/>
    <n v="320000"/>
    <x v="0"/>
    <s v="YES"/>
    <d v="2022-07-19T00:00:00"/>
  </r>
  <r>
    <x v="8"/>
    <s v="TI"/>
    <x v="12"/>
    <x v="36"/>
    <x v="0"/>
    <n v="660230"/>
    <n v="575000"/>
    <x v="0"/>
    <s v="YES"/>
    <d v="2022-07-22T00:00:00"/>
  </r>
  <r>
    <x v="8"/>
    <s v="TI"/>
    <x v="3"/>
    <x v="33"/>
    <x v="0"/>
    <n v="659838"/>
    <n v="750000"/>
    <x v="0"/>
    <s v="YES"/>
    <d v="2022-07-13T00:00:00"/>
  </r>
  <r>
    <x v="8"/>
    <s v="TI"/>
    <x v="17"/>
    <x v="35"/>
    <x v="0"/>
    <n v="660217"/>
    <n v="595000"/>
    <x v="0"/>
    <s v="YES"/>
    <d v="2022-07-22T00:00:00"/>
  </r>
  <r>
    <x v="8"/>
    <s v="TI"/>
    <x v="17"/>
    <x v="35"/>
    <x v="2"/>
    <n v="659898"/>
    <n v="300000"/>
    <x v="0"/>
    <s v="YES"/>
    <d v="2022-07-14T00:00:00"/>
  </r>
  <r>
    <x v="8"/>
    <s v="TI"/>
    <x v="16"/>
    <x v="40"/>
    <x v="1"/>
    <n v="659906"/>
    <n v="2600000"/>
    <x v="0"/>
    <s v="YES"/>
    <d v="2022-07-14T00:00:00"/>
  </r>
  <r>
    <x v="8"/>
    <s v="TI"/>
    <x v="3"/>
    <x v="33"/>
    <x v="0"/>
    <n v="659924"/>
    <n v="440000"/>
    <x v="0"/>
    <s v="YES"/>
    <d v="2022-07-15T00:00:00"/>
  </r>
  <r>
    <x v="8"/>
    <s v="TI"/>
    <x v="17"/>
    <x v="35"/>
    <x v="0"/>
    <n v="660162"/>
    <n v="355000"/>
    <x v="0"/>
    <s v="YES"/>
    <d v="2022-07-21T00:00:00"/>
  </r>
  <r>
    <x v="8"/>
    <s v="TI"/>
    <x v="17"/>
    <x v="35"/>
    <x v="0"/>
    <n v="660422"/>
    <n v="399000"/>
    <x v="0"/>
    <s v="YES"/>
    <d v="2022-07-28T00:00:00"/>
  </r>
  <r>
    <x v="8"/>
    <s v="TI"/>
    <x v="17"/>
    <x v="35"/>
    <x v="0"/>
    <n v="659939"/>
    <n v="820000"/>
    <x v="0"/>
    <s v="YES"/>
    <d v="2022-07-15T00:00:00"/>
  </r>
  <r>
    <x v="8"/>
    <s v="TI"/>
    <x v="3"/>
    <x v="34"/>
    <x v="1"/>
    <n v="659513"/>
    <n v="70000"/>
    <x v="0"/>
    <s v="YES"/>
    <d v="2022-07-01T00:00:00"/>
  </r>
  <r>
    <x v="8"/>
    <s v="TI"/>
    <x v="17"/>
    <x v="35"/>
    <x v="0"/>
    <n v="660076"/>
    <n v="699000"/>
    <x v="0"/>
    <s v="YES"/>
    <d v="2022-07-20T00:00:00"/>
  </r>
  <r>
    <x v="8"/>
    <s v="TI"/>
    <x v="3"/>
    <x v="34"/>
    <x v="0"/>
    <n v="660266"/>
    <n v="715000"/>
    <x v="0"/>
    <s v="YES"/>
    <d v="2022-07-22T00:00:00"/>
  </r>
  <r>
    <x v="9"/>
    <s v="TTE"/>
    <x v="9"/>
    <x v="41"/>
    <x v="0"/>
    <n v="660056"/>
    <n v="44000"/>
    <x v="0"/>
    <s v="YES"/>
    <d v="2022-07-19T00:00:00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27">
  <r>
    <x v="0"/>
    <s v="FA"/>
    <x v="0"/>
    <s v="019-271-12"/>
    <n v="659759"/>
    <n v="270024"/>
    <d v="2022-07-11T00:00:00"/>
    <x v="0"/>
  </r>
  <r>
    <x v="0"/>
    <s v="FA"/>
    <x v="0"/>
    <s v="019-850-24"/>
    <n v="660466"/>
    <n v="306138"/>
    <d v="2022-07-29T00:00:00"/>
    <x v="0"/>
  </r>
  <r>
    <x v="0"/>
    <s v="FA"/>
    <x v="1"/>
    <s v="021-472-13"/>
    <n v="660258"/>
    <n v="383392"/>
    <d v="2022-07-22T00:00:00"/>
    <x v="1"/>
  </r>
  <r>
    <x v="1"/>
    <s v="FC"/>
    <x v="1"/>
    <s v="019-676-18"/>
    <n v="660295"/>
    <n v="242000"/>
    <d v="2022-07-25T00:00:00"/>
    <x v="2"/>
  </r>
  <r>
    <x v="1"/>
    <s v="FC"/>
    <x v="1"/>
    <s v="020-541-28"/>
    <n v="660275"/>
    <n v="40000"/>
    <d v="2022-07-25T00:00:00"/>
    <x v="0"/>
  </r>
  <r>
    <x v="1"/>
    <s v="FC"/>
    <x v="1"/>
    <s v="017-372-15"/>
    <n v="660305"/>
    <n v="265500"/>
    <d v="2022-07-25T00:00:00"/>
    <x v="3"/>
  </r>
  <r>
    <x v="2"/>
    <s v="LT"/>
    <x v="2"/>
    <s v="020-126-06"/>
    <n v="659488"/>
    <n v="12568"/>
    <d v="2022-07-01T00:00:00"/>
    <x v="4"/>
  </r>
  <r>
    <x v="3"/>
    <s v="ST"/>
    <x v="1"/>
    <s v="012-191-56"/>
    <n v="659849"/>
    <n v="240000"/>
    <d v="2022-07-13T00:00:00"/>
    <x v="5"/>
  </r>
  <r>
    <x v="3"/>
    <s v="ST"/>
    <x v="3"/>
    <s v="001-123-18"/>
    <n v="659652"/>
    <n v="258292"/>
    <d v="2022-07-07T00:00:00"/>
    <x v="6"/>
  </r>
  <r>
    <x v="3"/>
    <s v="ST"/>
    <x v="3"/>
    <s v="018-382-07"/>
    <n v="659826"/>
    <n v="389967"/>
    <d v="2022-07-12T00:00:00"/>
    <x v="7"/>
  </r>
  <r>
    <x v="3"/>
    <s v="ST"/>
    <x v="4"/>
    <s v="010-701-01"/>
    <n v="659531"/>
    <n v="1270443"/>
    <d v="2022-07-01T00:00:00"/>
    <x v="8"/>
  </r>
  <r>
    <x v="3"/>
    <s v="ST"/>
    <x v="5"/>
    <s v="015-381-03"/>
    <n v="659877"/>
    <n v="150000"/>
    <d v="2022-07-14T00:00:00"/>
    <x v="9"/>
  </r>
  <r>
    <x v="3"/>
    <s v="ST"/>
    <x v="1"/>
    <s v="004-151-07"/>
    <n v="659955"/>
    <n v="213992"/>
    <d v="2022-07-15T00:00:00"/>
    <x v="0"/>
  </r>
  <r>
    <x v="3"/>
    <s v="ST"/>
    <x v="1"/>
    <s v="018-391-08"/>
    <n v="659973"/>
    <n v="40000"/>
    <d v="2022-07-18T00:00:00"/>
    <x v="10"/>
  </r>
  <r>
    <x v="3"/>
    <s v="ST"/>
    <x v="1"/>
    <s v="001-431-03"/>
    <n v="660483"/>
    <n v="148800"/>
    <d v="2022-07-29T00:00:00"/>
    <x v="5"/>
  </r>
  <r>
    <x v="4"/>
    <s v="TI"/>
    <x v="6"/>
    <s v="016-183-32"/>
    <n v="660181"/>
    <n v="1210000"/>
    <d v="2022-07-21T00:00:00"/>
    <x v="11"/>
  </r>
  <r>
    <x v="4"/>
    <s v="TI"/>
    <x v="6"/>
    <s v="014-461-05"/>
    <n v="660239"/>
    <n v="2290360"/>
    <d v="2022-07-22T00:00:00"/>
    <x v="12"/>
  </r>
  <r>
    <x v="4"/>
    <s v="TI"/>
    <x v="1"/>
    <s v="019-404-06"/>
    <n v="659984"/>
    <n v="253500"/>
    <d v="2022-07-18T00:00:00"/>
    <x v="1"/>
  </r>
  <r>
    <x v="4"/>
    <s v="TI"/>
    <x v="0"/>
    <s v="029-431-16"/>
    <n v="660299"/>
    <n v="450500"/>
    <d v="2022-07-25T00:00:00"/>
    <x v="13"/>
  </r>
  <r>
    <x v="4"/>
    <s v="TI"/>
    <x v="1"/>
    <s v="017-152-08"/>
    <n v="660352"/>
    <n v="25600"/>
    <d v="2022-07-26T00:00:00"/>
    <x v="10"/>
  </r>
  <r>
    <x v="4"/>
    <s v="TI"/>
    <x v="1"/>
    <s v="019-202-08"/>
    <n v="660403"/>
    <n v="115000"/>
    <d v="2022-07-28T00:00:00"/>
    <x v="6"/>
  </r>
  <r>
    <x v="4"/>
    <s v="TI"/>
    <x v="6"/>
    <s v="006-072-08"/>
    <n v="659682"/>
    <n v="150000"/>
    <d v="2022-07-08T00:00:00"/>
    <x v="10"/>
  </r>
  <r>
    <x v="4"/>
    <s v="TI"/>
    <x v="1"/>
    <s v="001-241-29"/>
    <n v="659622"/>
    <n v="72000"/>
    <d v="2022-07-06T00:00:00"/>
    <x v="2"/>
  </r>
  <r>
    <x v="4"/>
    <s v="TI"/>
    <x v="1"/>
    <s v="019-931-08"/>
    <n v="660499"/>
    <n v="340000"/>
    <d v="2022-07-29T00:00:00"/>
    <x v="6"/>
  </r>
  <r>
    <x v="4"/>
    <s v="TI"/>
    <x v="1"/>
    <s v="019-873-01"/>
    <n v="659835"/>
    <n v="198500"/>
    <d v="2022-07-13T00:00:00"/>
    <x v="0"/>
  </r>
  <r>
    <x v="4"/>
    <s v="TI"/>
    <x v="3"/>
    <s v="020-173-04"/>
    <n v="660492"/>
    <n v="295075"/>
    <d v="2022-07-29T00:00:00"/>
    <x v="6"/>
  </r>
  <r>
    <x v="4"/>
    <s v="TI"/>
    <x v="3"/>
    <s v="022-062-15"/>
    <n v="659573"/>
    <n v="333000"/>
    <d v="2022-07-05T00:00:00"/>
    <x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compact="0" outline="1" outlineData="1" compactData="0" multipleFieldFilters="0">
  <location ref="A4:G88" firstHeaderRow="1" firstDataRow="2" firstDataCol="3" rowPageCount="2" colPageCount="1"/>
  <pivotFields count="10">
    <pivotField name="TITLE COMPANY" axis="axisRow" compact="0" showAll="0">
      <items count="20">
        <item x="0"/>
        <item x="1"/>
        <item x="2"/>
        <item m="1" x="13"/>
        <item m="1" x="14"/>
        <item m="1" x="11"/>
        <item m="1" x="12"/>
        <item x="3"/>
        <item x="4"/>
        <item x="5"/>
        <item m="1" x="17"/>
        <item m="1" x="15"/>
        <item x="6"/>
        <item x="7"/>
        <item x="8"/>
        <item m="1" x="16"/>
        <item x="9"/>
        <item m="1" x="10"/>
        <item m="1" x="18"/>
        <item t="default"/>
      </items>
    </pivotField>
    <pivotField compact="0" showAll="0"/>
    <pivotField axis="axisRow" compact="0" showAll="0">
      <items count="30">
        <item x="14"/>
        <item x="3"/>
        <item x="6"/>
        <item x="17"/>
        <item x="12"/>
        <item m="1" x="20"/>
        <item m="1" x="25"/>
        <item m="1" x="28"/>
        <item x="16"/>
        <item x="7"/>
        <item m="1" x="27"/>
        <item x="5"/>
        <item x="0"/>
        <item m="1" x="23"/>
        <item x="1"/>
        <item x="11"/>
        <item m="1" x="18"/>
        <item m="1" x="21"/>
        <item m="1" x="19"/>
        <item x="9"/>
        <item m="1" x="24"/>
        <item x="10"/>
        <item x="4"/>
        <item m="1" x="22"/>
        <item m="1" x="26"/>
        <item x="15"/>
        <item x="2"/>
        <item x="13"/>
        <item x="8"/>
        <item t="default"/>
      </items>
    </pivotField>
    <pivotField axis="axisRow" compact="0" showAll="0">
      <items count="86">
        <item x="25"/>
        <item m="1" x="77"/>
        <item x="6"/>
        <item m="1" x="48"/>
        <item x="7"/>
        <item m="1" x="78"/>
        <item m="1" x="68"/>
        <item x="12"/>
        <item x="11"/>
        <item m="1" x="83"/>
        <item m="1" x="62"/>
        <item x="8"/>
        <item x="13"/>
        <item x="5"/>
        <item x="9"/>
        <item x="14"/>
        <item x="10"/>
        <item m="1" x="74"/>
        <item m="1" x="44"/>
        <item x="38"/>
        <item x="21"/>
        <item m="1" x="70"/>
        <item m="1" x="59"/>
        <item m="1" x="75"/>
        <item x="18"/>
        <item x="39"/>
        <item m="1" x="45"/>
        <item x="22"/>
        <item x="26"/>
        <item m="1" x="72"/>
        <item x="34"/>
        <item m="1" x="79"/>
        <item m="1" x="84"/>
        <item x="33"/>
        <item m="1" x="71"/>
        <item x="35"/>
        <item x="17"/>
        <item m="1" x="47"/>
        <item m="1" x="67"/>
        <item m="1" x="76"/>
        <item m="1" x="57"/>
        <item m="1" x="42"/>
        <item x="30"/>
        <item m="1" x="65"/>
        <item x="3"/>
        <item m="1" x="46"/>
        <item m="1" x="50"/>
        <item x="24"/>
        <item m="1" x="66"/>
        <item m="1" x="64"/>
        <item m="1" x="73"/>
        <item x="2"/>
        <item m="1" x="53"/>
        <item x="0"/>
        <item m="1" x="61"/>
        <item x="31"/>
        <item x="32"/>
        <item m="1" x="49"/>
        <item x="29"/>
        <item m="1" x="60"/>
        <item m="1" x="63"/>
        <item m="1" x="54"/>
        <item m="1" x="69"/>
        <item x="19"/>
        <item x="1"/>
        <item m="1" x="55"/>
        <item m="1" x="58"/>
        <item m="1" x="43"/>
        <item x="41"/>
        <item x="15"/>
        <item x="36"/>
        <item x="27"/>
        <item x="28"/>
        <item x="37"/>
        <item x="23"/>
        <item m="1" x="81"/>
        <item m="1" x="80"/>
        <item x="40"/>
        <item m="1" x="52"/>
        <item x="4"/>
        <item x="16"/>
        <item m="1" x="82"/>
        <item x="20"/>
        <item m="1" x="56"/>
        <item m="1" x="51"/>
        <item t="default"/>
      </items>
    </pivotField>
    <pivotField axis="axisPage" compact="0" showAll="0">
      <items count="9">
        <item m="1" x="5"/>
        <item m="1" x="7"/>
        <item m="1" x="6"/>
        <item m="1" x="3"/>
        <item m="1" x="4"/>
        <item x="2"/>
        <item x="0"/>
        <item x="1"/>
        <item t="default"/>
      </items>
    </pivotField>
    <pivotField dataField="1" compact="0" showAll="0"/>
    <pivotField dataField="1" compact="0" numFmtId="165" showAll="0"/>
    <pivotField name="BUILDER/DEVELOPER DEAL" axis="axisPage" compact="0" showAll="0">
      <items count="3">
        <item x="0"/>
        <item x="1"/>
        <item t="default"/>
      </items>
    </pivotField>
    <pivotField compact="0" showAll="0"/>
    <pivotField compact="0" numFmtId="14" showAll="0"/>
  </pivotFields>
  <rowFields count="3">
    <field x="0"/>
    <field x="2"/>
    <field x="3"/>
  </rowFields>
  <rowItems count="83">
    <i>
      <x/>
    </i>
    <i r="1">
      <x v="12"/>
    </i>
    <i r="2">
      <x v="53"/>
    </i>
    <i>
      <x v="1"/>
    </i>
    <i r="1">
      <x v="14"/>
    </i>
    <i r="2">
      <x v="64"/>
    </i>
    <i>
      <x v="2"/>
    </i>
    <i r="1">
      <x v="14"/>
    </i>
    <i r="2">
      <x v="51"/>
    </i>
    <i>
      <x v="7"/>
    </i>
    <i r="1">
      <x v="26"/>
    </i>
    <i r="2">
      <x v="44"/>
    </i>
    <i r="2">
      <x v="79"/>
    </i>
    <i>
      <x v="8"/>
    </i>
    <i r="1">
      <x v="1"/>
    </i>
    <i r="2">
      <x v="8"/>
    </i>
    <i r="2">
      <x v="13"/>
    </i>
    <i r="1">
      <x v="2"/>
    </i>
    <i r="2">
      <x v="14"/>
    </i>
    <i r="1">
      <x v="9"/>
    </i>
    <i r="2">
      <x v="16"/>
    </i>
    <i r="1">
      <x v="11"/>
    </i>
    <i r="2">
      <x v="4"/>
    </i>
    <i r="1">
      <x v="22"/>
    </i>
    <i r="2">
      <x v="2"/>
    </i>
    <i r="2">
      <x v="11"/>
    </i>
    <i r="2">
      <x v="15"/>
    </i>
    <i r="1">
      <x v="26"/>
    </i>
    <i r="2">
      <x v="12"/>
    </i>
    <i r="1">
      <x v="28"/>
    </i>
    <i r="2">
      <x v="7"/>
    </i>
    <i>
      <x v="9"/>
    </i>
    <i r="1">
      <x v="19"/>
    </i>
    <i r="2">
      <x v="36"/>
    </i>
    <i r="2">
      <x v="69"/>
    </i>
    <i r="2">
      <x v="80"/>
    </i>
    <i>
      <x v="12"/>
    </i>
    <i r="1">
      <x v="15"/>
    </i>
    <i r="2">
      <x v="63"/>
    </i>
    <i r="1">
      <x v="21"/>
    </i>
    <i r="2">
      <x v="24"/>
    </i>
    <i>
      <x v="13"/>
    </i>
    <i r="1">
      <x/>
    </i>
    <i r="2">
      <x/>
    </i>
    <i r="1">
      <x v="1"/>
    </i>
    <i r="2">
      <x v="20"/>
    </i>
    <i r="2">
      <x v="47"/>
    </i>
    <i r="1">
      <x v="3"/>
    </i>
    <i r="2">
      <x v="58"/>
    </i>
    <i r="1">
      <x v="4"/>
    </i>
    <i r="2">
      <x v="74"/>
    </i>
    <i r="2">
      <x v="82"/>
    </i>
    <i r="1">
      <x v="8"/>
    </i>
    <i r="2">
      <x v="42"/>
    </i>
    <i r="2">
      <x v="55"/>
    </i>
    <i r="2">
      <x v="71"/>
    </i>
    <i r="2">
      <x v="80"/>
    </i>
    <i r="1">
      <x v="25"/>
    </i>
    <i r="2">
      <x v="28"/>
    </i>
    <i r="2">
      <x v="56"/>
    </i>
    <i r="1">
      <x v="27"/>
    </i>
    <i r="2">
      <x v="27"/>
    </i>
    <i r="2">
      <x v="72"/>
    </i>
    <i r="2">
      <x v="80"/>
    </i>
    <i>
      <x v="14"/>
    </i>
    <i r="1">
      <x v="1"/>
    </i>
    <i r="2">
      <x v="30"/>
    </i>
    <i r="2">
      <x v="33"/>
    </i>
    <i r="1">
      <x v="3"/>
    </i>
    <i r="2">
      <x v="35"/>
    </i>
    <i r="1">
      <x v="4"/>
    </i>
    <i r="2">
      <x v="70"/>
    </i>
    <i r="1">
      <x v="8"/>
    </i>
    <i r="2">
      <x v="25"/>
    </i>
    <i r="2">
      <x v="77"/>
    </i>
    <i r="1">
      <x v="9"/>
    </i>
    <i r="2">
      <x v="73"/>
    </i>
    <i r="1">
      <x v="19"/>
    </i>
    <i r="2">
      <x v="19"/>
    </i>
    <i>
      <x v="16"/>
    </i>
    <i r="1">
      <x v="19"/>
    </i>
    <i r="2">
      <x v="68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pageFields count="2">
    <pageField fld="7" hier="-1"/>
    <pageField fld="4" hier="-1"/>
  </pageFields>
  <dataFields count="4">
    <dataField name="CLOSINGS" fld="5" subtotal="count" baseField="0" baseItem="0"/>
    <dataField name="DOLLAR VOLUME" fld="6" baseField="0" baseItem="0" numFmtId="164"/>
    <dataField name="% OF CLOSINGS" fld="5" subtotal="count" showDataAs="percentOfTotal" baseField="0" baseItem="0" numFmtId="10"/>
    <dataField name="% OF DOLLAR VOLUME" fld="6" showDataAs="percentOfTotal" baseField="0" baseItem="0" numFmtId="10"/>
  </dataFields>
  <pivotTableStyleInfo name="PivotStyleDark9" showRowHeaders="1" showColHeaders="1" showRowStripes="0" showColStripes="0" showLastColumn="1"/>
</pivotTableDefinition>
</file>

<file path=xl/pivotTables/pivotTable2.xml><?xml version="1.0" encoding="utf-8"?>
<pivotTableDefinition xmlns="http://schemas.openxmlformats.org/spreadsheetml/2006/main" name="PivotTable2" cacheId="1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compact="0" outline="1" outlineData="1" compactData="0" multipleFieldFilters="0">
  <location ref="A3:F54" firstHeaderRow="1" firstDataRow="2" firstDataCol="2" rowPageCount="1" colPageCount="1"/>
  <pivotFields count="8">
    <pivotField name="TITLE COMPANY" axis="axisRow" compact="0" showAll="0" insertBlankRow="1">
      <items count="15">
        <item m="1" x="10"/>
        <item m="1" x="9"/>
        <item m="1" x="8"/>
        <item x="0"/>
        <item x="1"/>
        <item m="1" x="13"/>
        <item m="1" x="11"/>
        <item x="4"/>
        <item m="1" x="12"/>
        <item m="1" x="5"/>
        <item m="1" x="7"/>
        <item x="3"/>
        <item m="1" x="6"/>
        <item x="2"/>
        <item t="default"/>
      </items>
    </pivotField>
    <pivotField compact="0" showAll="0" insertBlankRow="1"/>
    <pivotField axis="axisPage" compact="0" showAll="0" insertBlankRow="1">
      <items count="11">
        <item x="6"/>
        <item x="4"/>
        <item x="1"/>
        <item x="5"/>
        <item x="3"/>
        <item m="1" x="9"/>
        <item x="2"/>
        <item m="1" x="8"/>
        <item x="0"/>
        <item m="1" x="7"/>
        <item t="default"/>
      </items>
    </pivotField>
    <pivotField compact="0" showAll="0" insertBlankRow="1"/>
    <pivotField dataField="1" compact="0" showAll="0" insertBlankRow="1"/>
    <pivotField dataField="1" compact="0" numFmtId="166" showAll="0" insertBlankRow="1"/>
    <pivotField compact="0" numFmtId="14" showAll="0" insertBlankRow="1"/>
    <pivotField axis="axisRow" compact="0" showAll="0" insertBlankRow="1">
      <items count="109">
        <item m="1" x="36"/>
        <item m="1" x="94"/>
        <item m="1" x="106"/>
        <item m="1" x="23"/>
        <item m="1" x="65"/>
        <item m="1" x="39"/>
        <item m="1" x="68"/>
        <item m="1" x="38"/>
        <item m="1" x="33"/>
        <item m="1" x="58"/>
        <item m="1" x="47"/>
        <item m="1" x="30"/>
        <item m="1" x="45"/>
        <item m="1" x="21"/>
        <item m="1" x="17"/>
        <item m="1" x="102"/>
        <item m="1" x="29"/>
        <item m="1" x="63"/>
        <item m="1" x="56"/>
        <item m="1" x="88"/>
        <item m="1" x="78"/>
        <item m="1" x="31"/>
        <item m="1" x="37"/>
        <item m="1" x="84"/>
        <item m="1" x="41"/>
        <item m="1" x="67"/>
        <item m="1" x="15"/>
        <item m="1" x="43"/>
        <item m="1" x="42"/>
        <item m="1" x="104"/>
        <item m="1" x="91"/>
        <item m="1" x="107"/>
        <item m="1" x="57"/>
        <item x="6"/>
        <item m="1" x="16"/>
        <item m="1" x="27"/>
        <item m="1" x="90"/>
        <item m="1" x="97"/>
        <item m="1" x="74"/>
        <item m="1" x="82"/>
        <item m="1" x="25"/>
        <item m="1" x="49"/>
        <item m="1" x="87"/>
        <item m="1" x="18"/>
        <item m="1" x="75"/>
        <item m="1" x="99"/>
        <item m="1" x="54"/>
        <item m="1" x="101"/>
        <item m="1" x="62"/>
        <item m="1" x="105"/>
        <item m="1" x="77"/>
        <item x="11"/>
        <item m="1" x="44"/>
        <item x="12"/>
        <item m="1" x="48"/>
        <item m="1" x="35"/>
        <item x="7"/>
        <item m="1" x="81"/>
        <item m="1" x="28"/>
        <item m="1" x="95"/>
        <item m="1" x="73"/>
        <item m="1" x="92"/>
        <item m="1" x="24"/>
        <item m="1" x="89"/>
        <item m="1" x="103"/>
        <item m="1" x="72"/>
        <item m="1" x="79"/>
        <item m="1" x="52"/>
        <item m="1" x="100"/>
        <item m="1" x="32"/>
        <item m="1" x="86"/>
        <item m="1" x="96"/>
        <item m="1" x="51"/>
        <item m="1" x="34"/>
        <item m="1" x="55"/>
        <item m="1" x="26"/>
        <item m="1" x="20"/>
        <item m="1" x="71"/>
        <item m="1" x="93"/>
        <item m="1" x="22"/>
        <item m="1" x="83"/>
        <item m="1" x="66"/>
        <item x="10"/>
        <item m="1" x="70"/>
        <item x="8"/>
        <item m="1" x="76"/>
        <item m="1" x="40"/>
        <item m="1" x="64"/>
        <item m="1" x="19"/>
        <item m="1" x="98"/>
        <item m="1" x="80"/>
        <item m="1" x="85"/>
        <item m="1" x="50"/>
        <item m="1" x="46"/>
        <item m="1" x="69"/>
        <item m="1" x="61"/>
        <item m="1" x="59"/>
        <item m="1" x="53"/>
        <item m="1" x="60"/>
        <item m="1" x="14"/>
        <item x="0"/>
        <item x="1"/>
        <item x="2"/>
        <item x="3"/>
        <item x="4"/>
        <item x="5"/>
        <item x="9"/>
        <item x="13"/>
        <item t="default"/>
      </items>
    </pivotField>
  </pivotFields>
  <rowFields count="2">
    <field x="7"/>
    <field x="0"/>
  </rowFields>
  <rowItems count="50">
    <i>
      <x v="33"/>
    </i>
    <i r="1">
      <x v="7"/>
    </i>
    <i r="1">
      <x v="11"/>
    </i>
    <i t="blank">
      <x v="33"/>
    </i>
    <i>
      <x v="51"/>
    </i>
    <i r="1">
      <x v="7"/>
    </i>
    <i t="blank">
      <x v="51"/>
    </i>
    <i>
      <x v="53"/>
    </i>
    <i r="1">
      <x v="7"/>
    </i>
    <i t="blank">
      <x v="53"/>
    </i>
    <i>
      <x v="56"/>
    </i>
    <i r="1">
      <x v="11"/>
    </i>
    <i t="blank">
      <x v="56"/>
    </i>
    <i>
      <x v="82"/>
    </i>
    <i r="1">
      <x v="7"/>
    </i>
    <i r="1">
      <x v="11"/>
    </i>
    <i t="blank">
      <x v="82"/>
    </i>
    <i>
      <x v="84"/>
    </i>
    <i r="1">
      <x v="11"/>
    </i>
    <i t="blank">
      <x v="84"/>
    </i>
    <i>
      <x v="100"/>
    </i>
    <i r="1">
      <x v="3"/>
    </i>
    <i r="1">
      <x v="4"/>
    </i>
    <i r="1">
      <x v="7"/>
    </i>
    <i r="1">
      <x v="11"/>
    </i>
    <i t="blank">
      <x v="100"/>
    </i>
    <i>
      <x v="101"/>
    </i>
    <i r="1">
      <x v="3"/>
    </i>
    <i r="1">
      <x v="7"/>
    </i>
    <i t="blank">
      <x v="101"/>
    </i>
    <i>
      <x v="102"/>
    </i>
    <i r="1">
      <x v="4"/>
    </i>
    <i r="1">
      <x v="7"/>
    </i>
    <i t="blank">
      <x v="102"/>
    </i>
    <i>
      <x v="103"/>
    </i>
    <i r="1">
      <x v="4"/>
    </i>
    <i t="blank">
      <x v="103"/>
    </i>
    <i>
      <x v="104"/>
    </i>
    <i r="1">
      <x v="13"/>
    </i>
    <i t="blank">
      <x v="104"/>
    </i>
    <i>
      <x v="105"/>
    </i>
    <i r="1">
      <x v="11"/>
    </i>
    <i t="blank">
      <x v="105"/>
    </i>
    <i>
      <x v="106"/>
    </i>
    <i r="1">
      <x v="11"/>
    </i>
    <i t="blank">
      <x v="106"/>
    </i>
    <i>
      <x v="107"/>
    </i>
    <i r="1">
      <x v="7"/>
    </i>
    <i t="blank">
      <x v="107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pageFields count="1">
    <pageField fld="2" hier="-1"/>
  </pageFields>
  <dataFields count="4">
    <dataField name="CLOSINGS" fld="4" subtotal="count" baseField="0" baseItem="0"/>
    <dataField name="DOLLAR VOL." fld="5" baseField="0" baseItem="0" numFmtId="164"/>
    <dataField name="% OF CLOSINGS" fld="4" subtotal="count" showDataAs="percentOfTotal" baseField="7" baseItem="0" numFmtId="10"/>
    <dataField name="% OF DOLLAR VOL." fld="5" showDataAs="percentOfTotal" baseField="7" baseItem="0" numFmtId="10"/>
  </dataFields>
  <pivotTableStyleInfo name="PivotStyleDark9" showRowHeaders="1" showColHeaders="1" showRowStripes="1" showColStripes="0" showLastColumn="1"/>
</pivotTableDefinition>
</file>

<file path=xl/tables/table1.xml><?xml version="1.0" encoding="utf-8"?>
<table xmlns="http://schemas.openxmlformats.org/spreadsheetml/2006/main" id="5" name="Table5" displayName="Table5" ref="A1:J138" totalsRowShown="0" headerRowDxfId="5">
  <autoFilter ref="A1:J138">
    <filterColumn colId="1"/>
    <filterColumn colId="2"/>
    <filterColumn colId="4"/>
    <filterColumn colId="9"/>
  </autoFilter>
  <tableColumns count="10">
    <tableColumn id="1" name="FULLNAME"/>
    <tableColumn id="2" name="RECBY"/>
    <tableColumn id="3" name="BRANCH"/>
    <tableColumn id="4" name="EO"/>
    <tableColumn id="5" name="PROPTYPE"/>
    <tableColumn id="6" name="DOCNUM"/>
    <tableColumn id="7" name="AMOUNT"/>
    <tableColumn id="8" name="SUB"/>
    <tableColumn id="9" name="INSURED"/>
    <tableColumn id="10" name="RECDATE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4" name="Table4" displayName="Table4" ref="A1:H28" totalsRowShown="0" headerRowDxfId="4">
  <autoFilter ref="A1:H28"/>
  <sortState ref="A2:H295">
    <sortCondition ref="D1:D295"/>
  </sortState>
  <tableColumns count="8">
    <tableColumn id="1" name="FULLNAME"/>
    <tableColumn id="2" name="RECBY"/>
    <tableColumn id="3" name="TYPELOAN"/>
    <tableColumn id="4" name="APN"/>
    <tableColumn id="5" name="DOCNUM"/>
    <tableColumn id="6" name="AMOUNT"/>
    <tableColumn id="7" name="RECDATE"/>
    <tableColumn id="8" name="LENDER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id="6" name="Table6" displayName="Table6" ref="A1:E165" totalsRowShown="0" headerRowDxfId="3" headerRowBorderDxfId="2" tableBorderDxfId="1" totalsRowBorderDxfId="0">
  <autoFilter ref="A1:E165"/>
  <tableColumns count="5">
    <tableColumn id="1" name="FULLNAME"/>
    <tableColumn id="2" name="RECBY"/>
    <tableColumn id="3" name="AMOUNT"/>
    <tableColumn id="4" name="RECDATE"/>
    <tableColumn id="5" name="DOCTYPE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datasourcenev.com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datasourcenev.com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datasourcenev.com/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vmlDrawing" Target="../drawings/vmlDrawing2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G45"/>
  <sheetViews>
    <sheetView tabSelected="1" workbookViewId="0">
      <selection activeCell="G1" sqref="G1"/>
    </sheetView>
  </sheetViews>
  <sheetFormatPr defaultRowHeight="12.75"/>
  <cols>
    <col min="1" max="1" width="30.28515625" customWidth="1"/>
    <col min="2" max="2" width="11.5703125" style="44" customWidth="1"/>
    <col min="3" max="3" width="18" style="39" customWidth="1"/>
    <col min="4" max="4" width="13.140625" style="9" customWidth="1"/>
    <col min="5" max="5" width="18.85546875" style="9" customWidth="1"/>
    <col min="6" max="6" width="12.85546875" customWidth="1"/>
    <col min="7" max="7" width="18.5703125" customWidth="1"/>
  </cols>
  <sheetData>
    <row r="1" spans="1:7" ht="15.75">
      <c r="A1" s="1" t="s">
        <v>64</v>
      </c>
    </row>
    <row r="2" spans="1:7">
      <c r="A2" s="2" t="s">
        <v>67</v>
      </c>
    </row>
    <row r="3" spans="1:7">
      <c r="A3" s="2"/>
    </row>
    <row r="4" spans="1:7" ht="13.5" thickBot="1">
      <c r="A4" s="2"/>
    </row>
    <row r="5" spans="1:7" ht="16.5" thickBot="1">
      <c r="A5" s="142" t="s">
        <v>4</v>
      </c>
      <c r="B5" s="143"/>
      <c r="C5" s="143"/>
      <c r="D5" s="143"/>
      <c r="E5" s="143"/>
      <c r="F5" s="143"/>
      <c r="G5" s="144"/>
    </row>
    <row r="6" spans="1:7">
      <c r="A6" s="6" t="s">
        <v>7</v>
      </c>
      <c r="B6" s="46" t="s">
        <v>8</v>
      </c>
      <c r="C6" s="26" t="s">
        <v>9</v>
      </c>
      <c r="D6" s="8" t="s">
        <v>8</v>
      </c>
      <c r="E6" s="8" t="s">
        <v>9</v>
      </c>
      <c r="F6" s="7" t="s">
        <v>8</v>
      </c>
      <c r="G6" s="7" t="s">
        <v>9</v>
      </c>
    </row>
    <row r="7" spans="1:7">
      <c r="A7" s="123" t="s">
        <v>73</v>
      </c>
      <c r="B7" s="124">
        <v>48</v>
      </c>
      <c r="C7" s="72">
        <v>13040358</v>
      </c>
      <c r="D7" s="125">
        <f t="shared" ref="D7:D15" si="0">B7/$B$17</f>
        <v>0.35036496350364965</v>
      </c>
      <c r="E7" s="49">
        <f t="shared" ref="E7:E15" si="1">C7/$C$17</f>
        <v>0.26440004820602364</v>
      </c>
      <c r="F7" s="126">
        <v>1</v>
      </c>
      <c r="G7" s="107">
        <f>RANK(C7,$C$7:$C$16)</f>
        <v>2</v>
      </c>
    </row>
    <row r="8" spans="1:7">
      <c r="A8" s="123" t="s">
        <v>40</v>
      </c>
      <c r="B8" s="71">
        <v>43</v>
      </c>
      <c r="C8" s="128">
        <v>22088699.329999998</v>
      </c>
      <c r="D8" s="23">
        <f t="shared" si="0"/>
        <v>0.31386861313868614</v>
      </c>
      <c r="E8" s="127">
        <f t="shared" si="1"/>
        <v>0.44785987989442938</v>
      </c>
      <c r="F8" s="76">
        <v>2</v>
      </c>
      <c r="G8" s="126">
        <f t="shared" ref="G8:G16" si="2">RANK(C8,$C$7:$C$16)</f>
        <v>1</v>
      </c>
    </row>
    <row r="9" spans="1:7">
      <c r="A9" s="70" t="s">
        <v>39</v>
      </c>
      <c r="B9" s="71">
        <v>23</v>
      </c>
      <c r="C9" s="72">
        <v>6397084</v>
      </c>
      <c r="D9" s="23">
        <f t="shared" ref="D9" si="3">B9/$B$17</f>
        <v>0.16788321167883211</v>
      </c>
      <c r="E9" s="23">
        <f t="shared" ref="E9" si="4">C9/$C$17</f>
        <v>0.12970420888582831</v>
      </c>
      <c r="F9" s="76">
        <v>3</v>
      </c>
      <c r="G9" s="107">
        <f t="shared" si="2"/>
        <v>3</v>
      </c>
    </row>
    <row r="10" spans="1:7">
      <c r="A10" s="86" t="s">
        <v>81</v>
      </c>
      <c r="B10" s="82">
        <v>8</v>
      </c>
      <c r="C10" s="121">
        <v>2174900</v>
      </c>
      <c r="D10" s="23">
        <f t="shared" si="0"/>
        <v>5.8394160583941604E-2</v>
      </c>
      <c r="E10" s="23">
        <f t="shared" si="1"/>
        <v>4.4097229910657419E-2</v>
      </c>
      <c r="F10" s="76">
        <v>4</v>
      </c>
      <c r="G10" s="107">
        <f t="shared" si="2"/>
        <v>4</v>
      </c>
    </row>
    <row r="11" spans="1:7">
      <c r="A11" s="70" t="s">
        <v>97</v>
      </c>
      <c r="B11" s="71">
        <v>4</v>
      </c>
      <c r="C11" s="72">
        <v>2090907</v>
      </c>
      <c r="D11" s="23">
        <f t="shared" si="0"/>
        <v>2.9197080291970802E-2</v>
      </c>
      <c r="E11" s="23">
        <f t="shared" si="1"/>
        <v>4.2394228102810697E-2</v>
      </c>
      <c r="F11" s="76">
        <v>5</v>
      </c>
      <c r="G11" s="107">
        <f t="shared" si="2"/>
        <v>5</v>
      </c>
    </row>
    <row r="12" spans="1:7">
      <c r="A12" s="86" t="s">
        <v>63</v>
      </c>
      <c r="B12" s="82">
        <v>4</v>
      </c>
      <c r="C12" s="121">
        <v>901000</v>
      </c>
      <c r="D12" s="23">
        <f t="shared" si="0"/>
        <v>2.9197080291970802E-2</v>
      </c>
      <c r="E12" s="23">
        <f t="shared" si="1"/>
        <v>1.8268244125937898E-2</v>
      </c>
      <c r="F12" s="76">
        <v>5</v>
      </c>
      <c r="G12" s="107">
        <f t="shared" si="2"/>
        <v>8</v>
      </c>
    </row>
    <row r="13" spans="1:7">
      <c r="A13" s="86" t="s">
        <v>41</v>
      </c>
      <c r="B13" s="82">
        <v>3</v>
      </c>
      <c r="C13" s="121">
        <v>1190610</v>
      </c>
      <c r="D13" s="23">
        <f t="shared" si="0"/>
        <v>2.1897810218978103E-2</v>
      </c>
      <c r="E13" s="23">
        <f t="shared" si="1"/>
        <v>2.4140237667905573E-2</v>
      </c>
      <c r="F13" s="76">
        <v>6</v>
      </c>
      <c r="G13" s="107">
        <f t="shared" si="2"/>
        <v>7</v>
      </c>
    </row>
    <row r="14" spans="1:7">
      <c r="A14" s="70" t="s">
        <v>99</v>
      </c>
      <c r="B14" s="71">
        <v>2</v>
      </c>
      <c r="C14" s="72">
        <v>1263000</v>
      </c>
      <c r="D14" s="23">
        <f t="shared" si="0"/>
        <v>1.4598540145985401E-2</v>
      </c>
      <c r="E14" s="23">
        <f t="shared" si="1"/>
        <v>2.5607982609389086E-2</v>
      </c>
      <c r="F14" s="76">
        <v>7</v>
      </c>
      <c r="G14" s="107">
        <f t="shared" si="2"/>
        <v>6</v>
      </c>
    </row>
    <row r="15" spans="1:7">
      <c r="A15" s="70" t="s">
        <v>78</v>
      </c>
      <c r="B15" s="71">
        <v>1</v>
      </c>
      <c r="C15" s="72">
        <v>130000</v>
      </c>
      <c r="D15" s="23">
        <f t="shared" si="0"/>
        <v>7.2992700729927005E-3</v>
      </c>
      <c r="E15" s="23">
        <f t="shared" si="1"/>
        <v>2.6358176874272219E-3</v>
      </c>
      <c r="F15" s="76">
        <v>8</v>
      </c>
      <c r="G15" s="107">
        <f t="shared" si="2"/>
        <v>9</v>
      </c>
    </row>
    <row r="16" spans="1:7">
      <c r="A16" s="35" t="s">
        <v>112</v>
      </c>
      <c r="B16" s="122">
        <v>1</v>
      </c>
      <c r="C16" s="120">
        <v>44000</v>
      </c>
      <c r="D16" s="23">
        <f>B16/$B$17</f>
        <v>7.2992700729927005E-3</v>
      </c>
      <c r="E16" s="23">
        <f>C16/$C$17</f>
        <v>8.9212290959075197E-4</v>
      </c>
      <c r="F16" s="76">
        <v>8</v>
      </c>
      <c r="G16" s="107">
        <f t="shared" si="2"/>
        <v>10</v>
      </c>
    </row>
    <row r="17" spans="1:7">
      <c r="A17" s="83" t="s">
        <v>23</v>
      </c>
      <c r="B17" s="84">
        <f>SUM(B7:B16)</f>
        <v>137</v>
      </c>
      <c r="C17" s="85">
        <f>SUM(C7:C16)</f>
        <v>49320558.329999998</v>
      </c>
      <c r="D17" s="30">
        <f>SUM(D7:D16)</f>
        <v>0.99999999999999989</v>
      </c>
      <c r="E17" s="30">
        <f>SUM(E7:E16)</f>
        <v>1.0000000000000002</v>
      </c>
      <c r="F17" s="31"/>
      <c r="G17" s="31"/>
    </row>
    <row r="18" spans="1:7" ht="13.5" thickBot="1">
      <c r="A18" s="79"/>
      <c r="B18" s="80"/>
      <c r="C18" s="81"/>
    </row>
    <row r="19" spans="1:7" ht="16.5" thickBot="1">
      <c r="A19" s="145" t="s">
        <v>10</v>
      </c>
      <c r="B19" s="146"/>
      <c r="C19" s="146"/>
      <c r="D19" s="146"/>
      <c r="E19" s="146"/>
      <c r="F19" s="146"/>
      <c r="G19" s="147"/>
    </row>
    <row r="20" spans="1:7">
      <c r="A20" s="3"/>
      <c r="B20" s="45"/>
      <c r="C20" s="40"/>
      <c r="D20" s="4" t="s">
        <v>5</v>
      </c>
      <c r="E20" s="4" t="s">
        <v>5</v>
      </c>
      <c r="F20" s="5" t="s">
        <v>6</v>
      </c>
      <c r="G20" s="5" t="s">
        <v>6</v>
      </c>
    </row>
    <row r="21" spans="1:7">
      <c r="A21" s="6" t="s">
        <v>11</v>
      </c>
      <c r="B21" s="46" t="s">
        <v>8</v>
      </c>
      <c r="C21" s="26" t="s">
        <v>9</v>
      </c>
      <c r="D21" s="8" t="s">
        <v>8</v>
      </c>
      <c r="E21" s="8" t="s">
        <v>9</v>
      </c>
      <c r="F21" s="7" t="s">
        <v>8</v>
      </c>
      <c r="G21" s="7" t="s">
        <v>9</v>
      </c>
    </row>
    <row r="22" spans="1:7">
      <c r="A22" s="123" t="s">
        <v>40</v>
      </c>
      <c r="B22" s="124">
        <v>12</v>
      </c>
      <c r="C22" s="128">
        <v>5733535</v>
      </c>
      <c r="D22" s="127">
        <f>B22/$B$27</f>
        <v>0.44444444444444442</v>
      </c>
      <c r="E22" s="127">
        <f>C22/$C$27</f>
        <v>0.57538743705123241</v>
      </c>
      <c r="F22" s="129">
        <v>1</v>
      </c>
      <c r="G22" s="129">
        <v>1</v>
      </c>
    </row>
    <row r="23" spans="1:7">
      <c r="A23" s="70" t="s">
        <v>73</v>
      </c>
      <c r="B23" s="71">
        <v>8</v>
      </c>
      <c r="C23" s="72">
        <v>2711494</v>
      </c>
      <c r="D23" s="23">
        <f>B23/$B$27</f>
        <v>0.29629629629629628</v>
      </c>
      <c r="E23" s="23">
        <f>C23/$C$27</f>
        <v>0.27211128618553726</v>
      </c>
      <c r="F23" s="76">
        <v>2</v>
      </c>
      <c r="G23" s="76">
        <v>2</v>
      </c>
    </row>
    <row r="24" spans="1:7">
      <c r="A24" s="70" t="s">
        <v>41</v>
      </c>
      <c r="B24" s="71">
        <v>3</v>
      </c>
      <c r="C24" s="72">
        <v>959554</v>
      </c>
      <c r="D24" s="23">
        <f>B24/$B$27</f>
        <v>0.1111111111111111</v>
      </c>
      <c r="E24" s="23">
        <f>C24/$C$27</f>
        <v>9.6295796009313317E-2</v>
      </c>
      <c r="F24" s="76">
        <v>3</v>
      </c>
      <c r="G24" s="76">
        <v>3</v>
      </c>
    </row>
    <row r="25" spans="1:7">
      <c r="A25" s="70" t="s">
        <v>39</v>
      </c>
      <c r="B25" s="71">
        <v>3</v>
      </c>
      <c r="C25" s="72">
        <v>547500</v>
      </c>
      <c r="D25" s="23">
        <f>B25/$B$27</f>
        <v>0.1111111111111111</v>
      </c>
      <c r="E25" s="23">
        <f>C25/$C$27</f>
        <v>5.4944222331519688E-2</v>
      </c>
      <c r="F25" s="76">
        <v>3</v>
      </c>
      <c r="G25" s="76">
        <v>4</v>
      </c>
    </row>
    <row r="26" spans="1:7">
      <c r="A26" s="70" t="s">
        <v>81</v>
      </c>
      <c r="B26" s="71">
        <v>1</v>
      </c>
      <c r="C26" s="72">
        <v>12568</v>
      </c>
      <c r="D26" s="23">
        <f>B26/$B$27</f>
        <v>3.7037037037037035E-2</v>
      </c>
      <c r="E26" s="23">
        <f>C26/$C$27</f>
        <v>1.2612584223973323E-3</v>
      </c>
      <c r="F26" s="76">
        <v>4</v>
      </c>
      <c r="G26" s="76">
        <v>5</v>
      </c>
    </row>
    <row r="27" spans="1:7">
      <c r="A27" s="32" t="s">
        <v>23</v>
      </c>
      <c r="B27" s="47">
        <f>SUM(B22:B26)</f>
        <v>27</v>
      </c>
      <c r="C27" s="33">
        <f>SUM(C22:C26)</f>
        <v>9964651</v>
      </c>
      <c r="D27" s="30">
        <f>SUM(D22:D26)</f>
        <v>1</v>
      </c>
      <c r="E27" s="30">
        <f>SUM(E22:E26)</f>
        <v>1.0000000000000002</v>
      </c>
      <c r="F27" s="31"/>
      <c r="G27" s="31"/>
    </row>
    <row r="28" spans="1:7" ht="13.5" thickBot="1"/>
    <row r="29" spans="1:7" ht="16.5" thickBot="1">
      <c r="A29" s="142" t="s">
        <v>12</v>
      </c>
      <c r="B29" s="143"/>
      <c r="C29" s="143"/>
      <c r="D29" s="143"/>
      <c r="E29" s="143"/>
      <c r="F29" s="143"/>
      <c r="G29" s="144"/>
    </row>
    <row r="30" spans="1:7">
      <c r="A30" s="3"/>
      <c r="B30" s="45"/>
      <c r="C30" s="40"/>
      <c r="D30" s="4" t="s">
        <v>5</v>
      </c>
      <c r="E30" s="4" t="s">
        <v>5</v>
      </c>
      <c r="F30" s="5" t="s">
        <v>6</v>
      </c>
      <c r="G30" s="5" t="s">
        <v>6</v>
      </c>
    </row>
    <row r="31" spans="1:7">
      <c r="A31" s="6" t="s">
        <v>11</v>
      </c>
      <c r="B31" s="46" t="s">
        <v>8</v>
      </c>
      <c r="C31" s="26" t="s">
        <v>9</v>
      </c>
      <c r="D31" s="8" t="s">
        <v>8</v>
      </c>
      <c r="E31" s="8" t="s">
        <v>9</v>
      </c>
      <c r="F31" s="7" t="s">
        <v>8</v>
      </c>
      <c r="G31" s="7" t="s">
        <v>9</v>
      </c>
    </row>
    <row r="32" spans="1:7">
      <c r="A32" s="123" t="s">
        <v>73</v>
      </c>
      <c r="B32" s="124">
        <v>56</v>
      </c>
      <c r="C32" s="72">
        <v>15751852</v>
      </c>
      <c r="D32" s="127">
        <f t="shared" ref="D32:D39" si="5">B32/$B$42</f>
        <v>0.34146341463414637</v>
      </c>
      <c r="E32" s="23">
        <f t="shared" ref="E32:E39" si="6">C32/$C$42</f>
        <v>0.2656961521771859</v>
      </c>
      <c r="F32" s="129">
        <v>1</v>
      </c>
      <c r="G32" s="76">
        <f>RANK(C32,$C$32:$C$41)</f>
        <v>2</v>
      </c>
    </row>
    <row r="33" spans="1:7">
      <c r="A33" s="123" t="s">
        <v>40</v>
      </c>
      <c r="B33" s="71">
        <v>55</v>
      </c>
      <c r="C33" s="128">
        <v>27822234.329999998</v>
      </c>
      <c r="D33" s="23">
        <f t="shared" si="5"/>
        <v>0.33536585365853661</v>
      </c>
      <c r="E33" s="127">
        <f t="shared" si="6"/>
        <v>0.46929469667776241</v>
      </c>
      <c r="F33" s="76">
        <v>2</v>
      </c>
      <c r="G33" s="129">
        <f t="shared" ref="G33:G41" si="7">RANK(C33,$C$32:$C$41)</f>
        <v>1</v>
      </c>
    </row>
    <row r="34" spans="1:7">
      <c r="A34" s="70" t="s">
        <v>39</v>
      </c>
      <c r="B34" s="71">
        <v>26</v>
      </c>
      <c r="C34" s="72">
        <v>6944584</v>
      </c>
      <c r="D34" s="23">
        <f t="shared" si="5"/>
        <v>0.15853658536585366</v>
      </c>
      <c r="E34" s="23">
        <f t="shared" si="6"/>
        <v>0.11713855915299676</v>
      </c>
      <c r="F34" s="76">
        <v>3</v>
      </c>
      <c r="G34" s="76">
        <f t="shared" si="7"/>
        <v>3</v>
      </c>
    </row>
    <row r="35" spans="1:7">
      <c r="A35" s="70" t="s">
        <v>81</v>
      </c>
      <c r="B35" s="71">
        <v>9</v>
      </c>
      <c r="C35" s="72">
        <v>2187468</v>
      </c>
      <c r="D35" s="23">
        <f t="shared" ref="D35" si="8">B35/$B$42</f>
        <v>5.4878048780487805E-2</v>
      </c>
      <c r="E35" s="23">
        <f t="shared" ref="E35" si="9">C35/$C$42</f>
        <v>3.6897364869268985E-2</v>
      </c>
      <c r="F35" s="76">
        <v>4</v>
      </c>
      <c r="G35" s="76">
        <f t="shared" si="7"/>
        <v>4</v>
      </c>
    </row>
    <row r="36" spans="1:7">
      <c r="A36" s="70" t="s">
        <v>41</v>
      </c>
      <c r="B36" s="71">
        <v>6</v>
      </c>
      <c r="C36" s="72">
        <v>2150164</v>
      </c>
      <c r="D36" s="23">
        <f t="shared" si="5"/>
        <v>3.6585365853658534E-2</v>
      </c>
      <c r="E36" s="23">
        <f t="shared" si="6"/>
        <v>3.626813541353148E-2</v>
      </c>
      <c r="F36" s="76">
        <v>5</v>
      </c>
      <c r="G36" s="76">
        <f t="shared" si="7"/>
        <v>5</v>
      </c>
    </row>
    <row r="37" spans="1:7">
      <c r="A37" s="70" t="s">
        <v>97</v>
      </c>
      <c r="B37" s="71">
        <v>4</v>
      </c>
      <c r="C37" s="72">
        <v>2090907</v>
      </c>
      <c r="D37" s="23">
        <f t="shared" si="5"/>
        <v>2.4390243902439025E-2</v>
      </c>
      <c r="E37" s="23">
        <f t="shared" si="6"/>
        <v>3.5268611237608327E-2</v>
      </c>
      <c r="F37" s="76">
        <v>6</v>
      </c>
      <c r="G37" s="76">
        <f t="shared" si="7"/>
        <v>6</v>
      </c>
    </row>
    <row r="38" spans="1:7">
      <c r="A38" s="70" t="s">
        <v>63</v>
      </c>
      <c r="B38" s="71">
        <v>4</v>
      </c>
      <c r="C38" s="72">
        <v>901000</v>
      </c>
      <c r="D38" s="23">
        <f t="shared" si="5"/>
        <v>2.4390243902439025E-2</v>
      </c>
      <c r="E38" s="23">
        <f t="shared" si="6"/>
        <v>1.5197719805369202E-2</v>
      </c>
      <c r="F38" s="76">
        <v>6</v>
      </c>
      <c r="G38" s="76">
        <f t="shared" si="7"/>
        <v>8</v>
      </c>
    </row>
    <row r="39" spans="1:7">
      <c r="A39" s="70" t="s">
        <v>99</v>
      </c>
      <c r="B39" s="71">
        <v>2</v>
      </c>
      <c r="C39" s="72">
        <v>1263000</v>
      </c>
      <c r="D39" s="23">
        <f t="shared" si="5"/>
        <v>1.2195121951219513E-2</v>
      </c>
      <c r="E39" s="23">
        <f t="shared" si="6"/>
        <v>2.1303795909191237E-2</v>
      </c>
      <c r="F39" s="76">
        <v>7</v>
      </c>
      <c r="G39" s="76">
        <f t="shared" si="7"/>
        <v>7</v>
      </c>
    </row>
    <row r="40" spans="1:7">
      <c r="A40" s="70" t="s">
        <v>78</v>
      </c>
      <c r="B40" s="71">
        <v>1</v>
      </c>
      <c r="C40" s="72">
        <v>130000</v>
      </c>
      <c r="D40" s="23">
        <f>B40/$B$42</f>
        <v>6.0975609756097563E-3</v>
      </c>
      <c r="E40" s="23">
        <f>C40/$C$42</f>
        <v>2.1927897610410614E-3</v>
      </c>
      <c r="F40" s="76">
        <v>8</v>
      </c>
      <c r="G40" s="76">
        <f t="shared" si="7"/>
        <v>9</v>
      </c>
    </row>
    <row r="41" spans="1:7">
      <c r="A41" s="70" t="s">
        <v>112</v>
      </c>
      <c r="B41" s="71">
        <v>1</v>
      </c>
      <c r="C41" s="72">
        <v>44000</v>
      </c>
      <c r="D41" s="23">
        <f t="shared" ref="D41" si="10">B41/$B$42</f>
        <v>6.0975609756097563E-3</v>
      </c>
      <c r="E41" s="23">
        <f>C41/$C$42</f>
        <v>7.4217499604466695E-4</v>
      </c>
      <c r="F41" s="76">
        <v>8</v>
      </c>
      <c r="G41" s="76">
        <f t="shared" si="7"/>
        <v>10</v>
      </c>
    </row>
    <row r="42" spans="1:7">
      <c r="A42" s="32" t="s">
        <v>23</v>
      </c>
      <c r="B42" s="48">
        <f>SUM(B32:B41)</f>
        <v>164</v>
      </c>
      <c r="C42" s="38">
        <f>SUM(C32:C41)</f>
        <v>59285209.329999998</v>
      </c>
      <c r="D42" s="30">
        <f>SUM(D32:D41)</f>
        <v>1.0000000000000002</v>
      </c>
      <c r="E42" s="30">
        <f>SUM(E32:E41)</f>
        <v>1.0000000000000002</v>
      </c>
      <c r="F42" s="31"/>
      <c r="G42" s="31"/>
    </row>
    <row r="44" spans="1:7">
      <c r="A44" s="148" t="s">
        <v>24</v>
      </c>
      <c r="B44" s="148"/>
      <c r="C44" s="148"/>
      <c r="D44" s="106" t="s">
        <v>54</v>
      </c>
    </row>
    <row r="45" spans="1:7">
      <c r="A45" s="20" t="s">
        <v>25</v>
      </c>
    </row>
  </sheetData>
  <sortState ref="A57:C76">
    <sortCondition descending="1" ref="B57"/>
    <sortCondition descending="1" ref="C57"/>
  </sortState>
  <mergeCells count="4">
    <mergeCell ref="A5:G5"/>
    <mergeCell ref="A19:G19"/>
    <mergeCell ref="A29:G29"/>
    <mergeCell ref="A44:C44"/>
  </mergeCells>
  <phoneticPr fontId="2" type="noConversion"/>
  <hyperlinks>
    <hyperlink ref="A45" r:id="rId1"/>
  </hyperlinks>
  <pageMargins left="0.75" right="0.75" top="1" bottom="1" header="0.5" footer="0.5"/>
  <pageSetup scale="73" orientation="portrait" horizontalDpi="300" verticalDpi="300" r:id="rId2"/>
  <headerFooter alignWithMargins="0">
    <oddFooter>Page &amp;P of &amp;N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G57"/>
  <sheetViews>
    <sheetView workbookViewId="0">
      <selection activeCell="G1" sqref="G1"/>
    </sheetView>
  </sheetViews>
  <sheetFormatPr defaultRowHeight="12.75"/>
  <cols>
    <col min="1" max="1" width="30.28515625" customWidth="1"/>
    <col min="2" max="2" width="12.140625" style="63" customWidth="1"/>
    <col min="3" max="3" width="16.140625" style="95" customWidth="1"/>
    <col min="4" max="4" width="12" style="9" customWidth="1"/>
    <col min="5" max="5" width="16.42578125" style="9" customWidth="1"/>
    <col min="6" max="6" width="13.85546875" customWidth="1"/>
    <col min="7" max="7" width="17.28515625" customWidth="1"/>
    <col min="9" max="9" width="53.5703125" customWidth="1"/>
  </cols>
  <sheetData>
    <row r="1" spans="1:7" ht="15.75">
      <c r="A1" s="1" t="s">
        <v>65</v>
      </c>
    </row>
    <row r="2" spans="1:7">
      <c r="A2" s="2" t="str">
        <f>'OVERALL STATS'!A2</f>
        <v>Reporting Period: JULY, 2022</v>
      </c>
    </row>
    <row r="3" spans="1:7" ht="13.5" thickBot="1"/>
    <row r="4" spans="1:7" ht="16.5" thickBot="1">
      <c r="A4" s="142" t="s">
        <v>13</v>
      </c>
      <c r="B4" s="143"/>
      <c r="C4" s="143"/>
      <c r="D4" s="143"/>
      <c r="E4" s="143"/>
      <c r="F4" s="143"/>
      <c r="G4" s="144"/>
    </row>
    <row r="5" spans="1:7">
      <c r="A5" s="3"/>
      <c r="B5" s="104"/>
      <c r="C5" s="96"/>
      <c r="D5" s="10" t="s">
        <v>5</v>
      </c>
      <c r="E5" s="10" t="s">
        <v>5</v>
      </c>
      <c r="F5" s="11" t="s">
        <v>6</v>
      </c>
      <c r="G5" s="11" t="s">
        <v>6</v>
      </c>
    </row>
    <row r="6" spans="1:7">
      <c r="A6" s="12" t="s">
        <v>7</v>
      </c>
      <c r="B6" s="12" t="s">
        <v>8</v>
      </c>
      <c r="C6" s="97" t="s">
        <v>9</v>
      </c>
      <c r="D6" s="13" t="s">
        <v>8</v>
      </c>
      <c r="E6" s="13" t="s">
        <v>9</v>
      </c>
      <c r="F6" s="14" t="s">
        <v>8</v>
      </c>
      <c r="G6" s="14" t="s">
        <v>9</v>
      </c>
    </row>
    <row r="7" spans="1:7">
      <c r="A7" s="130" t="s">
        <v>73</v>
      </c>
      <c r="B7" s="131">
        <v>44</v>
      </c>
      <c r="C7" s="98">
        <v>11309550</v>
      </c>
      <c r="D7" s="132">
        <f>B7/$B$16</f>
        <v>0.34108527131782945</v>
      </c>
      <c r="E7" s="23">
        <f>C7/$C$16</f>
        <v>0.24856785738425496</v>
      </c>
      <c r="F7" s="129">
        <v>1</v>
      </c>
      <c r="G7" s="76">
        <f>RANK(C7,$C$7:$C$15)</f>
        <v>2</v>
      </c>
    </row>
    <row r="8" spans="1:7">
      <c r="A8" s="130" t="s">
        <v>40</v>
      </c>
      <c r="B8" s="37">
        <v>43</v>
      </c>
      <c r="C8" s="133">
        <v>22088699.329999998</v>
      </c>
      <c r="D8" s="27">
        <f>B8/$B$16</f>
        <v>0.33333333333333331</v>
      </c>
      <c r="E8" s="127">
        <f>C8/$C$16</f>
        <v>0.48547826083824092</v>
      </c>
      <c r="F8" s="76">
        <v>2</v>
      </c>
      <c r="G8" s="129">
        <f t="shared" ref="G8:G15" si="0">RANK(C8,$C$7:$C$15)</f>
        <v>1</v>
      </c>
    </row>
    <row r="9" spans="1:7">
      <c r="A9" s="36" t="s">
        <v>39</v>
      </c>
      <c r="B9" s="37">
        <v>23</v>
      </c>
      <c r="C9" s="98">
        <v>6397084</v>
      </c>
      <c r="D9" s="27">
        <f t="shared" ref="D9" si="1">B9/$B$16</f>
        <v>0.17829457364341086</v>
      </c>
      <c r="E9" s="23">
        <f t="shared" ref="E9" si="2">C9/$C$16</f>
        <v>0.140598826954839</v>
      </c>
      <c r="F9" s="76">
        <v>3</v>
      </c>
      <c r="G9" s="76">
        <f t="shared" si="0"/>
        <v>3</v>
      </c>
    </row>
    <row r="10" spans="1:7">
      <c r="A10" s="36" t="s">
        <v>81</v>
      </c>
      <c r="B10" s="37">
        <v>8</v>
      </c>
      <c r="C10" s="98">
        <v>2174900</v>
      </c>
      <c r="D10" s="27">
        <f t="shared" ref="D10:D15" si="3">B10/$B$16</f>
        <v>6.2015503875968991E-2</v>
      </c>
      <c r="E10" s="23">
        <f t="shared" ref="E10:E15" si="4">C10/$C$16</f>
        <v>4.7801215169924194E-2</v>
      </c>
      <c r="F10" s="76">
        <v>4</v>
      </c>
      <c r="G10" s="76">
        <f t="shared" si="0"/>
        <v>4</v>
      </c>
    </row>
    <row r="11" spans="1:7">
      <c r="A11" s="36" t="s">
        <v>63</v>
      </c>
      <c r="B11" s="37">
        <v>4</v>
      </c>
      <c r="C11" s="98">
        <v>901000</v>
      </c>
      <c r="D11" s="27">
        <f t="shared" si="3"/>
        <v>3.1007751937984496E-2</v>
      </c>
      <c r="E11" s="23">
        <f t="shared" si="4"/>
        <v>1.9802701212976091E-2</v>
      </c>
      <c r="F11" s="76">
        <v>5</v>
      </c>
      <c r="G11" s="76">
        <f t="shared" si="0"/>
        <v>7</v>
      </c>
    </row>
    <row r="12" spans="1:7">
      <c r="A12" s="36" t="s">
        <v>41</v>
      </c>
      <c r="B12" s="37">
        <v>3</v>
      </c>
      <c r="C12" s="98">
        <v>1190610</v>
      </c>
      <c r="D12" s="27">
        <f t="shared" si="3"/>
        <v>2.3255813953488372E-2</v>
      </c>
      <c r="E12" s="23">
        <f t="shared" si="4"/>
        <v>2.6167917970234697E-2</v>
      </c>
      <c r="F12" s="76">
        <v>6</v>
      </c>
      <c r="G12" s="76">
        <f t="shared" si="0"/>
        <v>6</v>
      </c>
    </row>
    <row r="13" spans="1:7">
      <c r="A13" s="36" t="s">
        <v>99</v>
      </c>
      <c r="B13" s="37">
        <v>2</v>
      </c>
      <c r="C13" s="98">
        <v>1263000</v>
      </c>
      <c r="D13" s="27">
        <f t="shared" si="3"/>
        <v>1.5503875968992248E-2</v>
      </c>
      <c r="E13" s="23">
        <f t="shared" si="4"/>
        <v>2.7758947427290567E-2</v>
      </c>
      <c r="F13" s="76">
        <v>7</v>
      </c>
      <c r="G13" s="76">
        <f t="shared" si="0"/>
        <v>5</v>
      </c>
    </row>
    <row r="14" spans="1:7">
      <c r="A14" s="36" t="s">
        <v>78</v>
      </c>
      <c r="B14" s="37">
        <v>1</v>
      </c>
      <c r="C14" s="98">
        <v>130000</v>
      </c>
      <c r="D14" s="27">
        <f t="shared" si="3"/>
        <v>7.7519379844961239E-3</v>
      </c>
      <c r="E14" s="23">
        <f t="shared" si="4"/>
        <v>2.8572154913284035E-3</v>
      </c>
      <c r="F14" s="76">
        <v>8</v>
      </c>
      <c r="G14" s="76">
        <f t="shared" si="0"/>
        <v>8</v>
      </c>
    </row>
    <row r="15" spans="1:7">
      <c r="A15" s="36" t="s">
        <v>112</v>
      </c>
      <c r="B15" s="37">
        <v>1</v>
      </c>
      <c r="C15" s="98">
        <v>44000</v>
      </c>
      <c r="D15" s="27">
        <f t="shared" si="3"/>
        <v>7.7519379844961239E-3</v>
      </c>
      <c r="E15" s="23">
        <f t="shared" si="4"/>
        <v>9.6705755091115199E-4</v>
      </c>
      <c r="F15" s="76">
        <v>8</v>
      </c>
      <c r="G15" s="76">
        <f t="shared" si="0"/>
        <v>9</v>
      </c>
    </row>
    <row r="16" spans="1:7">
      <c r="A16" s="28" t="s">
        <v>23</v>
      </c>
      <c r="B16" s="29">
        <f>SUM(B7:B15)</f>
        <v>129</v>
      </c>
      <c r="C16" s="99">
        <f>SUM(C7:C15)</f>
        <v>45498843.329999998</v>
      </c>
      <c r="D16" s="30">
        <f>SUM(D7:D15)</f>
        <v>1</v>
      </c>
      <c r="E16" s="30">
        <f>SUM(E7:E15)</f>
        <v>1</v>
      </c>
      <c r="F16" s="31"/>
      <c r="G16" s="31"/>
    </row>
    <row r="17" spans="1:7" ht="13.5" thickBot="1"/>
    <row r="18" spans="1:7" ht="16.5" thickBot="1">
      <c r="A18" s="142" t="s">
        <v>14</v>
      </c>
      <c r="B18" s="143"/>
      <c r="C18" s="143"/>
      <c r="D18" s="143"/>
      <c r="E18" s="143"/>
      <c r="F18" s="143"/>
      <c r="G18" s="144"/>
    </row>
    <row r="19" spans="1:7">
      <c r="A19" s="3"/>
      <c r="B19" s="104"/>
      <c r="C19" s="96"/>
      <c r="D19" s="10" t="s">
        <v>5</v>
      </c>
      <c r="E19" s="10" t="s">
        <v>5</v>
      </c>
      <c r="F19" s="11" t="s">
        <v>6</v>
      </c>
      <c r="G19" s="15" t="s">
        <v>6</v>
      </c>
    </row>
    <row r="20" spans="1:7">
      <c r="A20" s="12" t="s">
        <v>7</v>
      </c>
      <c r="B20" s="12" t="s">
        <v>8</v>
      </c>
      <c r="C20" s="97" t="s">
        <v>9</v>
      </c>
      <c r="D20" s="13" t="s">
        <v>8</v>
      </c>
      <c r="E20" s="13" t="s">
        <v>9</v>
      </c>
      <c r="F20" s="14" t="s">
        <v>8</v>
      </c>
      <c r="G20" s="16" t="s">
        <v>9</v>
      </c>
    </row>
    <row r="21" spans="1:7">
      <c r="A21" s="134" t="s">
        <v>97</v>
      </c>
      <c r="B21" s="131">
        <v>4</v>
      </c>
      <c r="C21" s="133">
        <v>2090907</v>
      </c>
      <c r="D21" s="132">
        <f>B21/$B$23</f>
        <v>0.5</v>
      </c>
      <c r="E21" s="127">
        <f>C21/$C$23</f>
        <v>0.54711222579391716</v>
      </c>
      <c r="F21" s="129">
        <v>1</v>
      </c>
      <c r="G21" s="129">
        <v>1</v>
      </c>
    </row>
    <row r="22" spans="1:7">
      <c r="A22" s="134" t="s">
        <v>73</v>
      </c>
      <c r="B22" s="131">
        <v>4</v>
      </c>
      <c r="C22" s="100">
        <v>1730808</v>
      </c>
      <c r="D22" s="132">
        <f>B22/$B$23</f>
        <v>0.5</v>
      </c>
      <c r="E22" s="23">
        <f>C22/$C$23</f>
        <v>0.45288777420608289</v>
      </c>
      <c r="F22" s="129">
        <v>1</v>
      </c>
      <c r="G22" s="76">
        <v>2</v>
      </c>
    </row>
    <row r="23" spans="1:7">
      <c r="A23" s="28" t="s">
        <v>23</v>
      </c>
      <c r="B23" s="29">
        <f>SUM(B21:B22)</f>
        <v>8</v>
      </c>
      <c r="C23" s="99">
        <f>SUM(C21:C22)</f>
        <v>3821715</v>
      </c>
      <c r="D23" s="30">
        <f>SUM(D21:D22)</f>
        <v>1</v>
      </c>
      <c r="E23" s="30">
        <f>SUM(E21:E22)</f>
        <v>1</v>
      </c>
      <c r="F23" s="31"/>
      <c r="G23" s="31"/>
    </row>
    <row r="24" spans="1:7" ht="13.5" thickBot="1"/>
    <row r="25" spans="1:7" ht="16.5" thickBot="1">
      <c r="A25" s="142" t="s">
        <v>15</v>
      </c>
      <c r="B25" s="143"/>
      <c r="C25" s="143"/>
      <c r="D25" s="143"/>
      <c r="E25" s="143"/>
      <c r="F25" s="143"/>
      <c r="G25" s="144"/>
    </row>
    <row r="26" spans="1:7">
      <c r="A26" s="3"/>
      <c r="B26" s="104"/>
      <c r="C26" s="96"/>
      <c r="D26" s="10" t="s">
        <v>5</v>
      </c>
      <c r="E26" s="10" t="s">
        <v>5</v>
      </c>
      <c r="F26" s="11" t="s">
        <v>6</v>
      </c>
      <c r="G26" s="15" t="s">
        <v>6</v>
      </c>
    </row>
    <row r="27" spans="1:7">
      <c r="A27" s="12" t="s">
        <v>7</v>
      </c>
      <c r="B27" s="12" t="s">
        <v>8</v>
      </c>
      <c r="C27" s="97" t="s">
        <v>9</v>
      </c>
      <c r="D27" s="17" t="s">
        <v>8</v>
      </c>
      <c r="E27" s="13" t="s">
        <v>9</v>
      </c>
      <c r="F27" s="14" t="s">
        <v>8</v>
      </c>
      <c r="G27" s="16" t="s">
        <v>9</v>
      </c>
    </row>
    <row r="28" spans="1:7">
      <c r="A28" s="130" t="s">
        <v>40</v>
      </c>
      <c r="B28" s="131">
        <v>32</v>
      </c>
      <c r="C28" s="133">
        <v>14366300</v>
      </c>
      <c r="D28" s="132">
        <f t="shared" ref="D28:D33" si="5">B28/$B$36</f>
        <v>0.36363636363636365</v>
      </c>
      <c r="E28" s="127">
        <f t="shared" ref="E28:E33" si="6">C28/$C$36</f>
        <v>0.43596055024804714</v>
      </c>
      <c r="F28" s="129">
        <v>1</v>
      </c>
      <c r="G28" s="129">
        <f>RANK(C28,$C$28:$C$35)</f>
        <v>1</v>
      </c>
    </row>
    <row r="29" spans="1:7">
      <c r="A29" s="130" t="s">
        <v>73</v>
      </c>
      <c r="B29" s="131">
        <v>32</v>
      </c>
      <c r="C29" s="98">
        <v>10489650</v>
      </c>
      <c r="D29" s="132">
        <f t="shared" si="5"/>
        <v>0.36363636363636365</v>
      </c>
      <c r="E29" s="23">
        <f t="shared" si="6"/>
        <v>0.31831951065406039</v>
      </c>
      <c r="F29" s="135">
        <v>1</v>
      </c>
      <c r="G29" s="76">
        <f t="shared" ref="G29:G35" si="7">RANK(C29,$C$28:$C$35)</f>
        <v>2</v>
      </c>
    </row>
    <row r="30" spans="1:7">
      <c r="A30" s="36" t="s">
        <v>39</v>
      </c>
      <c r="B30" s="37">
        <v>16</v>
      </c>
      <c r="C30" s="98">
        <v>4879651</v>
      </c>
      <c r="D30" s="27">
        <f t="shared" si="5"/>
        <v>0.18181818181818182</v>
      </c>
      <c r="E30" s="23">
        <f t="shared" si="6"/>
        <v>0.14807816452241937</v>
      </c>
      <c r="F30" s="108">
        <v>2</v>
      </c>
      <c r="G30" s="76">
        <f t="shared" si="7"/>
        <v>3</v>
      </c>
    </row>
    <row r="31" spans="1:7">
      <c r="A31" s="36" t="s">
        <v>99</v>
      </c>
      <c r="B31" s="37">
        <v>2</v>
      </c>
      <c r="C31" s="98">
        <v>1263000</v>
      </c>
      <c r="D31" s="27">
        <f t="shared" si="5"/>
        <v>2.2727272727272728E-2</v>
      </c>
      <c r="E31" s="23">
        <f t="shared" si="6"/>
        <v>3.8327069249791776E-2</v>
      </c>
      <c r="F31" s="76">
        <v>3</v>
      </c>
      <c r="G31" s="76">
        <f t="shared" si="7"/>
        <v>4</v>
      </c>
    </row>
    <row r="32" spans="1:7">
      <c r="A32" s="36" t="s">
        <v>41</v>
      </c>
      <c r="B32" s="37">
        <v>2</v>
      </c>
      <c r="C32" s="98">
        <v>1140610</v>
      </c>
      <c r="D32" s="27">
        <f t="shared" si="5"/>
        <v>2.2727272727272728E-2</v>
      </c>
      <c r="E32" s="23">
        <f t="shared" si="6"/>
        <v>3.4613015405387963E-2</v>
      </c>
      <c r="F32" s="108">
        <v>3</v>
      </c>
      <c r="G32" s="76">
        <f t="shared" si="7"/>
        <v>5</v>
      </c>
    </row>
    <row r="33" spans="1:7">
      <c r="A33" s="36" t="s">
        <v>63</v>
      </c>
      <c r="B33" s="37">
        <v>2</v>
      </c>
      <c r="C33" s="98">
        <v>640000</v>
      </c>
      <c r="D33" s="27">
        <f t="shared" si="5"/>
        <v>2.2727272727272728E-2</v>
      </c>
      <c r="E33" s="23">
        <f t="shared" si="6"/>
        <v>1.9421476104407549E-2</v>
      </c>
      <c r="F33" s="76">
        <v>3</v>
      </c>
      <c r="G33" s="76">
        <f t="shared" si="7"/>
        <v>6</v>
      </c>
    </row>
    <row r="34" spans="1:7">
      <c r="A34" s="36" t="s">
        <v>78</v>
      </c>
      <c r="B34" s="37">
        <v>1</v>
      </c>
      <c r="C34" s="98">
        <v>130000</v>
      </c>
      <c r="D34" s="27">
        <f>B34/$B$36</f>
        <v>1.1363636363636364E-2</v>
      </c>
      <c r="E34" s="23">
        <f>C34/$C$36</f>
        <v>3.9449873337077833E-3</v>
      </c>
      <c r="F34" s="76">
        <v>4</v>
      </c>
      <c r="G34" s="76">
        <f t="shared" si="7"/>
        <v>7</v>
      </c>
    </row>
    <row r="35" spans="1:7">
      <c r="A35" s="36" t="s">
        <v>112</v>
      </c>
      <c r="B35" s="37">
        <v>1</v>
      </c>
      <c r="C35" s="98">
        <v>44000</v>
      </c>
      <c r="D35" s="27">
        <f>B35/$B$36</f>
        <v>1.1363636363636364E-2</v>
      </c>
      <c r="E35" s="23">
        <f>C35/$C$36</f>
        <v>1.335226482178019E-3</v>
      </c>
      <c r="F35" s="76">
        <v>4</v>
      </c>
      <c r="G35" s="76">
        <f t="shared" si="7"/>
        <v>8</v>
      </c>
    </row>
    <row r="36" spans="1:7">
      <c r="A36" s="28" t="s">
        <v>23</v>
      </c>
      <c r="B36" s="41">
        <f>SUM(B28:B35)</f>
        <v>88</v>
      </c>
      <c r="C36" s="101">
        <f>SUM(C28:C35)</f>
        <v>32953211</v>
      </c>
      <c r="D36" s="30">
        <f>SUM(D28:D35)</f>
        <v>1</v>
      </c>
      <c r="E36" s="30">
        <f>SUM(E28:E35)</f>
        <v>1</v>
      </c>
      <c r="F36" s="31"/>
      <c r="G36" s="31"/>
    </row>
    <row r="37" spans="1:7" ht="13.5" thickBot="1"/>
    <row r="38" spans="1:7" ht="16.5" thickBot="1">
      <c r="A38" s="142" t="s">
        <v>16</v>
      </c>
      <c r="B38" s="143"/>
      <c r="C38" s="143"/>
      <c r="D38" s="143"/>
      <c r="E38" s="143"/>
      <c r="F38" s="143"/>
      <c r="G38" s="144"/>
    </row>
    <row r="39" spans="1:7">
      <c r="A39" s="18"/>
      <c r="B39" s="105"/>
      <c r="C39" s="102"/>
      <c r="D39" s="10" t="s">
        <v>5</v>
      </c>
      <c r="E39" s="10" t="s">
        <v>5</v>
      </c>
      <c r="F39" s="11" t="s">
        <v>6</v>
      </c>
      <c r="G39" s="15" t="s">
        <v>6</v>
      </c>
    </row>
    <row r="40" spans="1:7">
      <c r="A40" s="12" t="s">
        <v>7</v>
      </c>
      <c r="B40" s="12" t="s">
        <v>8</v>
      </c>
      <c r="C40" s="97" t="s">
        <v>9</v>
      </c>
      <c r="D40" s="13" t="s">
        <v>8</v>
      </c>
      <c r="E40" s="13" t="s">
        <v>9</v>
      </c>
      <c r="F40" s="14" t="s">
        <v>8</v>
      </c>
      <c r="G40" s="16" t="s">
        <v>9</v>
      </c>
    </row>
    <row r="41" spans="1:7">
      <c r="A41" s="93" t="s">
        <v>183</v>
      </c>
      <c r="B41" s="94"/>
      <c r="C41" s="103"/>
      <c r="D41" s="23"/>
      <c r="E41" s="23"/>
      <c r="F41" s="76"/>
      <c r="G41" s="76"/>
    </row>
    <row r="42" spans="1:7">
      <c r="A42" s="28" t="s">
        <v>23</v>
      </c>
      <c r="B42" s="41">
        <f>SUM(B41:B41)</f>
        <v>0</v>
      </c>
      <c r="C42" s="101">
        <f>SUM(C41:C41)</f>
        <v>0</v>
      </c>
      <c r="D42" s="30"/>
      <c r="E42" s="30"/>
      <c r="F42" s="31"/>
      <c r="G42" s="31"/>
    </row>
    <row r="43" spans="1:7" ht="13.5" thickBot="1"/>
    <row r="44" spans="1:7" ht="16.5" thickBot="1">
      <c r="A44" s="142" t="s">
        <v>17</v>
      </c>
      <c r="B44" s="143"/>
      <c r="C44" s="143"/>
      <c r="D44" s="143"/>
      <c r="E44" s="143"/>
      <c r="F44" s="143"/>
      <c r="G44" s="144"/>
    </row>
    <row r="45" spans="1:7">
      <c r="A45" s="18"/>
      <c r="B45" s="105"/>
      <c r="C45" s="102"/>
      <c r="D45" s="10" t="s">
        <v>5</v>
      </c>
      <c r="E45" s="10" t="s">
        <v>5</v>
      </c>
      <c r="F45" s="11" t="s">
        <v>6</v>
      </c>
      <c r="G45" s="15" t="s">
        <v>6</v>
      </c>
    </row>
    <row r="46" spans="1:7">
      <c r="A46" s="12" t="s">
        <v>7</v>
      </c>
      <c r="B46" s="12" t="s">
        <v>8</v>
      </c>
      <c r="C46" s="97" t="s">
        <v>9</v>
      </c>
      <c r="D46" s="13" t="s">
        <v>8</v>
      </c>
      <c r="E46" s="13" t="s">
        <v>9</v>
      </c>
      <c r="F46" s="14" t="s">
        <v>8</v>
      </c>
      <c r="G46" s="16" t="s">
        <v>9</v>
      </c>
    </row>
    <row r="47" spans="1:7">
      <c r="A47" s="130" t="s">
        <v>73</v>
      </c>
      <c r="B47" s="131">
        <v>12</v>
      </c>
      <c r="C47" s="98">
        <v>819900</v>
      </c>
      <c r="D47" s="132">
        <f>B47/$B$53</f>
        <v>0.34285714285714286</v>
      </c>
      <c r="E47" s="23">
        <f>C47/$C$53</f>
        <v>7.7599921556975496E-2</v>
      </c>
      <c r="F47" s="129">
        <v>1</v>
      </c>
      <c r="G47" s="76">
        <f>RANK(C47,$C$47:$C$52)</f>
        <v>3</v>
      </c>
    </row>
    <row r="48" spans="1:7">
      <c r="A48" s="130" t="s">
        <v>40</v>
      </c>
      <c r="B48" s="37">
        <v>11</v>
      </c>
      <c r="C48" s="133">
        <v>7722399.3300000001</v>
      </c>
      <c r="D48" s="27">
        <f>B48/$B$53</f>
        <v>0.31428571428571428</v>
      </c>
      <c r="E48" s="127">
        <f>C48/$C$53</f>
        <v>0.73089106261695347</v>
      </c>
      <c r="F48" s="76">
        <v>2</v>
      </c>
      <c r="G48" s="129">
        <f t="shared" ref="G48:G52" si="8">RANK(C48,$C$47:$C$52)</f>
        <v>1</v>
      </c>
    </row>
    <row r="49" spans="1:7">
      <c r="A49" s="36" t="s">
        <v>39</v>
      </c>
      <c r="B49" s="37">
        <v>7</v>
      </c>
      <c r="C49" s="98">
        <v>1517433</v>
      </c>
      <c r="D49" s="27">
        <f t="shared" ref="D49" si="9">B49/$B$53</f>
        <v>0.2</v>
      </c>
      <c r="E49" s="23">
        <f t="shared" ref="E49" si="10">C49/$C$53</f>
        <v>0.14361834585677036</v>
      </c>
      <c r="F49" s="76">
        <v>3</v>
      </c>
      <c r="G49" s="76">
        <f t="shared" si="8"/>
        <v>2</v>
      </c>
    </row>
    <row r="50" spans="1:7">
      <c r="A50" s="36" t="s">
        <v>63</v>
      </c>
      <c r="B50" s="37">
        <v>2</v>
      </c>
      <c r="C50" s="98">
        <v>261000</v>
      </c>
      <c r="D50" s="27">
        <f>B50/$B$53</f>
        <v>5.7142857142857141E-2</v>
      </c>
      <c r="E50" s="23">
        <f>C50/$C$53</f>
        <v>2.4702499727247966E-2</v>
      </c>
      <c r="F50" s="76">
        <v>4</v>
      </c>
      <c r="G50" s="76">
        <f t="shared" si="8"/>
        <v>4</v>
      </c>
    </row>
    <row r="51" spans="1:7">
      <c r="A51" s="36" t="s">
        <v>81</v>
      </c>
      <c r="B51" s="37">
        <v>2</v>
      </c>
      <c r="C51" s="98">
        <v>195000</v>
      </c>
      <c r="D51" s="27">
        <f>B51/$B$53</f>
        <v>5.7142857142857141E-2</v>
      </c>
      <c r="E51" s="23">
        <f>C51/$C$53</f>
        <v>1.8455890600817444E-2</v>
      </c>
      <c r="F51" s="76">
        <v>4</v>
      </c>
      <c r="G51" s="76">
        <f t="shared" si="8"/>
        <v>5</v>
      </c>
    </row>
    <row r="52" spans="1:7">
      <c r="A52" s="36" t="s">
        <v>41</v>
      </c>
      <c r="B52" s="37">
        <v>1</v>
      </c>
      <c r="C52" s="98">
        <v>50000</v>
      </c>
      <c r="D52" s="27">
        <f>B52/$B$53</f>
        <v>2.8571428571428571E-2</v>
      </c>
      <c r="E52" s="23">
        <f>C52/$C$53</f>
        <v>4.7322796412352418E-3</v>
      </c>
      <c r="F52" s="76">
        <v>5</v>
      </c>
      <c r="G52" s="76">
        <f t="shared" si="8"/>
        <v>6</v>
      </c>
    </row>
    <row r="53" spans="1:7">
      <c r="A53" s="28" t="s">
        <v>23</v>
      </c>
      <c r="B53" s="29">
        <f>SUM(B47:B52)</f>
        <v>35</v>
      </c>
      <c r="C53" s="99">
        <f>SUM(C47:C52)</f>
        <v>10565732.33</v>
      </c>
      <c r="D53" s="30">
        <f>SUM(D47:D52)</f>
        <v>1</v>
      </c>
      <c r="E53" s="30">
        <f>SUM(E47:E52)</f>
        <v>0.99999999999999989</v>
      </c>
      <c r="F53" s="31"/>
      <c r="G53" s="31"/>
    </row>
    <row r="56" spans="1:7">
      <c r="A56" s="148" t="s">
        <v>24</v>
      </c>
      <c r="B56" s="148"/>
      <c r="C56" s="148"/>
    </row>
    <row r="57" spans="1:7">
      <c r="A57" s="20" t="s">
        <v>25</v>
      </c>
    </row>
  </sheetData>
  <sortState ref="A107:C126">
    <sortCondition descending="1" ref="B107"/>
    <sortCondition descending="1" ref="C107"/>
  </sortState>
  <mergeCells count="6">
    <mergeCell ref="A56:C56"/>
    <mergeCell ref="A4:G4"/>
    <mergeCell ref="A18:G18"/>
    <mergeCell ref="A25:G25"/>
    <mergeCell ref="A38:G38"/>
    <mergeCell ref="A44:G44"/>
  </mergeCells>
  <phoneticPr fontId="2" type="noConversion"/>
  <hyperlinks>
    <hyperlink ref="A57" r:id="rId1"/>
  </hyperlinks>
  <pageMargins left="0.75" right="0.75" top="1" bottom="1" header="0.5" footer="0.5"/>
  <pageSetup scale="77" orientation="portrait" horizontalDpi="300" verticalDpi="300" r:id="rId2"/>
  <headerFooter alignWithMargins="0">
    <oddFooter>Page &amp;P of &amp;N</oddFooter>
  </headerFooter>
  <rowBreaks count="1" manualBreakCount="1">
    <brk id="43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G39"/>
  <sheetViews>
    <sheetView workbookViewId="0">
      <selection activeCell="G1" sqref="G1"/>
    </sheetView>
  </sheetViews>
  <sheetFormatPr defaultRowHeight="12.75"/>
  <cols>
    <col min="1" max="1" width="30.42578125" style="42" customWidth="1"/>
    <col min="2" max="2" width="13.85546875" style="63" customWidth="1"/>
    <col min="3" max="3" width="20.7109375" style="21" customWidth="1"/>
    <col min="4" max="4" width="12" style="22" customWidth="1"/>
    <col min="5" max="5" width="17.28515625" style="22" customWidth="1"/>
    <col min="6" max="6" width="12.5703125" style="63" customWidth="1"/>
    <col min="7" max="7" width="16.28515625" style="63" customWidth="1"/>
  </cols>
  <sheetData>
    <row r="1" spans="1:7" ht="15.75">
      <c r="A1" s="55" t="s">
        <v>66</v>
      </c>
    </row>
    <row r="2" spans="1:7">
      <c r="A2" s="56" t="str">
        <f>'OVERALL STATS'!A2</f>
        <v>Reporting Period: JULY, 2022</v>
      </c>
    </row>
    <row r="3" spans="1:7" ht="13.5" thickBot="1"/>
    <row r="4" spans="1:7" ht="16.5" thickBot="1">
      <c r="A4" s="142" t="s">
        <v>18</v>
      </c>
      <c r="B4" s="143"/>
      <c r="C4" s="143"/>
      <c r="D4" s="143"/>
      <c r="E4" s="143"/>
      <c r="F4" s="143"/>
      <c r="G4" s="144"/>
    </row>
    <row r="5" spans="1:7">
      <c r="A5" s="57"/>
      <c r="B5" s="65"/>
      <c r="C5" s="40"/>
      <c r="D5" s="10" t="s">
        <v>5</v>
      </c>
      <c r="E5" s="10" t="s">
        <v>5</v>
      </c>
      <c r="F5" s="11" t="s">
        <v>6</v>
      </c>
      <c r="G5" s="11" t="s">
        <v>6</v>
      </c>
    </row>
    <row r="6" spans="1:7">
      <c r="A6" s="58" t="s">
        <v>11</v>
      </c>
      <c r="B6" s="19" t="s">
        <v>8</v>
      </c>
      <c r="C6" s="50" t="s">
        <v>9</v>
      </c>
      <c r="D6" s="13" t="s">
        <v>8</v>
      </c>
      <c r="E6" s="13" t="s">
        <v>9</v>
      </c>
      <c r="F6" s="14" t="s">
        <v>8</v>
      </c>
      <c r="G6" s="14" t="s">
        <v>9</v>
      </c>
    </row>
    <row r="7" spans="1:7">
      <c r="A7" s="136" t="s">
        <v>40</v>
      </c>
      <c r="B7" s="137">
        <v>9</v>
      </c>
      <c r="C7" s="138">
        <v>2083175</v>
      </c>
      <c r="D7" s="132">
        <f>B7/$B$11</f>
        <v>0.42857142857142855</v>
      </c>
      <c r="E7" s="139">
        <f>C7/$C$11</f>
        <v>0.42676818375508063</v>
      </c>
      <c r="F7" s="129">
        <v>1</v>
      </c>
      <c r="G7" s="129">
        <v>1</v>
      </c>
    </row>
    <row r="8" spans="1:7">
      <c r="A8" s="67" t="s">
        <v>73</v>
      </c>
      <c r="B8" s="68">
        <v>6</v>
      </c>
      <c r="C8" s="69">
        <v>1291051</v>
      </c>
      <c r="D8" s="27">
        <f>B8/$B$11</f>
        <v>0.2857142857142857</v>
      </c>
      <c r="E8" s="66">
        <f>C8/$C$11</f>
        <v>0.26449025665399239</v>
      </c>
      <c r="F8" s="76">
        <v>2</v>
      </c>
      <c r="G8" s="76">
        <v>2</v>
      </c>
    </row>
    <row r="9" spans="1:7">
      <c r="A9" s="60" t="s">
        <v>41</v>
      </c>
      <c r="B9" s="53">
        <v>3</v>
      </c>
      <c r="C9" s="54">
        <v>959554</v>
      </c>
      <c r="D9" s="27">
        <f t="shared" ref="D9" si="0">B9/$B$11</f>
        <v>0.14285714285714285</v>
      </c>
      <c r="E9" s="66">
        <f t="shared" ref="E9" si="1">C9/$C$11</f>
        <v>0.19657835649665661</v>
      </c>
      <c r="F9" s="76">
        <v>3</v>
      </c>
      <c r="G9" s="76">
        <v>3</v>
      </c>
    </row>
    <row r="10" spans="1:7">
      <c r="A10" s="60" t="s">
        <v>39</v>
      </c>
      <c r="B10" s="53">
        <v>3</v>
      </c>
      <c r="C10" s="54">
        <v>547500</v>
      </c>
      <c r="D10" s="27">
        <f>B10/$B$11</f>
        <v>0.14285714285714285</v>
      </c>
      <c r="E10" s="66">
        <f>C10/$C$11</f>
        <v>0.11216320309427036</v>
      </c>
      <c r="F10" s="76">
        <v>3</v>
      </c>
      <c r="G10" s="76">
        <v>4</v>
      </c>
    </row>
    <row r="11" spans="1:7">
      <c r="A11" s="59" t="s">
        <v>23</v>
      </c>
      <c r="B11" s="34">
        <f>SUM(B7:B10)</f>
        <v>21</v>
      </c>
      <c r="C11" s="51">
        <f>SUM(C7:C10)</f>
        <v>4881280</v>
      </c>
      <c r="D11" s="30">
        <f>SUM(D7:D10)</f>
        <v>0.99999999999999978</v>
      </c>
      <c r="E11" s="30">
        <f>SUM(E7:E10)</f>
        <v>1</v>
      </c>
      <c r="F11" s="41"/>
      <c r="G11" s="41"/>
    </row>
    <row r="12" spans="1:7" ht="13.5" thickBot="1"/>
    <row r="13" spans="1:7" ht="16.5" thickBot="1">
      <c r="A13" s="142" t="s">
        <v>19</v>
      </c>
      <c r="B13" s="143"/>
      <c r="C13" s="143"/>
      <c r="D13" s="143"/>
      <c r="E13" s="143"/>
      <c r="F13" s="143"/>
      <c r="G13" s="144"/>
    </row>
    <row r="14" spans="1:7">
      <c r="A14" s="57"/>
      <c r="B14" s="65"/>
      <c r="C14" s="40"/>
      <c r="D14" s="10" t="s">
        <v>5</v>
      </c>
      <c r="E14" s="10" t="s">
        <v>5</v>
      </c>
      <c r="F14" s="11" t="s">
        <v>6</v>
      </c>
      <c r="G14" s="11" t="s">
        <v>6</v>
      </c>
    </row>
    <row r="15" spans="1:7">
      <c r="A15" s="58" t="s">
        <v>11</v>
      </c>
      <c r="B15" s="19" t="s">
        <v>8</v>
      </c>
      <c r="C15" s="50" t="s">
        <v>9</v>
      </c>
      <c r="D15" s="13" t="s">
        <v>8</v>
      </c>
      <c r="E15" s="13" t="s">
        <v>9</v>
      </c>
      <c r="F15" s="14" t="s">
        <v>8</v>
      </c>
      <c r="G15" s="14" t="s">
        <v>9</v>
      </c>
    </row>
    <row r="16" spans="1:7">
      <c r="A16" s="140" t="s">
        <v>40</v>
      </c>
      <c r="B16" s="129">
        <v>3</v>
      </c>
      <c r="C16" s="141">
        <v>3650360</v>
      </c>
      <c r="D16" s="132">
        <f>B16/$B$17</f>
        <v>1</v>
      </c>
      <c r="E16" s="139">
        <f>C16/$C$17</f>
        <v>1</v>
      </c>
      <c r="F16" s="129">
        <v>1</v>
      </c>
      <c r="G16" s="129">
        <v>1</v>
      </c>
    </row>
    <row r="17" spans="1:7">
      <c r="A17" s="59" t="s">
        <v>23</v>
      </c>
      <c r="B17" s="41">
        <f>SUM(B16:B16)</f>
        <v>3</v>
      </c>
      <c r="C17" s="38">
        <f>SUM(C16:C16)</f>
        <v>3650360</v>
      </c>
      <c r="D17" s="30">
        <f>SUM(D16:D16)</f>
        <v>1</v>
      </c>
      <c r="E17" s="30">
        <f>SUM(E16:E16)</f>
        <v>1</v>
      </c>
      <c r="F17" s="41"/>
      <c r="G17" s="41"/>
    </row>
    <row r="18" spans="1:7" ht="13.5" thickBot="1"/>
    <row r="19" spans="1:7" ht="16.5" thickBot="1">
      <c r="A19" s="142" t="s">
        <v>20</v>
      </c>
      <c r="B19" s="143"/>
      <c r="C19" s="143"/>
      <c r="D19" s="143"/>
      <c r="E19" s="143"/>
      <c r="F19" s="143"/>
      <c r="G19" s="144"/>
    </row>
    <row r="20" spans="1:7">
      <c r="A20" s="57"/>
      <c r="B20" s="65"/>
      <c r="C20" s="40"/>
      <c r="D20" s="10" t="s">
        <v>5</v>
      </c>
      <c r="E20" s="10" t="s">
        <v>5</v>
      </c>
      <c r="F20" s="11" t="s">
        <v>6</v>
      </c>
      <c r="G20" s="11" t="s">
        <v>6</v>
      </c>
    </row>
    <row r="21" spans="1:7">
      <c r="A21" s="58" t="s">
        <v>11</v>
      </c>
      <c r="B21" s="19" t="s">
        <v>8</v>
      </c>
      <c r="C21" s="50" t="s">
        <v>9</v>
      </c>
      <c r="D21" s="13" t="s">
        <v>8</v>
      </c>
      <c r="E21" s="13" t="s">
        <v>9</v>
      </c>
      <c r="F21" s="14" t="s">
        <v>8</v>
      </c>
      <c r="G21" s="14" t="s">
        <v>9</v>
      </c>
    </row>
    <row r="22" spans="1:7">
      <c r="A22" s="136" t="s">
        <v>73</v>
      </c>
      <c r="B22" s="137">
        <v>1</v>
      </c>
      <c r="C22" s="138">
        <v>150000</v>
      </c>
      <c r="D22" s="132">
        <f t="shared" ref="D22" si="2">B22/$B$23</f>
        <v>1</v>
      </c>
      <c r="E22" s="139">
        <f t="shared" ref="E22" si="3">C22/$C$23</f>
        <v>1</v>
      </c>
      <c r="F22" s="129">
        <v>1</v>
      </c>
      <c r="G22" s="129">
        <v>1</v>
      </c>
    </row>
    <row r="23" spans="1:7">
      <c r="A23" s="59" t="s">
        <v>23</v>
      </c>
      <c r="B23" s="41">
        <f>SUM(B22:B22)</f>
        <v>1</v>
      </c>
      <c r="C23" s="38">
        <f>SUM(C22:C22)</f>
        <v>150000</v>
      </c>
      <c r="D23" s="30">
        <f>SUM(D22:D22)</f>
        <v>1</v>
      </c>
      <c r="E23" s="30">
        <f>SUM(E22:E22)</f>
        <v>1</v>
      </c>
      <c r="F23" s="41"/>
      <c r="G23" s="41"/>
    </row>
    <row r="24" spans="1:7" ht="13.5" thickBot="1"/>
    <row r="25" spans="1:7" ht="16.5" thickBot="1">
      <c r="A25" s="142" t="s">
        <v>21</v>
      </c>
      <c r="B25" s="143"/>
      <c r="C25" s="143"/>
      <c r="D25" s="143"/>
      <c r="E25" s="143"/>
      <c r="F25" s="143"/>
      <c r="G25" s="144"/>
    </row>
    <row r="26" spans="1:7">
      <c r="A26" s="57"/>
      <c r="B26" s="65"/>
      <c r="C26" s="40"/>
      <c r="D26" s="10" t="s">
        <v>5</v>
      </c>
      <c r="E26" s="10" t="s">
        <v>5</v>
      </c>
      <c r="F26" s="11" t="s">
        <v>6</v>
      </c>
      <c r="G26" s="11" t="s">
        <v>6</v>
      </c>
    </row>
    <row r="27" spans="1:7">
      <c r="A27" s="58" t="s">
        <v>11</v>
      </c>
      <c r="B27" s="19" t="s">
        <v>8</v>
      </c>
      <c r="C27" s="50" t="s">
        <v>9</v>
      </c>
      <c r="D27" s="13" t="s">
        <v>8</v>
      </c>
      <c r="E27" s="13" t="s">
        <v>9</v>
      </c>
      <c r="F27" s="14" t="s">
        <v>8</v>
      </c>
      <c r="G27" s="14" t="s">
        <v>9</v>
      </c>
    </row>
    <row r="28" spans="1:7">
      <c r="A28" s="136" t="s">
        <v>73</v>
      </c>
      <c r="B28" s="137">
        <v>1</v>
      </c>
      <c r="C28" s="138">
        <v>1270443</v>
      </c>
      <c r="D28" s="127">
        <f>B28/$B$29</f>
        <v>1</v>
      </c>
      <c r="E28" s="139">
        <f>C28/$C$29</f>
        <v>1</v>
      </c>
      <c r="F28" s="129">
        <v>1</v>
      </c>
      <c r="G28" s="129">
        <v>1</v>
      </c>
    </row>
    <row r="29" spans="1:7">
      <c r="A29" s="59" t="s">
        <v>23</v>
      </c>
      <c r="B29" s="34">
        <f>SUM(B28:B28)</f>
        <v>1</v>
      </c>
      <c r="C29" s="51">
        <f>SUM(C28:C28)</f>
        <v>1270443</v>
      </c>
      <c r="D29" s="30">
        <f>SUM(D28:D28)</f>
        <v>1</v>
      </c>
      <c r="E29" s="30">
        <f>SUM(E28:E28)</f>
        <v>1</v>
      </c>
      <c r="F29" s="41"/>
      <c r="G29" s="41"/>
    </row>
    <row r="30" spans="1:7" ht="13.5" thickBot="1"/>
    <row r="31" spans="1:7" ht="16.5" thickBot="1">
      <c r="A31" s="142" t="s">
        <v>22</v>
      </c>
      <c r="B31" s="143"/>
      <c r="C31" s="143"/>
      <c r="D31" s="143"/>
      <c r="E31" s="143"/>
      <c r="F31" s="143"/>
      <c r="G31" s="144"/>
    </row>
    <row r="32" spans="1:7">
      <c r="A32" s="57"/>
      <c r="B32" s="65"/>
      <c r="C32" s="40"/>
      <c r="D32" s="10" t="s">
        <v>5</v>
      </c>
      <c r="E32" s="10" t="s">
        <v>5</v>
      </c>
      <c r="F32" s="11" t="s">
        <v>6</v>
      </c>
      <c r="G32" s="11" t="s">
        <v>6</v>
      </c>
    </row>
    <row r="33" spans="1:7">
      <c r="A33" s="58" t="s">
        <v>11</v>
      </c>
      <c r="B33" s="19" t="s">
        <v>8</v>
      </c>
      <c r="C33" s="50" t="s">
        <v>9</v>
      </c>
      <c r="D33" s="13" t="s">
        <v>8</v>
      </c>
      <c r="E33" s="13" t="s">
        <v>9</v>
      </c>
      <c r="F33" s="14" t="s">
        <v>8</v>
      </c>
      <c r="G33" s="14" t="s">
        <v>9</v>
      </c>
    </row>
    <row r="34" spans="1:7" ht="25.5">
      <c r="A34" s="73" t="s">
        <v>184</v>
      </c>
      <c r="B34" s="74"/>
      <c r="C34" s="75"/>
      <c r="D34" s="23"/>
      <c r="E34" s="23"/>
      <c r="F34" s="76"/>
      <c r="G34" s="76"/>
    </row>
    <row r="35" spans="1:7">
      <c r="A35" s="59" t="s">
        <v>23</v>
      </c>
      <c r="B35" s="34">
        <f>SUM(B34:B34)</f>
        <v>0</v>
      </c>
      <c r="C35" s="51">
        <f>SUM(C34:C34)</f>
        <v>0</v>
      </c>
      <c r="D35" s="30"/>
      <c r="E35" s="30"/>
      <c r="F35" s="41"/>
      <c r="G35" s="41"/>
    </row>
    <row r="36" spans="1:7">
      <c r="A36" s="61"/>
      <c r="B36" s="24"/>
      <c r="C36" s="52"/>
      <c r="D36" s="43"/>
      <c r="E36" s="43"/>
      <c r="F36" s="64"/>
      <c r="G36" s="64"/>
    </row>
    <row r="38" spans="1:7">
      <c r="A38" s="148" t="s">
        <v>24</v>
      </c>
      <c r="B38" s="148"/>
      <c r="C38" s="148"/>
    </row>
    <row r="39" spans="1:7">
      <c r="A39" s="62" t="s">
        <v>25</v>
      </c>
    </row>
  </sheetData>
  <sortState ref="A107:C126">
    <sortCondition descending="1" ref="B107"/>
    <sortCondition descending="1" ref="C107"/>
  </sortState>
  <mergeCells count="6">
    <mergeCell ref="A38:C38"/>
    <mergeCell ref="A4:G4"/>
    <mergeCell ref="A13:G13"/>
    <mergeCell ref="A19:G19"/>
    <mergeCell ref="A25:G25"/>
    <mergeCell ref="A31:G31"/>
  </mergeCells>
  <phoneticPr fontId="2" type="noConversion"/>
  <hyperlinks>
    <hyperlink ref="A39" r:id="rId1"/>
  </hyperlinks>
  <pageMargins left="0.75" right="0.75" top="1" bottom="1" header="0.5" footer="0.5"/>
  <pageSetup scale="73" orientation="portrait" horizontalDpi="300" verticalDpi="300" r:id="rId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G88"/>
  <sheetViews>
    <sheetView workbookViewId="0">
      <selection activeCell="G1" sqref="G1"/>
    </sheetView>
  </sheetViews>
  <sheetFormatPr defaultRowHeight="12.75"/>
  <cols>
    <col min="1" max="1" width="32.42578125" customWidth="1"/>
    <col min="2" max="2" width="25.7109375" customWidth="1"/>
    <col min="3" max="3" width="5.85546875" bestFit="1" customWidth="1"/>
    <col min="4" max="4" width="10.7109375" bestFit="1" customWidth="1"/>
    <col min="5" max="5" width="17.28515625" bestFit="1" customWidth="1"/>
    <col min="6" max="6" width="16" bestFit="1" customWidth="1"/>
    <col min="7" max="7" width="22.5703125" bestFit="1" customWidth="1"/>
  </cols>
  <sheetData>
    <row r="1" spans="1:7">
      <c r="A1" s="77" t="s">
        <v>185</v>
      </c>
      <c r="B1" t="s">
        <v>30</v>
      </c>
    </row>
    <row r="2" spans="1:7">
      <c r="A2" s="77" t="s">
        <v>29</v>
      </c>
      <c r="B2" t="s">
        <v>30</v>
      </c>
    </row>
    <row r="4" spans="1:7">
      <c r="D4" s="77" t="s">
        <v>51</v>
      </c>
    </row>
    <row r="5" spans="1:7">
      <c r="A5" s="77" t="s">
        <v>7</v>
      </c>
      <c r="B5" s="77" t="s">
        <v>26</v>
      </c>
      <c r="C5" s="77" t="s">
        <v>33</v>
      </c>
      <c r="D5" t="s">
        <v>8</v>
      </c>
      <c r="E5" t="s">
        <v>9</v>
      </c>
      <c r="F5" t="s">
        <v>32</v>
      </c>
      <c r="G5" t="s">
        <v>186</v>
      </c>
    </row>
    <row r="6" spans="1:7">
      <c r="A6" t="s">
        <v>78</v>
      </c>
      <c r="D6" s="78">
        <v>1</v>
      </c>
      <c r="E6" s="25">
        <v>130000</v>
      </c>
      <c r="F6" s="9">
        <v>7.2992700729927005E-3</v>
      </c>
      <c r="G6" s="9">
        <v>2.6358176874272219E-3</v>
      </c>
    </row>
    <row r="7" spans="1:7">
      <c r="B7" t="s">
        <v>79</v>
      </c>
      <c r="D7" s="78">
        <v>1</v>
      </c>
      <c r="E7" s="25">
        <v>130000</v>
      </c>
      <c r="F7" s="9">
        <v>7.2992700729927005E-3</v>
      </c>
      <c r="G7" s="9">
        <v>2.6358176874272219E-3</v>
      </c>
    </row>
    <row r="8" spans="1:7">
      <c r="C8" t="s">
        <v>80</v>
      </c>
      <c r="D8" s="78">
        <v>1</v>
      </c>
      <c r="E8" s="25">
        <v>130000</v>
      </c>
      <c r="F8" s="9">
        <v>7.2992700729927005E-3</v>
      </c>
      <c r="G8" s="9">
        <v>2.6358176874272219E-3</v>
      </c>
    </row>
    <row r="9" spans="1:7">
      <c r="A9" t="s">
        <v>99</v>
      </c>
      <c r="D9" s="78">
        <v>2</v>
      </c>
      <c r="E9" s="25">
        <v>1263000</v>
      </c>
      <c r="F9" s="9">
        <v>1.4598540145985401E-2</v>
      </c>
      <c r="G9" s="9">
        <v>2.5607982609389086E-2</v>
      </c>
    </row>
    <row r="10" spans="1:7">
      <c r="B10" t="s">
        <v>35</v>
      </c>
      <c r="D10" s="78">
        <v>2</v>
      </c>
      <c r="E10" s="25">
        <v>1263000</v>
      </c>
      <c r="F10" s="9">
        <v>1.4598540145985401E-2</v>
      </c>
      <c r="G10" s="9">
        <v>2.5607982609389086E-2</v>
      </c>
    </row>
    <row r="11" spans="1:7">
      <c r="C11" t="s">
        <v>100</v>
      </c>
      <c r="D11" s="78">
        <v>2</v>
      </c>
      <c r="E11" s="25">
        <v>1263000</v>
      </c>
      <c r="F11" s="9">
        <v>1.4598540145985401E-2</v>
      </c>
      <c r="G11" s="9">
        <v>2.5607982609389086E-2</v>
      </c>
    </row>
    <row r="12" spans="1:7">
      <c r="A12" t="s">
        <v>97</v>
      </c>
      <c r="D12" s="78">
        <v>4</v>
      </c>
      <c r="E12" s="25">
        <v>2090907</v>
      </c>
      <c r="F12" s="9">
        <v>2.9197080291970802E-2</v>
      </c>
      <c r="G12" s="9">
        <v>4.2394228102810697E-2</v>
      </c>
    </row>
    <row r="13" spans="1:7">
      <c r="B13" t="s">
        <v>35</v>
      </c>
      <c r="D13" s="78">
        <v>4</v>
      </c>
      <c r="E13" s="25">
        <v>2090907</v>
      </c>
      <c r="F13" s="9">
        <v>2.9197080291970802E-2</v>
      </c>
      <c r="G13" s="9">
        <v>4.2394228102810697E-2</v>
      </c>
    </row>
    <row r="14" spans="1:7">
      <c r="C14" t="s">
        <v>98</v>
      </c>
      <c r="D14" s="78">
        <v>4</v>
      </c>
      <c r="E14" s="25">
        <v>2090907</v>
      </c>
      <c r="F14" s="9">
        <v>2.9197080291970802E-2</v>
      </c>
      <c r="G14" s="9">
        <v>4.2394228102810697E-2</v>
      </c>
    </row>
    <row r="15" spans="1:7">
      <c r="A15" t="s">
        <v>41</v>
      </c>
      <c r="D15" s="78">
        <v>3</v>
      </c>
      <c r="E15" s="25">
        <v>1190610</v>
      </c>
      <c r="F15" s="9">
        <v>2.1897810218978103E-2</v>
      </c>
      <c r="G15" s="9">
        <v>2.4140237667905573E-2</v>
      </c>
    </row>
    <row r="16" spans="1:7">
      <c r="B16" t="s">
        <v>108</v>
      </c>
      <c r="D16" s="78">
        <v>3</v>
      </c>
      <c r="E16" s="25">
        <v>1190610</v>
      </c>
      <c r="F16" s="9">
        <v>2.1897810218978103E-2</v>
      </c>
      <c r="G16" s="9">
        <v>2.4140237667905573E-2</v>
      </c>
    </row>
    <row r="17" spans="1:7">
      <c r="C17" t="s">
        <v>109</v>
      </c>
      <c r="D17" s="78">
        <v>1</v>
      </c>
      <c r="E17" s="25">
        <v>550610</v>
      </c>
      <c r="F17" s="9">
        <v>7.2992700729927005E-3</v>
      </c>
      <c r="G17" s="9">
        <v>1.1163904437494637E-2</v>
      </c>
    </row>
    <row r="18" spans="1:7">
      <c r="C18" t="s">
        <v>111</v>
      </c>
      <c r="D18" s="78">
        <v>2</v>
      </c>
      <c r="E18" s="25">
        <v>640000</v>
      </c>
      <c r="F18" s="9">
        <v>1.4598540145985401E-2</v>
      </c>
      <c r="G18" s="9">
        <v>1.2976333230410938E-2</v>
      </c>
    </row>
    <row r="19" spans="1:7">
      <c r="A19" t="s">
        <v>39</v>
      </c>
      <c r="D19" s="78">
        <v>23</v>
      </c>
      <c r="E19" s="25">
        <v>6397084</v>
      </c>
      <c r="F19" s="9">
        <v>0.16788321167883211</v>
      </c>
      <c r="G19" s="9">
        <v>0.12970420888582831</v>
      </c>
    </row>
    <row r="20" spans="1:7">
      <c r="B20" t="s">
        <v>69</v>
      </c>
      <c r="D20" s="78">
        <v>8</v>
      </c>
      <c r="E20" s="25">
        <v>1569004</v>
      </c>
      <c r="F20" s="9">
        <v>5.8394160583941604E-2</v>
      </c>
      <c r="G20" s="9">
        <v>3.1812373037262004E-2</v>
      </c>
    </row>
    <row r="21" spans="1:7">
      <c r="C21" t="s">
        <v>56</v>
      </c>
      <c r="D21" s="78">
        <v>3</v>
      </c>
      <c r="E21" s="25">
        <v>227251</v>
      </c>
      <c r="F21" s="9">
        <v>2.1897810218978103E-2</v>
      </c>
      <c r="G21" s="9">
        <v>4.6076323483501816E-3</v>
      </c>
    </row>
    <row r="22" spans="1:7">
      <c r="C22" t="s">
        <v>85</v>
      </c>
      <c r="D22" s="78">
        <v>5</v>
      </c>
      <c r="E22" s="25">
        <v>1341753</v>
      </c>
      <c r="F22" s="9">
        <v>3.6496350364963501E-2</v>
      </c>
      <c r="G22" s="9">
        <v>2.7204740688911825E-2</v>
      </c>
    </row>
    <row r="23" spans="1:7">
      <c r="B23" t="s">
        <v>88</v>
      </c>
      <c r="D23" s="78">
        <v>1</v>
      </c>
      <c r="E23" s="25">
        <v>350000</v>
      </c>
      <c r="F23" s="9">
        <v>7.2992700729927005E-3</v>
      </c>
      <c r="G23" s="9">
        <v>7.0964322353809818E-3</v>
      </c>
    </row>
    <row r="24" spans="1:7">
      <c r="C24" t="s">
        <v>89</v>
      </c>
      <c r="D24" s="78">
        <v>1</v>
      </c>
      <c r="E24" s="25">
        <v>350000</v>
      </c>
      <c r="F24" s="9">
        <v>7.2992700729927005E-3</v>
      </c>
      <c r="G24" s="9">
        <v>7.0964322353809818E-3</v>
      </c>
    </row>
    <row r="25" spans="1:7">
      <c r="B25" t="s">
        <v>95</v>
      </c>
      <c r="D25" s="78">
        <v>3</v>
      </c>
      <c r="E25" s="25">
        <v>1145900</v>
      </c>
      <c r="F25" s="9">
        <v>2.1897810218978103E-2</v>
      </c>
      <c r="G25" s="9">
        <v>2.3233719138637334E-2</v>
      </c>
    </row>
    <row r="26" spans="1:7">
      <c r="C26" t="s">
        <v>96</v>
      </c>
      <c r="D26" s="78">
        <v>3</v>
      </c>
      <c r="E26" s="25">
        <v>1145900</v>
      </c>
      <c r="F26" s="9">
        <v>2.1897810218978103E-2</v>
      </c>
      <c r="G26" s="9">
        <v>2.3233719138637334E-2</v>
      </c>
    </row>
    <row r="27" spans="1:7">
      <c r="B27" t="s">
        <v>47</v>
      </c>
      <c r="D27" s="78">
        <v>3</v>
      </c>
      <c r="E27" s="25">
        <v>677500</v>
      </c>
      <c r="F27" s="9">
        <v>2.1897810218978103E-2</v>
      </c>
      <c r="G27" s="9">
        <v>1.373666525563033E-2</v>
      </c>
    </row>
    <row r="28" spans="1:7">
      <c r="C28" t="s">
        <v>48</v>
      </c>
      <c r="D28" s="78">
        <v>3</v>
      </c>
      <c r="E28" s="25">
        <v>677500</v>
      </c>
      <c r="F28" s="9">
        <v>2.1897810218978103E-2</v>
      </c>
      <c r="G28" s="9">
        <v>1.373666525563033E-2</v>
      </c>
    </row>
    <row r="29" spans="1:7">
      <c r="B29" t="s">
        <v>28</v>
      </c>
      <c r="D29" s="78">
        <v>3</v>
      </c>
      <c r="E29" s="25">
        <v>1376680</v>
      </c>
      <c r="F29" s="9">
        <v>2.1897810218978103E-2</v>
      </c>
      <c r="G29" s="9">
        <v>2.7912903799440829E-2</v>
      </c>
    </row>
    <row r="30" spans="1:7">
      <c r="C30" t="s">
        <v>46</v>
      </c>
      <c r="D30" s="78">
        <v>1</v>
      </c>
      <c r="E30" s="25">
        <v>295000</v>
      </c>
      <c r="F30" s="9">
        <v>7.2992700729927005E-3</v>
      </c>
      <c r="G30" s="9">
        <v>5.9812785983925417E-3</v>
      </c>
    </row>
    <row r="31" spans="1:7">
      <c r="C31" t="s">
        <v>84</v>
      </c>
      <c r="D31" s="78">
        <v>1</v>
      </c>
      <c r="E31" s="25">
        <v>1056000</v>
      </c>
      <c r="F31" s="9">
        <v>7.2992700729927005E-3</v>
      </c>
      <c r="G31" s="9">
        <v>2.141094983017805E-2</v>
      </c>
    </row>
    <row r="32" spans="1:7">
      <c r="C32" t="s">
        <v>92</v>
      </c>
      <c r="D32" s="78">
        <v>1</v>
      </c>
      <c r="E32" s="25">
        <v>25680</v>
      </c>
      <c r="F32" s="9">
        <v>7.2992700729927005E-3</v>
      </c>
      <c r="G32" s="9">
        <v>5.2067537087023888E-4</v>
      </c>
    </row>
    <row r="33" spans="1:7">
      <c r="B33" t="s">
        <v>108</v>
      </c>
      <c r="D33" s="78">
        <v>3</v>
      </c>
      <c r="E33" s="25">
        <v>738000</v>
      </c>
      <c r="F33" s="9">
        <v>2.1897810218978103E-2</v>
      </c>
      <c r="G33" s="9">
        <v>1.4963334256317613E-2</v>
      </c>
    </row>
    <row r="34" spans="1:7">
      <c r="C34" t="s">
        <v>120</v>
      </c>
      <c r="D34" s="78">
        <v>3</v>
      </c>
      <c r="E34" s="25">
        <v>738000</v>
      </c>
      <c r="F34" s="9">
        <v>2.1897810218978103E-2</v>
      </c>
      <c r="G34" s="9">
        <v>1.4963334256317613E-2</v>
      </c>
    </row>
    <row r="35" spans="1:7">
      <c r="B35" t="s">
        <v>57</v>
      </c>
      <c r="D35" s="78">
        <v>2</v>
      </c>
      <c r="E35" s="25">
        <v>540000</v>
      </c>
      <c r="F35" s="9">
        <v>1.4598540145985401E-2</v>
      </c>
      <c r="G35" s="9">
        <v>1.0948781163159229E-2</v>
      </c>
    </row>
    <row r="36" spans="1:7">
      <c r="C36" t="s">
        <v>110</v>
      </c>
      <c r="D36" s="78">
        <v>2</v>
      </c>
      <c r="E36" s="25">
        <v>540000</v>
      </c>
      <c r="F36" s="9">
        <v>1.4598540145985401E-2</v>
      </c>
      <c r="G36" s="9">
        <v>1.0948781163159229E-2</v>
      </c>
    </row>
    <row r="37" spans="1:7">
      <c r="A37" t="s">
        <v>81</v>
      </c>
      <c r="D37" s="78">
        <v>8</v>
      </c>
      <c r="E37" s="25">
        <v>2174900</v>
      </c>
      <c r="F37" s="9">
        <v>5.8394160583941604E-2</v>
      </c>
      <c r="G37" s="9">
        <v>4.4097229910657419E-2</v>
      </c>
    </row>
    <row r="38" spans="1:7">
      <c r="B38" t="s">
        <v>82</v>
      </c>
      <c r="D38" s="78">
        <v>8</v>
      </c>
      <c r="E38" s="25">
        <v>2174900</v>
      </c>
      <c r="F38" s="9">
        <v>5.8394160583941604E-2</v>
      </c>
      <c r="G38" s="9">
        <v>4.4097229910657419E-2</v>
      </c>
    </row>
    <row r="39" spans="1:7">
      <c r="C39" t="s">
        <v>106</v>
      </c>
      <c r="D39" s="78">
        <v>2</v>
      </c>
      <c r="E39" s="25">
        <v>319000</v>
      </c>
      <c r="F39" s="9">
        <v>1.4598540145985401E-2</v>
      </c>
      <c r="G39" s="9">
        <v>6.4678910945329526E-3</v>
      </c>
    </row>
    <row r="40" spans="1:7">
      <c r="C40" t="s">
        <v>117</v>
      </c>
      <c r="D40" s="78">
        <v>1</v>
      </c>
      <c r="E40" s="25">
        <v>175000</v>
      </c>
      <c r="F40" s="9">
        <v>7.2992700729927005E-3</v>
      </c>
      <c r="G40" s="9">
        <v>3.5482161176904909E-3</v>
      </c>
    </row>
    <row r="41" spans="1:7">
      <c r="C41" t="s">
        <v>83</v>
      </c>
      <c r="D41" s="78">
        <v>5</v>
      </c>
      <c r="E41" s="25">
        <v>1680900</v>
      </c>
      <c r="F41" s="9">
        <v>3.6496350364963501E-2</v>
      </c>
      <c r="G41" s="9">
        <v>3.4081122698433976E-2</v>
      </c>
    </row>
    <row r="42" spans="1:7">
      <c r="A42" t="s">
        <v>63</v>
      </c>
      <c r="D42" s="78">
        <v>4</v>
      </c>
      <c r="E42" s="25">
        <v>901000</v>
      </c>
      <c r="F42" s="9">
        <v>2.9197080291970802E-2</v>
      </c>
      <c r="G42" s="9">
        <v>1.8268244125937898E-2</v>
      </c>
    </row>
    <row r="43" spans="1:7">
      <c r="B43" t="s">
        <v>55</v>
      </c>
      <c r="D43" s="78">
        <v>1</v>
      </c>
      <c r="E43" s="25">
        <v>125000</v>
      </c>
      <c r="F43" s="9">
        <v>7.2992700729927005E-3</v>
      </c>
      <c r="G43" s="9">
        <v>2.5344400840646365E-3</v>
      </c>
    </row>
    <row r="44" spans="1:7">
      <c r="C44" t="s">
        <v>116</v>
      </c>
      <c r="D44" s="78">
        <v>1</v>
      </c>
      <c r="E44" s="25">
        <v>125000</v>
      </c>
      <c r="F44" s="9">
        <v>7.2992700729927005E-3</v>
      </c>
      <c r="G44" s="9">
        <v>2.5344400840646365E-3</v>
      </c>
    </row>
    <row r="45" spans="1:7">
      <c r="B45" t="s">
        <v>102</v>
      </c>
      <c r="D45" s="78">
        <v>3</v>
      </c>
      <c r="E45" s="25">
        <v>776000</v>
      </c>
      <c r="F45" s="9">
        <v>2.1897810218978103E-2</v>
      </c>
      <c r="G45" s="9">
        <v>1.5733804041873262E-2</v>
      </c>
    </row>
    <row r="46" spans="1:7">
      <c r="C46" t="s">
        <v>103</v>
      </c>
      <c r="D46" s="78">
        <v>3</v>
      </c>
      <c r="E46" s="25">
        <v>776000</v>
      </c>
      <c r="F46" s="9">
        <v>2.1897810218978103E-2</v>
      </c>
      <c r="G46" s="9">
        <v>1.5733804041873262E-2</v>
      </c>
    </row>
    <row r="47" spans="1:7">
      <c r="A47" t="s">
        <v>73</v>
      </c>
      <c r="D47" s="78">
        <v>48</v>
      </c>
      <c r="E47" s="25">
        <v>13040358</v>
      </c>
      <c r="F47" s="9">
        <v>0.35036496350364965</v>
      </c>
      <c r="G47" s="9">
        <v>0.26440004820602364</v>
      </c>
    </row>
    <row r="48" spans="1:7">
      <c r="B48" t="s">
        <v>122</v>
      </c>
      <c r="D48" s="78">
        <v>1</v>
      </c>
      <c r="E48" s="25">
        <v>35000</v>
      </c>
      <c r="F48" s="9">
        <v>7.2992700729927005E-3</v>
      </c>
      <c r="G48" s="9">
        <v>7.0964322353809822E-4</v>
      </c>
    </row>
    <row r="49" spans="2:7">
      <c r="D49" s="78">
        <v>1</v>
      </c>
      <c r="E49" s="25">
        <v>35000</v>
      </c>
      <c r="F49" s="9">
        <v>7.2992700729927005E-3</v>
      </c>
      <c r="G49" s="9">
        <v>7.0964322353809822E-4</v>
      </c>
    </row>
    <row r="50" spans="2:7">
      <c r="B50" t="s">
        <v>69</v>
      </c>
      <c r="D50" s="78">
        <v>16</v>
      </c>
      <c r="E50" s="25">
        <v>5929858</v>
      </c>
      <c r="F50" s="9">
        <v>0.11678832116788321</v>
      </c>
      <c r="G50" s="9">
        <v>0.12023095846409085</v>
      </c>
    </row>
    <row r="51" spans="2:7">
      <c r="C51" t="s">
        <v>59</v>
      </c>
      <c r="D51" s="78">
        <v>9</v>
      </c>
      <c r="E51" s="25">
        <v>3671958</v>
      </c>
      <c r="F51" s="9">
        <v>6.569343065693431E-2</v>
      </c>
      <c r="G51" s="9">
        <v>7.4450860337614513E-2</v>
      </c>
    </row>
    <row r="52" spans="2:7">
      <c r="C52" t="s">
        <v>60</v>
      </c>
      <c r="D52" s="78">
        <v>7</v>
      </c>
      <c r="E52" s="25">
        <v>2257900</v>
      </c>
      <c r="F52" s="9">
        <v>5.1094890510948905E-2</v>
      </c>
      <c r="G52" s="9">
        <v>4.5780098126476342E-2</v>
      </c>
    </row>
    <row r="53" spans="2:7">
      <c r="B53" t="s">
        <v>61</v>
      </c>
      <c r="D53" s="78">
        <v>4</v>
      </c>
      <c r="E53" s="25">
        <v>1255900</v>
      </c>
      <c r="F53" s="9">
        <v>2.9197080291970802E-2</v>
      </c>
      <c r="G53" s="9">
        <v>2.5464026412614214E-2</v>
      </c>
    </row>
    <row r="54" spans="2:7">
      <c r="C54" t="s">
        <v>62</v>
      </c>
      <c r="D54" s="78">
        <v>4</v>
      </c>
      <c r="E54" s="25">
        <v>1255900</v>
      </c>
      <c r="F54" s="9">
        <v>2.9197080291970802E-2</v>
      </c>
      <c r="G54" s="9">
        <v>2.5464026412614214E-2</v>
      </c>
    </row>
    <row r="55" spans="2:7">
      <c r="B55" t="s">
        <v>90</v>
      </c>
      <c r="D55" s="78">
        <v>3</v>
      </c>
      <c r="E55" s="25">
        <v>685000</v>
      </c>
      <c r="F55" s="9">
        <v>2.1897810218978103E-2</v>
      </c>
      <c r="G55" s="9">
        <v>1.3888731660674208E-2</v>
      </c>
    </row>
    <row r="56" spans="2:7">
      <c r="C56" t="s">
        <v>91</v>
      </c>
      <c r="D56" s="78">
        <v>1</v>
      </c>
      <c r="E56" s="25">
        <v>400000</v>
      </c>
      <c r="F56" s="9">
        <v>7.2992700729927005E-3</v>
      </c>
      <c r="G56" s="9">
        <v>8.1102082690068366E-3</v>
      </c>
    </row>
    <row r="57" spans="2:7">
      <c r="C57" t="s">
        <v>107</v>
      </c>
      <c r="D57" s="78">
        <v>2</v>
      </c>
      <c r="E57" s="25">
        <v>285000</v>
      </c>
      <c r="F57" s="9">
        <v>1.4598540145985401E-2</v>
      </c>
      <c r="G57" s="9">
        <v>5.7785233916673711E-3</v>
      </c>
    </row>
    <row r="58" spans="2:7">
      <c r="B58" t="s">
        <v>27</v>
      </c>
      <c r="D58" s="78">
        <v>13</v>
      </c>
      <c r="E58" s="25">
        <v>3026200</v>
      </c>
      <c r="F58" s="9">
        <v>9.4890510948905105E-2</v>
      </c>
      <c r="G58" s="9">
        <v>6.1357780659171225E-2</v>
      </c>
    </row>
    <row r="59" spans="2:7">
      <c r="C59" t="s">
        <v>104</v>
      </c>
      <c r="D59" s="78">
        <v>1</v>
      </c>
      <c r="E59" s="25">
        <v>325000</v>
      </c>
      <c r="F59" s="9">
        <v>7.2992700729927005E-3</v>
      </c>
      <c r="G59" s="9">
        <v>6.5895442185680544E-3</v>
      </c>
    </row>
    <row r="60" spans="2:7">
      <c r="C60" t="s">
        <v>123</v>
      </c>
      <c r="D60" s="78">
        <v>2</v>
      </c>
      <c r="E60" s="25">
        <v>25500</v>
      </c>
      <c r="F60" s="9">
        <v>1.4598540145985401E-2</v>
      </c>
      <c r="G60" s="9">
        <v>5.1702577714918588E-4</v>
      </c>
    </row>
    <row r="61" spans="2:7">
      <c r="C61" t="s">
        <v>49</v>
      </c>
      <c r="D61" s="78">
        <v>7</v>
      </c>
      <c r="E61" s="25">
        <v>1798900</v>
      </c>
      <c r="F61" s="9">
        <v>5.1094890510948905E-2</v>
      </c>
      <c r="G61" s="9">
        <v>3.6473634137790999E-2</v>
      </c>
    </row>
    <row r="62" spans="2:7">
      <c r="C62" t="s">
        <v>83</v>
      </c>
      <c r="D62" s="78">
        <v>3</v>
      </c>
      <c r="E62" s="25">
        <v>876800</v>
      </c>
      <c r="F62" s="9">
        <v>2.1897810218978103E-2</v>
      </c>
      <c r="G62" s="9">
        <v>1.7777576525662985E-2</v>
      </c>
    </row>
    <row r="63" spans="2:7">
      <c r="B63" t="s">
        <v>76</v>
      </c>
      <c r="D63" s="78">
        <v>2</v>
      </c>
      <c r="E63" s="25">
        <v>505000</v>
      </c>
      <c r="F63" s="9">
        <v>1.4598540145985401E-2</v>
      </c>
      <c r="G63" s="9">
        <v>1.0239137939621131E-2</v>
      </c>
    </row>
    <row r="64" spans="2:7">
      <c r="C64" t="s">
        <v>115</v>
      </c>
      <c r="D64" s="78">
        <v>1</v>
      </c>
      <c r="E64" s="25">
        <v>35000</v>
      </c>
      <c r="F64" s="9">
        <v>7.2992700729927005E-3</v>
      </c>
      <c r="G64" s="9">
        <v>7.0964322353809822E-4</v>
      </c>
    </row>
    <row r="65" spans="1:7">
      <c r="C65" t="s">
        <v>77</v>
      </c>
      <c r="D65" s="78">
        <v>1</v>
      </c>
      <c r="E65" s="25">
        <v>470000</v>
      </c>
      <c r="F65" s="9">
        <v>7.2992700729927005E-3</v>
      </c>
      <c r="G65" s="9">
        <v>9.5294947160830326E-3</v>
      </c>
    </row>
    <row r="66" spans="1:7">
      <c r="B66" t="s">
        <v>86</v>
      </c>
      <c r="D66" s="78">
        <v>9</v>
      </c>
      <c r="E66" s="25">
        <v>1603400</v>
      </c>
      <c r="F66" s="9">
        <v>6.569343065693431E-2</v>
      </c>
      <c r="G66" s="9">
        <v>3.2509769846313902E-2</v>
      </c>
    </row>
    <row r="67" spans="1:7">
      <c r="C67" t="s">
        <v>114</v>
      </c>
      <c r="D67" s="78">
        <v>3</v>
      </c>
      <c r="E67" s="25">
        <v>696000</v>
      </c>
      <c r="F67" s="9">
        <v>2.1897810218978103E-2</v>
      </c>
      <c r="G67" s="9">
        <v>1.4111762388071896E-2</v>
      </c>
    </row>
    <row r="68" spans="1:7">
      <c r="C68" t="s">
        <v>105</v>
      </c>
      <c r="D68" s="78">
        <v>5</v>
      </c>
      <c r="E68" s="25">
        <v>887900</v>
      </c>
      <c r="F68" s="9">
        <v>3.6496350364963501E-2</v>
      </c>
      <c r="G68" s="9">
        <v>1.8002634805127926E-2</v>
      </c>
    </row>
    <row r="69" spans="1:7">
      <c r="C69" t="s">
        <v>83</v>
      </c>
      <c r="D69" s="78">
        <v>1</v>
      </c>
      <c r="E69" s="25">
        <v>19500</v>
      </c>
      <c r="F69" s="9">
        <v>7.2992700729927005E-3</v>
      </c>
      <c r="G69" s="9">
        <v>3.9537265311408328E-4</v>
      </c>
    </row>
    <row r="70" spans="1:7">
      <c r="A70" t="s">
        <v>40</v>
      </c>
      <c r="D70" s="78">
        <v>43</v>
      </c>
      <c r="E70" s="25">
        <v>22088699.329999998</v>
      </c>
      <c r="F70" s="9">
        <v>0.31386861313868614</v>
      </c>
      <c r="G70" s="9">
        <v>0.44785987989442938</v>
      </c>
    </row>
    <row r="71" spans="1:7">
      <c r="B71" t="s">
        <v>69</v>
      </c>
      <c r="D71" s="78">
        <v>15</v>
      </c>
      <c r="E71" s="25">
        <v>6116400</v>
      </c>
      <c r="F71" s="9">
        <v>0.10948905109489052</v>
      </c>
      <c r="G71" s="9">
        <v>0.12401319464138354</v>
      </c>
    </row>
    <row r="72" spans="1:7">
      <c r="C72" t="s">
        <v>58</v>
      </c>
      <c r="D72" s="78">
        <v>6</v>
      </c>
      <c r="E72" s="25">
        <v>2155000</v>
      </c>
      <c r="F72" s="9">
        <v>4.3795620437956206E-2</v>
      </c>
      <c r="G72" s="9">
        <v>4.3693747049274333E-2</v>
      </c>
    </row>
    <row r="73" spans="1:7">
      <c r="C73" t="s">
        <v>70</v>
      </c>
      <c r="D73" s="78">
        <v>9</v>
      </c>
      <c r="E73" s="25">
        <v>3961400</v>
      </c>
      <c r="F73" s="9">
        <v>6.569343065693431E-2</v>
      </c>
      <c r="G73" s="9">
        <v>8.0319447592109211E-2</v>
      </c>
    </row>
    <row r="74" spans="1:7">
      <c r="B74" t="s">
        <v>61</v>
      </c>
      <c r="D74" s="78">
        <v>19</v>
      </c>
      <c r="E74" s="25">
        <v>8134299.3300000001</v>
      </c>
      <c r="F74" s="9">
        <v>0.13868613138686131</v>
      </c>
      <c r="G74" s="9">
        <v>0.16492715422185691</v>
      </c>
    </row>
    <row r="75" spans="1:7">
      <c r="C75" t="s">
        <v>75</v>
      </c>
      <c r="D75" s="78">
        <v>19</v>
      </c>
      <c r="E75" s="25">
        <v>8134299.3300000001</v>
      </c>
      <c r="F75" s="9">
        <v>0.13868613138686131</v>
      </c>
      <c r="G75" s="9">
        <v>0.16492715422185691</v>
      </c>
    </row>
    <row r="76" spans="1:7">
      <c r="B76" t="s">
        <v>90</v>
      </c>
      <c r="D76" s="78">
        <v>3</v>
      </c>
      <c r="E76" s="25">
        <v>1122000</v>
      </c>
      <c r="F76" s="9">
        <v>2.1897810218978103E-2</v>
      </c>
      <c r="G76" s="9">
        <v>2.2749134194564178E-2</v>
      </c>
    </row>
    <row r="77" spans="1:7">
      <c r="C77" t="s">
        <v>101</v>
      </c>
      <c r="D77" s="78">
        <v>3</v>
      </c>
      <c r="E77" s="25">
        <v>1122000</v>
      </c>
      <c r="F77" s="9">
        <v>2.1897810218978103E-2</v>
      </c>
      <c r="G77" s="9">
        <v>2.2749134194564178E-2</v>
      </c>
    </row>
    <row r="78" spans="1:7">
      <c r="B78" t="s">
        <v>27</v>
      </c>
      <c r="D78" s="78">
        <v>3</v>
      </c>
      <c r="E78" s="25">
        <v>5900000</v>
      </c>
      <c r="F78" s="9">
        <v>2.1897810218978103E-2</v>
      </c>
      <c r="G78" s="9">
        <v>0.11962557196785084</v>
      </c>
    </row>
    <row r="79" spans="1:7">
      <c r="C79" t="s">
        <v>34</v>
      </c>
      <c r="D79" s="78">
        <v>1</v>
      </c>
      <c r="E79" s="25">
        <v>700000</v>
      </c>
      <c r="F79" s="9">
        <v>7.2992700729927005E-3</v>
      </c>
      <c r="G79" s="9">
        <v>1.4192864470761964E-2</v>
      </c>
    </row>
    <row r="80" spans="1:7">
      <c r="C80" t="s">
        <v>87</v>
      </c>
      <c r="D80" s="78">
        <v>2</v>
      </c>
      <c r="E80" s="25">
        <v>5200000</v>
      </c>
      <c r="F80" s="9">
        <v>1.4598540145985401E-2</v>
      </c>
      <c r="G80" s="9">
        <v>0.10543270749708887</v>
      </c>
    </row>
    <row r="81" spans="1:7">
      <c r="B81" t="s">
        <v>95</v>
      </c>
      <c r="D81" s="78">
        <v>2</v>
      </c>
      <c r="E81" s="25">
        <v>780000</v>
      </c>
      <c r="F81" s="9">
        <v>1.4598540145985401E-2</v>
      </c>
      <c r="G81" s="9">
        <v>1.5814906124563332E-2</v>
      </c>
    </row>
    <row r="82" spans="1:7">
      <c r="C82" t="s">
        <v>118</v>
      </c>
      <c r="D82" s="78">
        <v>2</v>
      </c>
      <c r="E82" s="25">
        <v>780000</v>
      </c>
      <c r="F82" s="9">
        <v>1.4598540145985401E-2</v>
      </c>
      <c r="G82" s="9">
        <v>1.5814906124563332E-2</v>
      </c>
    </row>
    <row r="83" spans="1:7">
      <c r="B83" t="s">
        <v>82</v>
      </c>
      <c r="D83" s="78">
        <v>1</v>
      </c>
      <c r="E83" s="25">
        <v>36000</v>
      </c>
      <c r="F83" s="9">
        <v>7.2992700729927005E-3</v>
      </c>
      <c r="G83" s="9">
        <v>7.2991874421061531E-4</v>
      </c>
    </row>
    <row r="84" spans="1:7">
      <c r="C84" t="s">
        <v>94</v>
      </c>
      <c r="D84" s="78">
        <v>1</v>
      </c>
      <c r="E84" s="25">
        <v>36000</v>
      </c>
      <c r="F84" s="9">
        <v>7.2992700729927005E-3</v>
      </c>
      <c r="G84" s="9">
        <v>7.2991874421061531E-4</v>
      </c>
    </row>
    <row r="85" spans="1:7">
      <c r="A85" t="s">
        <v>112</v>
      </c>
      <c r="D85" s="78">
        <v>1</v>
      </c>
      <c r="E85" s="25">
        <v>44000</v>
      </c>
      <c r="F85" s="9">
        <v>7.2992700729927005E-3</v>
      </c>
      <c r="G85" s="9">
        <v>8.9212290959075197E-4</v>
      </c>
    </row>
    <row r="86" spans="1:7">
      <c r="B86" t="s">
        <v>82</v>
      </c>
      <c r="D86" s="78">
        <v>1</v>
      </c>
      <c r="E86" s="25">
        <v>44000</v>
      </c>
      <c r="F86" s="9">
        <v>7.2992700729927005E-3</v>
      </c>
      <c r="G86" s="9">
        <v>8.9212290959075197E-4</v>
      </c>
    </row>
    <row r="87" spans="1:7">
      <c r="C87" t="s">
        <v>113</v>
      </c>
      <c r="D87" s="78">
        <v>1</v>
      </c>
      <c r="E87" s="25">
        <v>44000</v>
      </c>
      <c r="F87" s="9">
        <v>7.2992700729927005E-3</v>
      </c>
      <c r="G87" s="9">
        <v>8.9212290959075197E-4</v>
      </c>
    </row>
    <row r="88" spans="1:7">
      <c r="A88" t="s">
        <v>31</v>
      </c>
      <c r="D88" s="78">
        <v>137</v>
      </c>
      <c r="E88" s="25">
        <v>49320558.329999998</v>
      </c>
      <c r="F88" s="9">
        <v>1</v>
      </c>
      <c r="G88" s="9">
        <v>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F54"/>
  <sheetViews>
    <sheetView workbookViewId="0">
      <pane ySplit="4" topLeftCell="A5" activePane="bottomLeft" state="frozen"/>
      <selection pane="bottomLeft" activeCell="A5" sqref="A5"/>
    </sheetView>
  </sheetViews>
  <sheetFormatPr defaultRowHeight="12.75"/>
  <cols>
    <col min="1" max="1" width="83.140625" customWidth="1"/>
    <col min="2" max="2" width="18.42578125" customWidth="1"/>
    <col min="3" max="3" width="10.7109375" bestFit="1" customWidth="1"/>
    <col min="4" max="4" width="13.7109375" bestFit="1" customWidth="1"/>
    <col min="5" max="5" width="16" bestFit="1" customWidth="1"/>
    <col min="6" max="6" width="19" bestFit="1" customWidth="1"/>
  </cols>
  <sheetData>
    <row r="1" spans="1:6">
      <c r="A1" s="77" t="s">
        <v>1</v>
      </c>
      <c r="B1" t="s">
        <v>30</v>
      </c>
    </row>
    <row r="3" spans="1:6">
      <c r="C3" s="77" t="s">
        <v>51</v>
      </c>
    </row>
    <row r="4" spans="1:6">
      <c r="A4" s="77" t="s">
        <v>50</v>
      </c>
      <c r="B4" s="77" t="s">
        <v>7</v>
      </c>
      <c r="C4" t="s">
        <v>8</v>
      </c>
      <c r="D4" t="s">
        <v>2</v>
      </c>
      <c r="E4" t="s">
        <v>32</v>
      </c>
      <c r="F4" t="s">
        <v>3</v>
      </c>
    </row>
    <row r="5" spans="1:6">
      <c r="A5" t="s">
        <v>137</v>
      </c>
      <c r="C5" s="78">
        <v>4</v>
      </c>
      <c r="D5" s="25">
        <v>1008367</v>
      </c>
      <c r="E5" s="9">
        <v>0.14814814814814814</v>
      </c>
      <c r="F5" s="9">
        <v>0.10119441212742925</v>
      </c>
    </row>
    <row r="6" spans="1:6">
      <c r="B6" t="s">
        <v>40</v>
      </c>
      <c r="C6" s="78">
        <v>3</v>
      </c>
      <c r="D6" s="25">
        <v>750075</v>
      </c>
      <c r="E6" s="9">
        <v>0.1111111111111111</v>
      </c>
      <c r="F6" s="9">
        <v>7.5273584594181972E-2</v>
      </c>
    </row>
    <row r="7" spans="1:6">
      <c r="B7" t="s">
        <v>73</v>
      </c>
      <c r="C7" s="78">
        <v>1</v>
      </c>
      <c r="D7" s="25">
        <v>258292</v>
      </c>
      <c r="E7" s="9">
        <v>3.7037037037037035E-2</v>
      </c>
      <c r="F7" s="9">
        <v>2.5920827533247277E-2</v>
      </c>
    </row>
    <row r="8" spans="1:6">
      <c r="C8" s="78"/>
      <c r="D8" s="25"/>
      <c r="E8" s="9"/>
      <c r="F8" s="9"/>
    </row>
    <row r="9" spans="1:6">
      <c r="A9" t="s">
        <v>156</v>
      </c>
      <c r="C9" s="78">
        <v>1</v>
      </c>
      <c r="D9" s="25">
        <v>1210000</v>
      </c>
      <c r="E9" s="9">
        <v>3.7037037037037035E-2</v>
      </c>
      <c r="F9" s="9">
        <v>0.12142924022125813</v>
      </c>
    </row>
    <row r="10" spans="1:6">
      <c r="B10" t="s">
        <v>40</v>
      </c>
      <c r="C10" s="78">
        <v>1</v>
      </c>
      <c r="D10" s="25">
        <v>1210000</v>
      </c>
      <c r="E10" s="9">
        <v>3.7037037037037035E-2</v>
      </c>
      <c r="F10" s="9">
        <v>0.12142924022125813</v>
      </c>
    </row>
    <row r="11" spans="1:6">
      <c r="C11" s="78"/>
      <c r="D11" s="25"/>
      <c r="E11" s="9"/>
      <c r="F11" s="9"/>
    </row>
    <row r="12" spans="1:6">
      <c r="A12" t="s">
        <v>158</v>
      </c>
      <c r="C12" s="78">
        <v>1</v>
      </c>
      <c r="D12" s="25">
        <v>2290360</v>
      </c>
      <c r="E12" s="9">
        <v>3.7037037037037035E-2</v>
      </c>
      <c r="F12" s="9">
        <v>0.22984849143236427</v>
      </c>
    </row>
    <row r="13" spans="1:6">
      <c r="B13" t="s">
        <v>40</v>
      </c>
      <c r="C13" s="78">
        <v>1</v>
      </c>
      <c r="D13" s="25">
        <v>2290360</v>
      </c>
      <c r="E13" s="9">
        <v>3.7037037037037035E-2</v>
      </c>
      <c r="F13" s="9">
        <v>0.22984849143236427</v>
      </c>
    </row>
    <row r="14" spans="1:6">
      <c r="C14" s="78"/>
      <c r="D14" s="25"/>
      <c r="E14" s="9"/>
      <c r="F14" s="9"/>
    </row>
    <row r="15" spans="1:6">
      <c r="A15" t="s">
        <v>145</v>
      </c>
      <c r="C15" s="78">
        <v>1</v>
      </c>
      <c r="D15" s="25">
        <v>389967</v>
      </c>
      <c r="E15" s="9">
        <v>3.7037037037037035E-2</v>
      </c>
      <c r="F15" s="9">
        <v>3.913503844740774E-2</v>
      </c>
    </row>
    <row r="16" spans="1:6">
      <c r="B16" t="s">
        <v>73</v>
      </c>
      <c r="C16" s="78">
        <v>1</v>
      </c>
      <c r="D16" s="25">
        <v>389967</v>
      </c>
      <c r="E16" s="9">
        <v>3.7037037037037035E-2</v>
      </c>
      <c r="F16" s="9">
        <v>3.913503844740774E-2</v>
      </c>
    </row>
    <row r="17" spans="1:6">
      <c r="C17" s="78"/>
      <c r="D17" s="25"/>
      <c r="E17" s="9"/>
      <c r="F17" s="9"/>
    </row>
    <row r="18" spans="1:6">
      <c r="A18" t="s">
        <v>140</v>
      </c>
      <c r="C18" s="78">
        <v>3</v>
      </c>
      <c r="D18" s="25">
        <v>215600</v>
      </c>
      <c r="E18" s="9">
        <v>0.1111111111111111</v>
      </c>
      <c r="F18" s="9">
        <v>2.163648280306054E-2</v>
      </c>
    </row>
    <row r="19" spans="1:6">
      <c r="B19" t="s">
        <v>40</v>
      </c>
      <c r="C19" s="78">
        <v>2</v>
      </c>
      <c r="D19" s="25">
        <v>175600</v>
      </c>
      <c r="E19" s="9">
        <v>7.407407407407407E-2</v>
      </c>
      <c r="F19" s="9">
        <v>1.7622293043680105E-2</v>
      </c>
    </row>
    <row r="20" spans="1:6">
      <c r="B20" t="s">
        <v>73</v>
      </c>
      <c r="C20" s="78">
        <v>1</v>
      </c>
      <c r="D20" s="25">
        <v>40000</v>
      </c>
      <c r="E20" s="9">
        <v>3.7037037037037035E-2</v>
      </c>
      <c r="F20" s="9">
        <v>4.014189759380434E-3</v>
      </c>
    </row>
    <row r="21" spans="1:6">
      <c r="C21" s="78"/>
      <c r="D21" s="25"/>
      <c r="E21" s="9"/>
      <c r="F21" s="9"/>
    </row>
    <row r="22" spans="1:6">
      <c r="A22" t="s">
        <v>129</v>
      </c>
      <c r="C22" s="78">
        <v>1</v>
      </c>
      <c r="D22" s="25">
        <v>1270443</v>
      </c>
      <c r="E22" s="9">
        <v>3.7037037037037035E-2</v>
      </c>
      <c r="F22" s="9">
        <v>0.12749498201191392</v>
      </c>
    </row>
    <row r="23" spans="1:6">
      <c r="B23" t="s">
        <v>73</v>
      </c>
      <c r="C23" s="78">
        <v>1</v>
      </c>
      <c r="D23" s="25">
        <v>1270443</v>
      </c>
      <c r="E23" s="9">
        <v>3.7037037037037035E-2</v>
      </c>
      <c r="F23" s="9">
        <v>0.12749498201191392</v>
      </c>
    </row>
    <row r="24" spans="1:6">
      <c r="C24" s="78"/>
      <c r="D24" s="25"/>
      <c r="E24" s="9"/>
      <c r="F24" s="9"/>
    </row>
    <row r="25" spans="1:6">
      <c r="A25" t="s">
        <v>143</v>
      </c>
      <c r="C25" s="78">
        <v>5</v>
      </c>
      <c r="D25" s="25">
        <v>1028654</v>
      </c>
      <c r="E25" s="9">
        <v>0.18518518518518517</v>
      </c>
      <c r="F25" s="9">
        <v>0.10323030881864302</v>
      </c>
    </row>
    <row r="26" spans="1:6">
      <c r="B26" t="s">
        <v>41</v>
      </c>
      <c r="C26" s="78">
        <v>2</v>
      </c>
      <c r="D26" s="25">
        <v>576162</v>
      </c>
      <c r="E26" s="9">
        <v>7.407407407407407E-2</v>
      </c>
      <c r="F26" s="9">
        <v>5.782059000360374E-2</v>
      </c>
    </row>
    <row r="27" spans="1:6">
      <c r="B27" t="s">
        <v>39</v>
      </c>
      <c r="C27" s="78">
        <v>1</v>
      </c>
      <c r="D27" s="25">
        <v>40000</v>
      </c>
      <c r="E27" s="9">
        <v>3.7037037037037035E-2</v>
      </c>
      <c r="F27" s="9">
        <v>4.014189759380434E-3</v>
      </c>
    </row>
    <row r="28" spans="1:6">
      <c r="B28" t="s">
        <v>40</v>
      </c>
      <c r="C28" s="78">
        <v>1</v>
      </c>
      <c r="D28" s="25">
        <v>198500</v>
      </c>
      <c r="E28" s="9">
        <v>3.7037037037037035E-2</v>
      </c>
      <c r="F28" s="9">
        <v>1.9920416680925403E-2</v>
      </c>
    </row>
    <row r="29" spans="1:6">
      <c r="B29" t="s">
        <v>73</v>
      </c>
      <c r="C29" s="78">
        <v>1</v>
      </c>
      <c r="D29" s="25">
        <v>213992</v>
      </c>
      <c r="E29" s="9">
        <v>3.7037037037037035E-2</v>
      </c>
      <c r="F29" s="9">
        <v>2.1475112374733447E-2</v>
      </c>
    </row>
    <row r="30" spans="1:6">
      <c r="C30" s="78"/>
      <c r="D30" s="25"/>
      <c r="E30" s="9"/>
      <c r="F30" s="9"/>
    </row>
    <row r="31" spans="1:6">
      <c r="A31" t="s">
        <v>132</v>
      </c>
      <c r="C31" s="78">
        <v>3</v>
      </c>
      <c r="D31" s="25">
        <v>969892</v>
      </c>
      <c r="E31" s="9">
        <v>0.1111111111111111</v>
      </c>
      <c r="F31" s="9">
        <v>9.7333263352625196E-2</v>
      </c>
    </row>
    <row r="32" spans="1:6">
      <c r="B32" t="s">
        <v>41</v>
      </c>
      <c r="C32" s="78">
        <v>1</v>
      </c>
      <c r="D32" s="25">
        <v>383392</v>
      </c>
      <c r="E32" s="9">
        <v>3.7037037037037035E-2</v>
      </c>
      <c r="F32" s="9">
        <v>3.8475206005709583E-2</v>
      </c>
    </row>
    <row r="33" spans="1:6">
      <c r="B33" t="s">
        <v>40</v>
      </c>
      <c r="C33" s="78">
        <v>2</v>
      </c>
      <c r="D33" s="25">
        <v>586500</v>
      </c>
      <c r="E33" s="9">
        <v>7.407407407407407E-2</v>
      </c>
      <c r="F33" s="9">
        <v>5.8858057346915613E-2</v>
      </c>
    </row>
    <row r="34" spans="1:6">
      <c r="C34" s="78"/>
      <c r="D34" s="25"/>
      <c r="E34" s="9"/>
      <c r="F34" s="9"/>
    </row>
    <row r="35" spans="1:6">
      <c r="A35" t="s">
        <v>135</v>
      </c>
      <c r="C35" s="78">
        <v>2</v>
      </c>
      <c r="D35" s="25">
        <v>314000</v>
      </c>
      <c r="E35" s="9">
        <v>7.407407407407407E-2</v>
      </c>
      <c r="F35" s="9">
        <v>3.1511389611136406E-2</v>
      </c>
    </row>
    <row r="36" spans="1:6">
      <c r="B36" t="s">
        <v>39</v>
      </c>
      <c r="C36" s="78">
        <v>1</v>
      </c>
      <c r="D36" s="25">
        <v>242000</v>
      </c>
      <c r="E36" s="9">
        <v>3.7037037037037035E-2</v>
      </c>
      <c r="F36" s="9">
        <v>2.4285848044251625E-2</v>
      </c>
    </row>
    <row r="37" spans="1:6">
      <c r="B37" t="s">
        <v>40</v>
      </c>
      <c r="C37" s="78">
        <v>1</v>
      </c>
      <c r="D37" s="25">
        <v>72000</v>
      </c>
      <c r="E37" s="9">
        <v>3.7037037037037035E-2</v>
      </c>
      <c r="F37" s="9">
        <v>7.2255415668847807E-3</v>
      </c>
    </row>
    <row r="38" spans="1:6">
      <c r="C38" s="78"/>
      <c r="D38" s="25"/>
      <c r="E38" s="9"/>
      <c r="F38" s="9"/>
    </row>
    <row r="39" spans="1:6">
      <c r="A39" t="s">
        <v>164</v>
      </c>
      <c r="C39" s="78">
        <v>1</v>
      </c>
      <c r="D39" s="25">
        <v>265500</v>
      </c>
      <c r="E39" s="9">
        <v>3.7037037037037035E-2</v>
      </c>
      <c r="F39" s="9">
        <v>2.6644184527887631E-2</v>
      </c>
    </row>
    <row r="40" spans="1:6">
      <c r="B40" t="s">
        <v>39</v>
      </c>
      <c r="C40" s="78">
        <v>1</v>
      </c>
      <c r="D40" s="25">
        <v>265500</v>
      </c>
      <c r="E40" s="9">
        <v>3.7037037037037035E-2</v>
      </c>
      <c r="F40" s="9">
        <v>2.6644184527887631E-2</v>
      </c>
    </row>
    <row r="41" spans="1:6">
      <c r="C41" s="78"/>
      <c r="D41" s="25"/>
      <c r="E41" s="9"/>
      <c r="F41" s="9"/>
    </row>
    <row r="42" spans="1:6">
      <c r="A42" t="s">
        <v>126</v>
      </c>
      <c r="C42" s="78">
        <v>1</v>
      </c>
      <c r="D42" s="25">
        <v>12568</v>
      </c>
      <c r="E42" s="9">
        <v>3.7037037037037035E-2</v>
      </c>
      <c r="F42" s="9">
        <v>1.2612584223973323E-3</v>
      </c>
    </row>
    <row r="43" spans="1:6">
      <c r="B43" t="s">
        <v>81</v>
      </c>
      <c r="C43" s="78">
        <v>1</v>
      </c>
      <c r="D43" s="25">
        <v>12568</v>
      </c>
      <c r="E43" s="9">
        <v>3.7037037037037035E-2</v>
      </c>
      <c r="F43" s="9">
        <v>1.2612584223973323E-3</v>
      </c>
    </row>
    <row r="44" spans="1:6">
      <c r="C44" s="78"/>
      <c r="D44" s="25"/>
      <c r="E44" s="9"/>
      <c r="F44" s="9"/>
    </row>
    <row r="45" spans="1:6">
      <c r="A45" t="s">
        <v>148</v>
      </c>
      <c r="C45" s="78">
        <v>2</v>
      </c>
      <c r="D45" s="25">
        <v>388800</v>
      </c>
      <c r="E45" s="9">
        <v>7.407407407407407E-2</v>
      </c>
      <c r="F45" s="9">
        <v>3.9017924461177821E-2</v>
      </c>
    </row>
    <row r="46" spans="1:6">
      <c r="B46" t="s">
        <v>73</v>
      </c>
      <c r="C46" s="78">
        <v>2</v>
      </c>
      <c r="D46" s="25">
        <v>388800</v>
      </c>
      <c r="E46" s="9">
        <v>7.407407407407407E-2</v>
      </c>
      <c r="F46" s="9">
        <v>3.9017924461177821E-2</v>
      </c>
    </row>
    <row r="47" spans="1:6">
      <c r="C47" s="78"/>
      <c r="D47" s="25"/>
      <c r="E47" s="9"/>
      <c r="F47" s="9"/>
    </row>
    <row r="48" spans="1:6">
      <c r="A48" t="s">
        <v>151</v>
      </c>
      <c r="C48" s="78">
        <v>1</v>
      </c>
      <c r="D48" s="25">
        <v>150000</v>
      </c>
      <c r="E48" s="9">
        <v>3.7037037037037035E-2</v>
      </c>
      <c r="F48" s="9">
        <v>1.5053211597676627E-2</v>
      </c>
    </row>
    <row r="49" spans="1:6">
      <c r="B49" t="s">
        <v>73</v>
      </c>
      <c r="C49" s="78">
        <v>1</v>
      </c>
      <c r="D49" s="25">
        <v>150000</v>
      </c>
      <c r="E49" s="9">
        <v>3.7037037037037035E-2</v>
      </c>
      <c r="F49" s="9">
        <v>1.5053211597676627E-2</v>
      </c>
    </row>
    <row r="50" spans="1:6">
      <c r="C50" s="78"/>
      <c r="D50" s="25"/>
      <c r="E50" s="9"/>
      <c r="F50" s="9"/>
    </row>
    <row r="51" spans="1:6">
      <c r="A51" t="s">
        <v>163</v>
      </c>
      <c r="C51" s="78">
        <v>1</v>
      </c>
      <c r="D51" s="25">
        <v>450500</v>
      </c>
      <c r="E51" s="9">
        <v>3.7037037037037035E-2</v>
      </c>
      <c r="F51" s="9">
        <v>4.5209812165022137E-2</v>
      </c>
    </row>
    <row r="52" spans="1:6">
      <c r="B52" t="s">
        <v>40</v>
      </c>
      <c r="C52" s="78">
        <v>1</v>
      </c>
      <c r="D52" s="25">
        <v>450500</v>
      </c>
      <c r="E52" s="9">
        <v>3.7037037037037035E-2</v>
      </c>
      <c r="F52" s="9">
        <v>4.5209812165022137E-2</v>
      </c>
    </row>
    <row r="53" spans="1:6">
      <c r="C53" s="78"/>
      <c r="D53" s="25"/>
      <c r="E53" s="9"/>
      <c r="F53" s="9"/>
    </row>
    <row r="54" spans="1:6">
      <c r="A54" t="s">
        <v>31</v>
      </c>
      <c r="C54" s="78">
        <v>27</v>
      </c>
      <c r="D54" s="25">
        <v>9964651</v>
      </c>
      <c r="E54" s="9">
        <v>1</v>
      </c>
      <c r="F54" s="9">
        <v>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10"/>
  <dimension ref="A1:L138"/>
  <sheetViews>
    <sheetView topLeftCell="A2" workbookViewId="0">
      <selection activeCell="J138" sqref="A1:J138"/>
    </sheetView>
  </sheetViews>
  <sheetFormatPr defaultRowHeight="12.75"/>
  <cols>
    <col min="1" max="1" width="27.42578125" customWidth="1"/>
    <col min="2" max="2" width="9.5703125" customWidth="1"/>
    <col min="3" max="3" width="19.7109375" customWidth="1"/>
    <col min="5" max="5" width="24.5703125" customWidth="1"/>
    <col min="6" max="6" width="11.28515625" customWidth="1"/>
    <col min="7" max="7" width="14.7109375" customWidth="1"/>
    <col min="9" max="9" width="12.140625" customWidth="1"/>
    <col min="10" max="10" width="14.140625" customWidth="1"/>
    <col min="11" max="11" width="15.28515625" customWidth="1"/>
    <col min="12" max="12" width="20.5703125" customWidth="1"/>
    <col min="13" max="13" width="10.140625" bestFit="1" customWidth="1"/>
  </cols>
  <sheetData>
    <row r="1" spans="1:12">
      <c r="A1" s="87" t="s">
        <v>0</v>
      </c>
      <c r="B1" s="87" t="s">
        <v>42</v>
      </c>
      <c r="C1" s="87" t="s">
        <v>26</v>
      </c>
      <c r="D1" s="87" t="s">
        <v>33</v>
      </c>
      <c r="E1" s="87" t="s">
        <v>29</v>
      </c>
      <c r="F1" s="87" t="s">
        <v>36</v>
      </c>
      <c r="G1" s="87" t="s">
        <v>43</v>
      </c>
      <c r="H1" s="87" t="s">
        <v>44</v>
      </c>
      <c r="I1" s="87" t="s">
        <v>45</v>
      </c>
      <c r="J1" s="87" t="s">
        <v>37</v>
      </c>
      <c r="K1" s="92" t="s">
        <v>53</v>
      </c>
      <c r="L1">
        <v>138</v>
      </c>
    </row>
    <row r="2" spans="1:12" ht="15">
      <c r="A2" s="109" t="s">
        <v>78</v>
      </c>
      <c r="B2" s="109" t="s">
        <v>170</v>
      </c>
      <c r="C2" s="109" t="s">
        <v>79</v>
      </c>
      <c r="D2" s="109" t="s">
        <v>80</v>
      </c>
      <c r="E2" s="109" t="s">
        <v>68</v>
      </c>
      <c r="F2" s="110">
        <v>659582</v>
      </c>
      <c r="G2" s="111">
        <v>130000</v>
      </c>
      <c r="H2" s="109" t="s">
        <v>71</v>
      </c>
      <c r="I2" s="109" t="s">
        <v>93</v>
      </c>
      <c r="J2" s="112">
        <v>44747</v>
      </c>
    </row>
    <row r="3" spans="1:12" ht="15">
      <c r="A3" s="109" t="s">
        <v>99</v>
      </c>
      <c r="B3" s="109" t="s">
        <v>171</v>
      </c>
      <c r="C3" s="109" t="s">
        <v>35</v>
      </c>
      <c r="D3" s="109" t="s">
        <v>100</v>
      </c>
      <c r="E3" s="109" t="s">
        <v>68</v>
      </c>
      <c r="F3" s="110">
        <v>660020</v>
      </c>
      <c r="G3" s="111">
        <v>835000</v>
      </c>
      <c r="H3" s="109" t="s">
        <v>71</v>
      </c>
      <c r="I3" s="109" t="s">
        <v>93</v>
      </c>
      <c r="J3" s="112">
        <v>44760</v>
      </c>
    </row>
    <row r="4" spans="1:12" ht="15">
      <c r="A4" s="109" t="s">
        <v>99</v>
      </c>
      <c r="B4" s="109" t="s">
        <v>171</v>
      </c>
      <c r="C4" s="109" t="s">
        <v>35</v>
      </c>
      <c r="D4" s="109" t="s">
        <v>100</v>
      </c>
      <c r="E4" s="109" t="s">
        <v>68</v>
      </c>
      <c r="F4" s="110">
        <v>659778</v>
      </c>
      <c r="G4" s="111">
        <v>428000</v>
      </c>
      <c r="H4" s="109" t="s">
        <v>71</v>
      </c>
      <c r="I4" s="109" t="s">
        <v>93</v>
      </c>
      <c r="J4" s="112">
        <v>44753</v>
      </c>
    </row>
    <row r="5" spans="1:12" ht="15">
      <c r="A5" s="109" t="s">
        <v>97</v>
      </c>
      <c r="B5" s="109" t="s">
        <v>172</v>
      </c>
      <c r="C5" s="109" t="s">
        <v>35</v>
      </c>
      <c r="D5" s="109" t="s">
        <v>98</v>
      </c>
      <c r="E5" s="109" t="s">
        <v>68</v>
      </c>
      <c r="F5" s="110">
        <v>659776</v>
      </c>
      <c r="G5" s="111">
        <v>480000</v>
      </c>
      <c r="H5" s="109" t="s">
        <v>93</v>
      </c>
      <c r="I5" s="109" t="s">
        <v>93</v>
      </c>
      <c r="J5" s="112">
        <v>44753</v>
      </c>
    </row>
    <row r="6" spans="1:12" ht="15">
      <c r="A6" s="109" t="s">
        <v>97</v>
      </c>
      <c r="B6" s="109" t="s">
        <v>172</v>
      </c>
      <c r="C6" s="109" t="s">
        <v>35</v>
      </c>
      <c r="D6" s="109" t="s">
        <v>98</v>
      </c>
      <c r="E6" s="109" t="s">
        <v>68</v>
      </c>
      <c r="F6" s="110">
        <v>659803</v>
      </c>
      <c r="G6" s="111">
        <v>482000</v>
      </c>
      <c r="H6" s="109" t="s">
        <v>93</v>
      </c>
      <c r="I6" s="109" t="s">
        <v>93</v>
      </c>
      <c r="J6" s="112">
        <v>44754</v>
      </c>
    </row>
    <row r="7" spans="1:12" ht="15">
      <c r="A7" s="109" t="s">
        <v>97</v>
      </c>
      <c r="B7" s="109" t="s">
        <v>172</v>
      </c>
      <c r="C7" s="109" t="s">
        <v>35</v>
      </c>
      <c r="D7" s="109" t="s">
        <v>98</v>
      </c>
      <c r="E7" s="109" t="s">
        <v>68</v>
      </c>
      <c r="F7" s="110">
        <v>660354</v>
      </c>
      <c r="G7" s="111">
        <v>546110</v>
      </c>
      <c r="H7" s="109" t="s">
        <v>93</v>
      </c>
      <c r="I7" s="109" t="s">
        <v>93</v>
      </c>
      <c r="J7" s="112">
        <v>44768</v>
      </c>
    </row>
    <row r="8" spans="1:12" ht="15">
      <c r="A8" s="109" t="s">
        <v>97</v>
      </c>
      <c r="B8" s="109" t="s">
        <v>172</v>
      </c>
      <c r="C8" s="109" t="s">
        <v>35</v>
      </c>
      <c r="D8" s="109" t="s">
        <v>98</v>
      </c>
      <c r="E8" s="109" t="s">
        <v>68</v>
      </c>
      <c r="F8" s="110">
        <v>660441</v>
      </c>
      <c r="G8" s="111">
        <v>582797</v>
      </c>
      <c r="H8" s="109" t="s">
        <v>93</v>
      </c>
      <c r="I8" s="109" t="s">
        <v>93</v>
      </c>
      <c r="J8" s="112">
        <v>44770</v>
      </c>
    </row>
    <row r="9" spans="1:12" ht="15">
      <c r="A9" s="109" t="s">
        <v>41</v>
      </c>
      <c r="B9" s="109" t="s">
        <v>173</v>
      </c>
      <c r="C9" s="109" t="s">
        <v>108</v>
      </c>
      <c r="D9" s="109" t="s">
        <v>109</v>
      </c>
      <c r="E9" s="109" t="s">
        <v>68</v>
      </c>
      <c r="F9" s="110">
        <v>659981</v>
      </c>
      <c r="G9" s="111">
        <v>550610</v>
      </c>
      <c r="H9" s="109" t="s">
        <v>71</v>
      </c>
      <c r="I9" s="109" t="s">
        <v>93</v>
      </c>
      <c r="J9" s="112">
        <v>44760</v>
      </c>
    </row>
    <row r="10" spans="1:12" ht="15">
      <c r="A10" s="109" t="s">
        <v>41</v>
      </c>
      <c r="B10" s="109" t="s">
        <v>173</v>
      </c>
      <c r="C10" s="109" t="s">
        <v>108</v>
      </c>
      <c r="D10" s="109" t="s">
        <v>111</v>
      </c>
      <c r="E10" s="109" t="s">
        <v>72</v>
      </c>
      <c r="F10" s="110">
        <v>660015</v>
      </c>
      <c r="G10" s="111">
        <v>50000</v>
      </c>
      <c r="H10" s="109" t="s">
        <v>71</v>
      </c>
      <c r="I10" s="109" t="s">
        <v>93</v>
      </c>
      <c r="J10" s="112">
        <v>44760</v>
      </c>
    </row>
    <row r="11" spans="1:12" ht="15">
      <c r="A11" s="109" t="s">
        <v>41</v>
      </c>
      <c r="B11" s="109" t="s">
        <v>173</v>
      </c>
      <c r="C11" s="109" t="s">
        <v>108</v>
      </c>
      <c r="D11" s="109" t="s">
        <v>111</v>
      </c>
      <c r="E11" s="109" t="s">
        <v>68</v>
      </c>
      <c r="F11" s="110">
        <v>660332</v>
      </c>
      <c r="G11" s="111">
        <v>590000</v>
      </c>
      <c r="H11" s="109" t="s">
        <v>71</v>
      </c>
      <c r="I11" s="109" t="s">
        <v>93</v>
      </c>
      <c r="J11" s="112">
        <v>44768</v>
      </c>
    </row>
    <row r="12" spans="1:12" ht="15">
      <c r="A12" s="109" t="s">
        <v>39</v>
      </c>
      <c r="B12" s="109" t="s">
        <v>174</v>
      </c>
      <c r="C12" s="109" t="s">
        <v>69</v>
      </c>
      <c r="D12" s="109" t="s">
        <v>85</v>
      </c>
      <c r="E12" s="109" t="s">
        <v>74</v>
      </c>
      <c r="F12" s="110">
        <v>659608</v>
      </c>
      <c r="G12" s="111">
        <v>285000</v>
      </c>
      <c r="H12" s="109" t="s">
        <v>71</v>
      </c>
      <c r="I12" s="109" t="s">
        <v>93</v>
      </c>
      <c r="J12" s="112">
        <v>44748</v>
      </c>
    </row>
    <row r="13" spans="1:12" ht="15">
      <c r="A13" s="109" t="s">
        <v>39</v>
      </c>
      <c r="B13" s="109" t="s">
        <v>174</v>
      </c>
      <c r="C13" s="109" t="s">
        <v>28</v>
      </c>
      <c r="D13" s="109" t="s">
        <v>46</v>
      </c>
      <c r="E13" s="109" t="s">
        <v>68</v>
      </c>
      <c r="F13" s="110">
        <v>660311</v>
      </c>
      <c r="G13" s="111">
        <v>295000</v>
      </c>
      <c r="H13" s="109" t="s">
        <v>71</v>
      </c>
      <c r="I13" s="109" t="s">
        <v>93</v>
      </c>
      <c r="J13" s="112">
        <v>44767</v>
      </c>
    </row>
    <row r="14" spans="1:12" ht="15">
      <c r="A14" s="109" t="s">
        <v>39</v>
      </c>
      <c r="B14" s="109" t="s">
        <v>174</v>
      </c>
      <c r="C14" s="109" t="s">
        <v>47</v>
      </c>
      <c r="D14" s="109" t="s">
        <v>48</v>
      </c>
      <c r="E14" s="109" t="s">
        <v>74</v>
      </c>
      <c r="F14" s="110">
        <v>659635</v>
      </c>
      <c r="G14" s="111">
        <v>255000</v>
      </c>
      <c r="H14" s="109" t="s">
        <v>71</v>
      </c>
      <c r="I14" s="109" t="s">
        <v>93</v>
      </c>
      <c r="J14" s="112">
        <v>44749</v>
      </c>
    </row>
    <row r="15" spans="1:12" ht="15">
      <c r="A15" s="109" t="s">
        <v>39</v>
      </c>
      <c r="B15" s="109" t="s">
        <v>174</v>
      </c>
      <c r="C15" s="109" t="s">
        <v>69</v>
      </c>
      <c r="D15" s="109" t="s">
        <v>85</v>
      </c>
      <c r="E15" s="109" t="s">
        <v>68</v>
      </c>
      <c r="F15" s="110">
        <v>659649</v>
      </c>
      <c r="G15" s="111">
        <v>425000</v>
      </c>
      <c r="H15" s="109" t="s">
        <v>71</v>
      </c>
      <c r="I15" s="109" t="s">
        <v>93</v>
      </c>
      <c r="J15" s="112">
        <v>44749</v>
      </c>
    </row>
    <row r="16" spans="1:12" ht="15">
      <c r="A16" s="109" t="s">
        <v>39</v>
      </c>
      <c r="B16" s="109" t="s">
        <v>174</v>
      </c>
      <c r="C16" s="109" t="s">
        <v>28</v>
      </c>
      <c r="D16" s="109" t="s">
        <v>84</v>
      </c>
      <c r="E16" s="109" t="s">
        <v>72</v>
      </c>
      <c r="F16" s="110">
        <v>659602</v>
      </c>
      <c r="G16" s="111">
        <v>1056000</v>
      </c>
      <c r="H16" s="109" t="s">
        <v>71</v>
      </c>
      <c r="I16" s="109" t="s">
        <v>93</v>
      </c>
      <c r="J16" s="112">
        <v>44748</v>
      </c>
    </row>
    <row r="17" spans="1:10" ht="15">
      <c r="A17" s="109" t="s">
        <v>39</v>
      </c>
      <c r="B17" s="109" t="s">
        <v>174</v>
      </c>
      <c r="C17" s="109" t="s">
        <v>88</v>
      </c>
      <c r="D17" s="109" t="s">
        <v>89</v>
      </c>
      <c r="E17" s="109" t="s">
        <v>68</v>
      </c>
      <c r="F17" s="110">
        <v>659660</v>
      </c>
      <c r="G17" s="111">
        <v>350000</v>
      </c>
      <c r="H17" s="109" t="s">
        <v>71</v>
      </c>
      <c r="I17" s="109" t="s">
        <v>93</v>
      </c>
      <c r="J17" s="112">
        <v>44749</v>
      </c>
    </row>
    <row r="18" spans="1:10" ht="15">
      <c r="A18" s="109" t="s">
        <v>39</v>
      </c>
      <c r="B18" s="109" t="s">
        <v>174</v>
      </c>
      <c r="C18" s="109" t="s">
        <v>69</v>
      </c>
      <c r="D18" s="109" t="s">
        <v>85</v>
      </c>
      <c r="E18" s="109" t="s">
        <v>68</v>
      </c>
      <c r="F18" s="110">
        <v>659957</v>
      </c>
      <c r="G18" s="111">
        <v>375000</v>
      </c>
      <c r="H18" s="109" t="s">
        <v>71</v>
      </c>
      <c r="I18" s="109" t="s">
        <v>93</v>
      </c>
      <c r="J18" s="112">
        <v>44757</v>
      </c>
    </row>
    <row r="19" spans="1:10" ht="15">
      <c r="A19" s="109" t="s">
        <v>39</v>
      </c>
      <c r="B19" s="109" t="s">
        <v>174</v>
      </c>
      <c r="C19" s="109" t="s">
        <v>95</v>
      </c>
      <c r="D19" s="109" t="s">
        <v>96</v>
      </c>
      <c r="E19" s="109" t="s">
        <v>68</v>
      </c>
      <c r="F19" s="110">
        <v>660282</v>
      </c>
      <c r="G19" s="111">
        <v>420000</v>
      </c>
      <c r="H19" s="109" t="s">
        <v>71</v>
      </c>
      <c r="I19" s="109" t="s">
        <v>93</v>
      </c>
      <c r="J19" s="112">
        <v>44767</v>
      </c>
    </row>
    <row r="20" spans="1:10" ht="15">
      <c r="A20" s="109" t="s">
        <v>39</v>
      </c>
      <c r="B20" s="109" t="s">
        <v>174</v>
      </c>
      <c r="C20" s="109" t="s">
        <v>69</v>
      </c>
      <c r="D20" s="109" t="s">
        <v>85</v>
      </c>
      <c r="E20" s="109" t="s">
        <v>72</v>
      </c>
      <c r="F20" s="110">
        <v>659961</v>
      </c>
      <c r="G20" s="111">
        <v>158753</v>
      </c>
      <c r="H20" s="109" t="s">
        <v>71</v>
      </c>
      <c r="I20" s="109" t="s">
        <v>93</v>
      </c>
      <c r="J20" s="112">
        <v>44757</v>
      </c>
    </row>
    <row r="21" spans="1:10" ht="15">
      <c r="A21" s="109" t="s">
        <v>39</v>
      </c>
      <c r="B21" s="109" t="s">
        <v>174</v>
      </c>
      <c r="C21" s="109" t="s">
        <v>69</v>
      </c>
      <c r="D21" s="109" t="s">
        <v>85</v>
      </c>
      <c r="E21" s="109" t="s">
        <v>72</v>
      </c>
      <c r="F21" s="110">
        <v>660047</v>
      </c>
      <c r="G21" s="111">
        <v>98000</v>
      </c>
      <c r="H21" s="109" t="s">
        <v>71</v>
      </c>
      <c r="I21" s="109" t="s">
        <v>93</v>
      </c>
      <c r="J21" s="112">
        <v>44761</v>
      </c>
    </row>
    <row r="22" spans="1:10" ht="15">
      <c r="A22" s="109" t="s">
        <v>39</v>
      </c>
      <c r="B22" s="109" t="s">
        <v>174</v>
      </c>
      <c r="C22" s="109" t="s">
        <v>69</v>
      </c>
      <c r="D22" s="109" t="s">
        <v>56</v>
      </c>
      <c r="E22" s="109" t="s">
        <v>72</v>
      </c>
      <c r="F22" s="110">
        <v>659872</v>
      </c>
      <c r="G22" s="111">
        <v>42000</v>
      </c>
      <c r="H22" s="109" t="s">
        <v>71</v>
      </c>
      <c r="I22" s="109" t="s">
        <v>93</v>
      </c>
      <c r="J22" s="112">
        <v>44756</v>
      </c>
    </row>
    <row r="23" spans="1:10" ht="15">
      <c r="A23" s="109" t="s">
        <v>39</v>
      </c>
      <c r="B23" s="109" t="s">
        <v>174</v>
      </c>
      <c r="C23" s="109" t="s">
        <v>57</v>
      </c>
      <c r="D23" s="109" t="s">
        <v>110</v>
      </c>
      <c r="E23" s="109" t="s">
        <v>68</v>
      </c>
      <c r="F23" s="110">
        <v>659993</v>
      </c>
      <c r="G23" s="111">
        <v>430000</v>
      </c>
      <c r="H23" s="109" t="s">
        <v>71</v>
      </c>
      <c r="I23" s="109" t="s">
        <v>93</v>
      </c>
      <c r="J23" s="112">
        <v>44760</v>
      </c>
    </row>
    <row r="24" spans="1:10" ht="15">
      <c r="A24" s="109" t="s">
        <v>39</v>
      </c>
      <c r="B24" s="109" t="s">
        <v>174</v>
      </c>
      <c r="C24" s="109" t="s">
        <v>69</v>
      </c>
      <c r="D24" s="109" t="s">
        <v>56</v>
      </c>
      <c r="E24" s="109" t="s">
        <v>68</v>
      </c>
      <c r="F24" s="110">
        <v>660191</v>
      </c>
      <c r="G24" s="111">
        <v>96251</v>
      </c>
      <c r="H24" s="109" t="s">
        <v>71</v>
      </c>
      <c r="I24" s="109" t="s">
        <v>93</v>
      </c>
      <c r="J24" s="112">
        <v>44763</v>
      </c>
    </row>
    <row r="25" spans="1:10" ht="15">
      <c r="A25" s="109" t="s">
        <v>39</v>
      </c>
      <c r="B25" s="109" t="s">
        <v>174</v>
      </c>
      <c r="C25" s="109" t="s">
        <v>69</v>
      </c>
      <c r="D25" s="109" t="s">
        <v>56</v>
      </c>
      <c r="E25" s="109" t="s">
        <v>72</v>
      </c>
      <c r="F25" s="110">
        <v>660453</v>
      </c>
      <c r="G25" s="111">
        <v>89000</v>
      </c>
      <c r="H25" s="109" t="s">
        <v>71</v>
      </c>
      <c r="I25" s="109" t="s">
        <v>93</v>
      </c>
      <c r="J25" s="112">
        <v>44771</v>
      </c>
    </row>
    <row r="26" spans="1:10" ht="15">
      <c r="A26" s="109" t="s">
        <v>39</v>
      </c>
      <c r="B26" s="109" t="s">
        <v>174</v>
      </c>
      <c r="C26" s="109" t="s">
        <v>57</v>
      </c>
      <c r="D26" s="109" t="s">
        <v>110</v>
      </c>
      <c r="E26" s="109" t="s">
        <v>74</v>
      </c>
      <c r="F26" s="110">
        <v>660459</v>
      </c>
      <c r="G26" s="111">
        <v>110000</v>
      </c>
      <c r="H26" s="109" t="s">
        <v>71</v>
      </c>
      <c r="I26" s="109" t="s">
        <v>93</v>
      </c>
      <c r="J26" s="112">
        <v>44771</v>
      </c>
    </row>
    <row r="27" spans="1:10" ht="15">
      <c r="A27" s="109" t="s">
        <v>39</v>
      </c>
      <c r="B27" s="109" t="s">
        <v>174</v>
      </c>
      <c r="C27" s="109" t="s">
        <v>95</v>
      </c>
      <c r="D27" s="109" t="s">
        <v>96</v>
      </c>
      <c r="E27" s="109" t="s">
        <v>68</v>
      </c>
      <c r="F27" s="110">
        <v>659744</v>
      </c>
      <c r="G27" s="111">
        <v>435900</v>
      </c>
      <c r="H27" s="109" t="s">
        <v>71</v>
      </c>
      <c r="I27" s="109" t="s">
        <v>93</v>
      </c>
      <c r="J27" s="112">
        <v>44753</v>
      </c>
    </row>
    <row r="28" spans="1:10" ht="15">
      <c r="A28" s="109" t="s">
        <v>39</v>
      </c>
      <c r="B28" s="109" t="s">
        <v>174</v>
      </c>
      <c r="C28" s="109" t="s">
        <v>108</v>
      </c>
      <c r="D28" s="109" t="s">
        <v>120</v>
      </c>
      <c r="E28" s="109" t="s">
        <v>68</v>
      </c>
      <c r="F28" s="110">
        <v>660334</v>
      </c>
      <c r="G28" s="111">
        <v>343000</v>
      </c>
      <c r="H28" s="109" t="s">
        <v>71</v>
      </c>
      <c r="I28" s="109" t="s">
        <v>93</v>
      </c>
      <c r="J28" s="112">
        <v>44768</v>
      </c>
    </row>
    <row r="29" spans="1:10" ht="15">
      <c r="A29" s="109" t="s">
        <v>39</v>
      </c>
      <c r="B29" s="109" t="s">
        <v>174</v>
      </c>
      <c r="C29" s="109" t="s">
        <v>28</v>
      </c>
      <c r="D29" s="109" t="s">
        <v>92</v>
      </c>
      <c r="E29" s="109" t="s">
        <v>72</v>
      </c>
      <c r="F29" s="110">
        <v>659693</v>
      </c>
      <c r="G29" s="111">
        <v>25680</v>
      </c>
      <c r="H29" s="109" t="s">
        <v>71</v>
      </c>
      <c r="I29" s="109" t="s">
        <v>93</v>
      </c>
      <c r="J29" s="112">
        <v>44750</v>
      </c>
    </row>
    <row r="30" spans="1:10" ht="15">
      <c r="A30" s="109" t="s">
        <v>39</v>
      </c>
      <c r="B30" s="109" t="s">
        <v>174</v>
      </c>
      <c r="C30" s="109" t="s">
        <v>47</v>
      </c>
      <c r="D30" s="109" t="s">
        <v>48</v>
      </c>
      <c r="E30" s="109" t="s">
        <v>74</v>
      </c>
      <c r="F30" s="110">
        <v>660373</v>
      </c>
      <c r="G30" s="111">
        <v>70000</v>
      </c>
      <c r="H30" s="109" t="s">
        <v>71</v>
      </c>
      <c r="I30" s="109" t="s">
        <v>93</v>
      </c>
      <c r="J30" s="112">
        <v>44769</v>
      </c>
    </row>
    <row r="31" spans="1:10" ht="15">
      <c r="A31" s="109" t="s">
        <v>39</v>
      </c>
      <c r="B31" s="109" t="s">
        <v>174</v>
      </c>
      <c r="C31" s="109" t="s">
        <v>95</v>
      </c>
      <c r="D31" s="109" t="s">
        <v>96</v>
      </c>
      <c r="E31" s="109" t="s">
        <v>68</v>
      </c>
      <c r="F31" s="110">
        <v>660435</v>
      </c>
      <c r="G31" s="111">
        <v>290000</v>
      </c>
      <c r="H31" s="109" t="s">
        <v>71</v>
      </c>
      <c r="I31" s="109" t="s">
        <v>93</v>
      </c>
      <c r="J31" s="112">
        <v>44770</v>
      </c>
    </row>
    <row r="32" spans="1:10" ht="15">
      <c r="A32" s="109" t="s">
        <v>39</v>
      </c>
      <c r="B32" s="109" t="s">
        <v>174</v>
      </c>
      <c r="C32" s="109" t="s">
        <v>108</v>
      </c>
      <c r="D32" s="109" t="s">
        <v>120</v>
      </c>
      <c r="E32" s="109" t="s">
        <v>68</v>
      </c>
      <c r="F32" s="110">
        <v>660382</v>
      </c>
      <c r="G32" s="111">
        <v>347000</v>
      </c>
      <c r="H32" s="109" t="s">
        <v>71</v>
      </c>
      <c r="I32" s="109" t="s">
        <v>93</v>
      </c>
      <c r="J32" s="112">
        <v>44769</v>
      </c>
    </row>
    <row r="33" spans="1:10" ht="15">
      <c r="A33" s="109" t="s">
        <v>39</v>
      </c>
      <c r="B33" s="109" t="s">
        <v>174</v>
      </c>
      <c r="C33" s="109" t="s">
        <v>108</v>
      </c>
      <c r="D33" s="109" t="s">
        <v>120</v>
      </c>
      <c r="E33" s="109" t="s">
        <v>72</v>
      </c>
      <c r="F33" s="110">
        <v>660412</v>
      </c>
      <c r="G33" s="111">
        <v>48000</v>
      </c>
      <c r="H33" s="109" t="s">
        <v>71</v>
      </c>
      <c r="I33" s="109" t="s">
        <v>93</v>
      </c>
      <c r="J33" s="112">
        <v>44770</v>
      </c>
    </row>
    <row r="34" spans="1:10" ht="15">
      <c r="A34" s="109" t="s">
        <v>39</v>
      </c>
      <c r="B34" s="109" t="s">
        <v>174</v>
      </c>
      <c r="C34" s="109" t="s">
        <v>47</v>
      </c>
      <c r="D34" s="109" t="s">
        <v>48</v>
      </c>
      <c r="E34" s="109" t="s">
        <v>74</v>
      </c>
      <c r="F34" s="110">
        <v>660509</v>
      </c>
      <c r="G34" s="111">
        <v>352500</v>
      </c>
      <c r="H34" s="109" t="s">
        <v>71</v>
      </c>
      <c r="I34" s="109" t="s">
        <v>93</v>
      </c>
      <c r="J34" s="112">
        <v>44771</v>
      </c>
    </row>
    <row r="35" spans="1:10" ht="15">
      <c r="A35" s="109" t="s">
        <v>81</v>
      </c>
      <c r="B35" s="109" t="s">
        <v>175</v>
      </c>
      <c r="C35" s="109" t="s">
        <v>82</v>
      </c>
      <c r="D35" s="109" t="s">
        <v>117</v>
      </c>
      <c r="E35" s="109" t="s">
        <v>72</v>
      </c>
      <c r="F35" s="110">
        <v>660303</v>
      </c>
      <c r="G35" s="111">
        <v>175000</v>
      </c>
      <c r="H35" s="109" t="s">
        <v>71</v>
      </c>
      <c r="I35" s="109" t="s">
        <v>93</v>
      </c>
      <c r="J35" s="112">
        <v>44767</v>
      </c>
    </row>
    <row r="36" spans="1:10" ht="15">
      <c r="A36" s="109" t="s">
        <v>81</v>
      </c>
      <c r="B36" s="109" t="s">
        <v>175</v>
      </c>
      <c r="C36" s="109" t="s">
        <v>82</v>
      </c>
      <c r="D36" s="109" t="s">
        <v>83</v>
      </c>
      <c r="E36" s="109" t="s">
        <v>68</v>
      </c>
      <c r="F36" s="110">
        <v>659587</v>
      </c>
      <c r="G36" s="111">
        <v>302000</v>
      </c>
      <c r="H36" s="109" t="s">
        <v>71</v>
      </c>
      <c r="I36" s="109" t="s">
        <v>93</v>
      </c>
      <c r="J36" s="112">
        <v>44747</v>
      </c>
    </row>
    <row r="37" spans="1:10" ht="15">
      <c r="A37" s="109" t="s">
        <v>81</v>
      </c>
      <c r="B37" s="109" t="s">
        <v>175</v>
      </c>
      <c r="C37" s="109" t="s">
        <v>82</v>
      </c>
      <c r="D37" s="109" t="s">
        <v>106</v>
      </c>
      <c r="E37" s="109" t="s">
        <v>74</v>
      </c>
      <c r="F37" s="110">
        <v>660184</v>
      </c>
      <c r="G37" s="111">
        <v>299000</v>
      </c>
      <c r="H37" s="109" t="s">
        <v>71</v>
      </c>
      <c r="I37" s="109" t="s">
        <v>93</v>
      </c>
      <c r="J37" s="112">
        <v>44763</v>
      </c>
    </row>
    <row r="38" spans="1:10" ht="15">
      <c r="A38" s="109" t="s">
        <v>81</v>
      </c>
      <c r="B38" s="109" t="s">
        <v>175</v>
      </c>
      <c r="C38" s="109" t="s">
        <v>82</v>
      </c>
      <c r="D38" s="109" t="s">
        <v>83</v>
      </c>
      <c r="E38" s="109" t="s">
        <v>68</v>
      </c>
      <c r="F38" s="110">
        <v>660504</v>
      </c>
      <c r="G38" s="111">
        <v>499000</v>
      </c>
      <c r="H38" s="109" t="s">
        <v>71</v>
      </c>
      <c r="I38" s="109" t="s">
        <v>93</v>
      </c>
      <c r="J38" s="112">
        <v>44771</v>
      </c>
    </row>
    <row r="39" spans="1:10" ht="15">
      <c r="A39" s="109" t="s">
        <v>81</v>
      </c>
      <c r="B39" s="109" t="s">
        <v>175</v>
      </c>
      <c r="C39" s="109" t="s">
        <v>82</v>
      </c>
      <c r="D39" s="109" t="s">
        <v>106</v>
      </c>
      <c r="E39" s="109" t="s">
        <v>72</v>
      </c>
      <c r="F39" s="110">
        <v>659915</v>
      </c>
      <c r="G39" s="111">
        <v>20000</v>
      </c>
      <c r="H39" s="109" t="s">
        <v>71</v>
      </c>
      <c r="I39" s="109" t="s">
        <v>93</v>
      </c>
      <c r="J39" s="112">
        <v>44756</v>
      </c>
    </row>
    <row r="40" spans="1:10" ht="15">
      <c r="A40" s="109" t="s">
        <v>81</v>
      </c>
      <c r="B40" s="109" t="s">
        <v>175</v>
      </c>
      <c r="C40" s="109" t="s">
        <v>82</v>
      </c>
      <c r="D40" s="109" t="s">
        <v>83</v>
      </c>
      <c r="E40" s="109" t="s">
        <v>74</v>
      </c>
      <c r="F40" s="110">
        <v>660003</v>
      </c>
      <c r="G40" s="111">
        <v>120000</v>
      </c>
      <c r="H40" s="109" t="s">
        <v>71</v>
      </c>
      <c r="I40" s="109" t="s">
        <v>93</v>
      </c>
      <c r="J40" s="112">
        <v>44760</v>
      </c>
    </row>
    <row r="41" spans="1:10" ht="15">
      <c r="A41" s="109" t="s">
        <v>81</v>
      </c>
      <c r="B41" s="109" t="s">
        <v>175</v>
      </c>
      <c r="C41" s="109" t="s">
        <v>82</v>
      </c>
      <c r="D41" s="109" t="s">
        <v>83</v>
      </c>
      <c r="E41" s="109" t="s">
        <v>68</v>
      </c>
      <c r="F41" s="110">
        <v>660113</v>
      </c>
      <c r="G41" s="111">
        <v>299900</v>
      </c>
      <c r="H41" s="109" t="s">
        <v>71</v>
      </c>
      <c r="I41" s="109" t="s">
        <v>93</v>
      </c>
      <c r="J41" s="112">
        <v>44762</v>
      </c>
    </row>
    <row r="42" spans="1:10" ht="15">
      <c r="A42" s="109" t="s">
        <v>81</v>
      </c>
      <c r="B42" s="109" t="s">
        <v>175</v>
      </c>
      <c r="C42" s="109" t="s">
        <v>82</v>
      </c>
      <c r="D42" s="109" t="s">
        <v>83</v>
      </c>
      <c r="E42" s="109" t="s">
        <v>68</v>
      </c>
      <c r="F42" s="110">
        <v>660391</v>
      </c>
      <c r="G42" s="111">
        <v>460000</v>
      </c>
      <c r="H42" s="109" t="s">
        <v>71</v>
      </c>
      <c r="I42" s="109" t="s">
        <v>93</v>
      </c>
      <c r="J42" s="112">
        <v>44769</v>
      </c>
    </row>
    <row r="43" spans="1:10" ht="15">
      <c r="A43" s="109" t="s">
        <v>63</v>
      </c>
      <c r="B43" s="109" t="s">
        <v>176</v>
      </c>
      <c r="C43" s="109" t="s">
        <v>102</v>
      </c>
      <c r="D43" s="109" t="s">
        <v>103</v>
      </c>
      <c r="E43" s="109" t="s">
        <v>72</v>
      </c>
      <c r="F43" s="110">
        <v>660517</v>
      </c>
      <c r="G43" s="111">
        <v>136000</v>
      </c>
      <c r="H43" s="109" t="s">
        <v>71</v>
      </c>
      <c r="I43" s="109" t="s">
        <v>93</v>
      </c>
      <c r="J43" s="112">
        <v>44771</v>
      </c>
    </row>
    <row r="44" spans="1:10" ht="15">
      <c r="A44" s="109" t="s">
        <v>63</v>
      </c>
      <c r="B44" s="109" t="s">
        <v>176</v>
      </c>
      <c r="C44" s="109" t="s">
        <v>55</v>
      </c>
      <c r="D44" s="109" t="s">
        <v>116</v>
      </c>
      <c r="E44" s="109" t="s">
        <v>72</v>
      </c>
      <c r="F44" s="110">
        <v>660096</v>
      </c>
      <c r="G44" s="111">
        <v>125000</v>
      </c>
      <c r="H44" s="109" t="s">
        <v>71</v>
      </c>
      <c r="I44" s="109" t="s">
        <v>93</v>
      </c>
      <c r="J44" s="112">
        <v>44762</v>
      </c>
    </row>
    <row r="45" spans="1:10" ht="15">
      <c r="A45" s="109" t="s">
        <v>63</v>
      </c>
      <c r="B45" s="109" t="s">
        <v>176</v>
      </c>
      <c r="C45" s="109" t="s">
        <v>102</v>
      </c>
      <c r="D45" s="109" t="s">
        <v>103</v>
      </c>
      <c r="E45" s="109" t="s">
        <v>68</v>
      </c>
      <c r="F45" s="110">
        <v>659800</v>
      </c>
      <c r="G45" s="111">
        <v>290000</v>
      </c>
      <c r="H45" s="109" t="s">
        <v>71</v>
      </c>
      <c r="I45" s="109" t="s">
        <v>93</v>
      </c>
      <c r="J45" s="112">
        <v>44754</v>
      </c>
    </row>
    <row r="46" spans="1:10" ht="15">
      <c r="A46" s="109" t="s">
        <v>63</v>
      </c>
      <c r="B46" s="109" t="s">
        <v>176</v>
      </c>
      <c r="C46" s="109" t="s">
        <v>102</v>
      </c>
      <c r="D46" s="109" t="s">
        <v>103</v>
      </c>
      <c r="E46" s="109" t="s">
        <v>68</v>
      </c>
      <c r="F46" s="110">
        <v>660467</v>
      </c>
      <c r="G46" s="111">
        <v>350000</v>
      </c>
      <c r="H46" s="109" t="s">
        <v>71</v>
      </c>
      <c r="I46" s="109" t="s">
        <v>93</v>
      </c>
      <c r="J46" s="112">
        <v>44771</v>
      </c>
    </row>
    <row r="47" spans="1:10" ht="15">
      <c r="A47" s="109" t="s">
        <v>73</v>
      </c>
      <c r="B47" s="109" t="s">
        <v>177</v>
      </c>
      <c r="C47" s="109" t="s">
        <v>90</v>
      </c>
      <c r="D47" s="109" t="s">
        <v>107</v>
      </c>
      <c r="E47" s="109" t="s">
        <v>72</v>
      </c>
      <c r="F47" s="110">
        <v>660029</v>
      </c>
      <c r="G47" s="111">
        <v>160000</v>
      </c>
      <c r="H47" s="109" t="s">
        <v>71</v>
      </c>
      <c r="I47" s="109" t="s">
        <v>93</v>
      </c>
      <c r="J47" s="112">
        <v>44761</v>
      </c>
    </row>
    <row r="48" spans="1:10" ht="15">
      <c r="A48" s="109" t="s">
        <v>73</v>
      </c>
      <c r="B48" s="109" t="s">
        <v>177</v>
      </c>
      <c r="C48" s="109" t="s">
        <v>69</v>
      </c>
      <c r="D48" s="109" t="s">
        <v>59</v>
      </c>
      <c r="E48" s="109" t="s">
        <v>68</v>
      </c>
      <c r="F48" s="110">
        <v>660338</v>
      </c>
      <c r="G48" s="111">
        <v>589000</v>
      </c>
      <c r="H48" s="109" t="s">
        <v>71</v>
      </c>
      <c r="I48" s="109" t="s">
        <v>93</v>
      </c>
      <c r="J48" s="112">
        <v>44768</v>
      </c>
    </row>
    <row r="49" spans="1:10" ht="15">
      <c r="A49" s="109" t="s">
        <v>73</v>
      </c>
      <c r="B49" s="109" t="s">
        <v>177</v>
      </c>
      <c r="C49" s="109" t="s">
        <v>86</v>
      </c>
      <c r="D49" s="109" t="s">
        <v>114</v>
      </c>
      <c r="E49" s="109" t="s">
        <v>74</v>
      </c>
      <c r="F49" s="110">
        <v>660080</v>
      </c>
      <c r="G49" s="111">
        <v>251000</v>
      </c>
      <c r="H49" s="109" t="s">
        <v>71</v>
      </c>
      <c r="I49" s="109" t="s">
        <v>93</v>
      </c>
      <c r="J49" s="112">
        <v>44762</v>
      </c>
    </row>
    <row r="50" spans="1:10" ht="15">
      <c r="A50" s="109" t="s">
        <v>73</v>
      </c>
      <c r="B50" s="109" t="s">
        <v>177</v>
      </c>
      <c r="C50" s="109" t="s">
        <v>90</v>
      </c>
      <c r="D50" s="109" t="s">
        <v>91</v>
      </c>
      <c r="E50" s="109" t="s">
        <v>68</v>
      </c>
      <c r="F50" s="110">
        <v>659690</v>
      </c>
      <c r="G50" s="111">
        <v>400000</v>
      </c>
      <c r="H50" s="109" t="s">
        <v>71</v>
      </c>
      <c r="I50" s="109" t="s">
        <v>93</v>
      </c>
      <c r="J50" s="112">
        <v>44750</v>
      </c>
    </row>
    <row r="51" spans="1:10" ht="15">
      <c r="A51" s="109" t="s">
        <v>73</v>
      </c>
      <c r="B51" s="109" t="s">
        <v>177</v>
      </c>
      <c r="C51" s="109" t="s">
        <v>69</v>
      </c>
      <c r="D51" s="109" t="s">
        <v>60</v>
      </c>
      <c r="E51" s="109" t="s">
        <v>72</v>
      </c>
      <c r="F51" s="110">
        <v>659687</v>
      </c>
      <c r="G51" s="111">
        <v>217000</v>
      </c>
      <c r="H51" s="109" t="s">
        <v>71</v>
      </c>
      <c r="I51" s="109" t="s">
        <v>93</v>
      </c>
      <c r="J51" s="112">
        <v>44750</v>
      </c>
    </row>
    <row r="52" spans="1:10" ht="15">
      <c r="A52" s="109" t="s">
        <v>73</v>
      </c>
      <c r="B52" s="109" t="s">
        <v>177</v>
      </c>
      <c r="C52" s="109" t="s">
        <v>69</v>
      </c>
      <c r="D52" s="109" t="s">
        <v>59</v>
      </c>
      <c r="E52" s="109" t="s">
        <v>68</v>
      </c>
      <c r="F52" s="110">
        <v>659669</v>
      </c>
      <c r="G52" s="111">
        <v>415000</v>
      </c>
      <c r="H52" s="109" t="s">
        <v>71</v>
      </c>
      <c r="I52" s="109" t="s">
        <v>93</v>
      </c>
      <c r="J52" s="112">
        <v>44749</v>
      </c>
    </row>
    <row r="53" spans="1:10" ht="15">
      <c r="A53" s="109" t="s">
        <v>73</v>
      </c>
      <c r="B53" s="109" t="s">
        <v>177</v>
      </c>
      <c r="C53" s="109" t="s">
        <v>69</v>
      </c>
      <c r="D53" s="109" t="s">
        <v>59</v>
      </c>
      <c r="E53" s="109" t="s">
        <v>72</v>
      </c>
      <c r="F53" s="110">
        <v>659666</v>
      </c>
      <c r="G53" s="111">
        <v>80000</v>
      </c>
      <c r="H53" s="109" t="s">
        <v>71</v>
      </c>
      <c r="I53" s="109" t="s">
        <v>93</v>
      </c>
      <c r="J53" s="112">
        <v>44749</v>
      </c>
    </row>
    <row r="54" spans="1:10" ht="15">
      <c r="A54" s="109" t="s">
        <v>73</v>
      </c>
      <c r="B54" s="109" t="s">
        <v>177</v>
      </c>
      <c r="C54" s="109" t="s">
        <v>122</v>
      </c>
      <c r="D54" s="109" t="s">
        <v>122</v>
      </c>
      <c r="E54" s="109" t="s">
        <v>72</v>
      </c>
      <c r="F54" s="110">
        <v>660387</v>
      </c>
      <c r="G54" s="111">
        <v>35000</v>
      </c>
      <c r="H54" s="109" t="s">
        <v>71</v>
      </c>
      <c r="I54" s="109" t="s">
        <v>93</v>
      </c>
      <c r="J54" s="112">
        <v>44769</v>
      </c>
    </row>
    <row r="55" spans="1:10" ht="15">
      <c r="A55" s="109" t="s">
        <v>73</v>
      </c>
      <c r="B55" s="109" t="s">
        <v>177</v>
      </c>
      <c r="C55" s="109" t="s">
        <v>69</v>
      </c>
      <c r="D55" s="109" t="s">
        <v>59</v>
      </c>
      <c r="E55" s="109" t="s">
        <v>68</v>
      </c>
      <c r="F55" s="110">
        <v>659707</v>
      </c>
      <c r="G55" s="111">
        <v>423385</v>
      </c>
      <c r="H55" s="109" t="s">
        <v>93</v>
      </c>
      <c r="I55" s="109" t="s">
        <v>93</v>
      </c>
      <c r="J55" s="112">
        <v>44750</v>
      </c>
    </row>
    <row r="56" spans="1:10" ht="15">
      <c r="A56" s="109" t="s">
        <v>73</v>
      </c>
      <c r="B56" s="109" t="s">
        <v>177</v>
      </c>
      <c r="C56" s="109" t="s">
        <v>76</v>
      </c>
      <c r="D56" s="109" t="s">
        <v>115</v>
      </c>
      <c r="E56" s="109" t="s">
        <v>72</v>
      </c>
      <c r="F56" s="110">
        <v>660090</v>
      </c>
      <c r="G56" s="111">
        <v>35000</v>
      </c>
      <c r="H56" s="109" t="s">
        <v>71</v>
      </c>
      <c r="I56" s="109" t="s">
        <v>93</v>
      </c>
      <c r="J56" s="112">
        <v>44762</v>
      </c>
    </row>
    <row r="57" spans="1:10" ht="15">
      <c r="A57" s="109" t="s">
        <v>73</v>
      </c>
      <c r="B57" s="109" t="s">
        <v>177</v>
      </c>
      <c r="C57" s="109" t="s">
        <v>27</v>
      </c>
      <c r="D57" s="109" t="s">
        <v>49</v>
      </c>
      <c r="E57" s="109" t="s">
        <v>74</v>
      </c>
      <c r="F57" s="110">
        <v>660194</v>
      </c>
      <c r="G57" s="111">
        <v>304000</v>
      </c>
      <c r="H57" s="109" t="s">
        <v>71</v>
      </c>
      <c r="I57" s="109" t="s">
        <v>93</v>
      </c>
      <c r="J57" s="112">
        <v>44763</v>
      </c>
    </row>
    <row r="58" spans="1:10" ht="15">
      <c r="A58" s="109" t="s">
        <v>73</v>
      </c>
      <c r="B58" s="109" t="s">
        <v>177</v>
      </c>
      <c r="C58" s="109" t="s">
        <v>27</v>
      </c>
      <c r="D58" s="109" t="s">
        <v>83</v>
      </c>
      <c r="E58" s="109" t="s">
        <v>68</v>
      </c>
      <c r="F58" s="110">
        <v>660108</v>
      </c>
      <c r="G58" s="111">
        <v>289900</v>
      </c>
      <c r="H58" s="109" t="s">
        <v>71</v>
      </c>
      <c r="I58" s="109" t="s">
        <v>93</v>
      </c>
      <c r="J58" s="112">
        <v>44762</v>
      </c>
    </row>
    <row r="59" spans="1:10" ht="15">
      <c r="A59" s="109" t="s">
        <v>73</v>
      </c>
      <c r="B59" s="109" t="s">
        <v>177</v>
      </c>
      <c r="C59" s="109" t="s">
        <v>86</v>
      </c>
      <c r="D59" s="109" t="s">
        <v>114</v>
      </c>
      <c r="E59" s="109" t="s">
        <v>74</v>
      </c>
      <c r="F59" s="110">
        <v>660297</v>
      </c>
      <c r="G59" s="111">
        <v>140000</v>
      </c>
      <c r="H59" s="109" t="s">
        <v>71</v>
      </c>
      <c r="I59" s="109" t="s">
        <v>93</v>
      </c>
      <c r="J59" s="112">
        <v>44767</v>
      </c>
    </row>
    <row r="60" spans="1:10" ht="15">
      <c r="A60" s="109" t="s">
        <v>73</v>
      </c>
      <c r="B60" s="109" t="s">
        <v>177</v>
      </c>
      <c r="C60" s="109" t="s">
        <v>69</v>
      </c>
      <c r="D60" s="109" t="s">
        <v>60</v>
      </c>
      <c r="E60" s="109" t="s">
        <v>74</v>
      </c>
      <c r="F60" s="110">
        <v>660174</v>
      </c>
      <c r="G60" s="111">
        <v>290000</v>
      </c>
      <c r="H60" s="109" t="s">
        <v>71</v>
      </c>
      <c r="I60" s="109" t="s">
        <v>93</v>
      </c>
      <c r="J60" s="112">
        <v>44763</v>
      </c>
    </row>
    <row r="61" spans="1:10" ht="15">
      <c r="A61" s="109" t="s">
        <v>73</v>
      </c>
      <c r="B61" s="109" t="s">
        <v>177</v>
      </c>
      <c r="C61" s="109" t="s">
        <v>69</v>
      </c>
      <c r="D61" s="109" t="s">
        <v>59</v>
      </c>
      <c r="E61" s="109" t="s">
        <v>68</v>
      </c>
      <c r="F61" s="110">
        <v>660293</v>
      </c>
      <c r="G61" s="111">
        <v>490000</v>
      </c>
      <c r="H61" s="109" t="s">
        <v>71</v>
      </c>
      <c r="I61" s="109" t="s">
        <v>93</v>
      </c>
      <c r="J61" s="112">
        <v>44767</v>
      </c>
    </row>
    <row r="62" spans="1:10" ht="15">
      <c r="A62" s="109" t="s">
        <v>73</v>
      </c>
      <c r="B62" s="109" t="s">
        <v>177</v>
      </c>
      <c r="C62" s="109" t="s">
        <v>69</v>
      </c>
      <c r="D62" s="109" t="s">
        <v>60</v>
      </c>
      <c r="E62" s="109" t="s">
        <v>68</v>
      </c>
      <c r="F62" s="110">
        <v>660292</v>
      </c>
      <c r="G62" s="111">
        <v>420000</v>
      </c>
      <c r="H62" s="109" t="s">
        <v>71</v>
      </c>
      <c r="I62" s="109" t="s">
        <v>93</v>
      </c>
      <c r="J62" s="112">
        <v>44767</v>
      </c>
    </row>
    <row r="63" spans="1:10" ht="15">
      <c r="A63" s="109" t="s">
        <v>73</v>
      </c>
      <c r="B63" s="109" t="s">
        <v>177</v>
      </c>
      <c r="C63" s="109" t="s">
        <v>69</v>
      </c>
      <c r="D63" s="109" t="s">
        <v>60</v>
      </c>
      <c r="E63" s="109" t="s">
        <v>68</v>
      </c>
      <c r="F63" s="110">
        <v>660190</v>
      </c>
      <c r="G63" s="111">
        <v>380000</v>
      </c>
      <c r="H63" s="109" t="s">
        <v>71</v>
      </c>
      <c r="I63" s="109" t="s">
        <v>93</v>
      </c>
      <c r="J63" s="112">
        <v>44763</v>
      </c>
    </row>
    <row r="64" spans="1:10" ht="15">
      <c r="A64" s="109" t="s">
        <v>73</v>
      </c>
      <c r="B64" s="109" t="s">
        <v>177</v>
      </c>
      <c r="C64" s="109" t="s">
        <v>27</v>
      </c>
      <c r="D64" s="109" t="s">
        <v>49</v>
      </c>
      <c r="E64" s="109" t="s">
        <v>74</v>
      </c>
      <c r="F64" s="110">
        <v>660259</v>
      </c>
      <c r="G64" s="111">
        <v>140000</v>
      </c>
      <c r="H64" s="109" t="s">
        <v>71</v>
      </c>
      <c r="I64" s="109" t="s">
        <v>93</v>
      </c>
      <c r="J64" s="112">
        <v>44764</v>
      </c>
    </row>
    <row r="65" spans="1:10" ht="15">
      <c r="A65" s="109" t="s">
        <v>73</v>
      </c>
      <c r="B65" s="109" t="s">
        <v>177</v>
      </c>
      <c r="C65" s="109" t="s">
        <v>69</v>
      </c>
      <c r="D65" s="109" t="s">
        <v>59</v>
      </c>
      <c r="E65" s="109" t="s">
        <v>68</v>
      </c>
      <c r="F65" s="110">
        <v>660237</v>
      </c>
      <c r="G65" s="111">
        <v>401590</v>
      </c>
      <c r="H65" s="109" t="s">
        <v>93</v>
      </c>
      <c r="I65" s="109" t="s">
        <v>93</v>
      </c>
      <c r="J65" s="112">
        <v>44764</v>
      </c>
    </row>
    <row r="66" spans="1:10" ht="15">
      <c r="A66" s="109" t="s">
        <v>73</v>
      </c>
      <c r="B66" s="109" t="s">
        <v>177</v>
      </c>
      <c r="C66" s="109" t="s">
        <v>86</v>
      </c>
      <c r="D66" s="109" t="s">
        <v>105</v>
      </c>
      <c r="E66" s="109" t="s">
        <v>72</v>
      </c>
      <c r="F66" s="110">
        <v>660227</v>
      </c>
      <c r="G66" s="111">
        <v>37900</v>
      </c>
      <c r="H66" s="109" t="s">
        <v>71</v>
      </c>
      <c r="I66" s="109" t="s">
        <v>93</v>
      </c>
      <c r="J66" s="112">
        <v>44764</v>
      </c>
    </row>
    <row r="67" spans="1:10" ht="15">
      <c r="A67" s="109" t="s">
        <v>73</v>
      </c>
      <c r="B67" s="109" t="s">
        <v>177</v>
      </c>
      <c r="C67" s="109" t="s">
        <v>69</v>
      </c>
      <c r="D67" s="109" t="s">
        <v>59</v>
      </c>
      <c r="E67" s="109" t="s">
        <v>68</v>
      </c>
      <c r="F67" s="110">
        <v>660209</v>
      </c>
      <c r="G67" s="111">
        <v>436833</v>
      </c>
      <c r="H67" s="109" t="s">
        <v>93</v>
      </c>
      <c r="I67" s="109" t="s">
        <v>93</v>
      </c>
      <c r="J67" s="112">
        <v>44764</v>
      </c>
    </row>
    <row r="68" spans="1:10" ht="15">
      <c r="A68" s="109" t="s">
        <v>73</v>
      </c>
      <c r="B68" s="109" t="s">
        <v>177</v>
      </c>
      <c r="C68" s="109" t="s">
        <v>61</v>
      </c>
      <c r="D68" s="109" t="s">
        <v>62</v>
      </c>
      <c r="E68" s="109" t="s">
        <v>68</v>
      </c>
      <c r="F68" s="110">
        <v>660197</v>
      </c>
      <c r="G68" s="111">
        <v>469000</v>
      </c>
      <c r="H68" s="109" t="s">
        <v>93</v>
      </c>
      <c r="I68" s="109" t="s">
        <v>93</v>
      </c>
      <c r="J68" s="112">
        <v>44763</v>
      </c>
    </row>
    <row r="69" spans="1:10" ht="15">
      <c r="A69" s="109" t="s">
        <v>73</v>
      </c>
      <c r="B69" s="109" t="s">
        <v>177</v>
      </c>
      <c r="C69" s="109" t="s">
        <v>27</v>
      </c>
      <c r="D69" s="109" t="s">
        <v>49</v>
      </c>
      <c r="E69" s="109" t="s">
        <v>68</v>
      </c>
      <c r="F69" s="110">
        <v>660330</v>
      </c>
      <c r="G69" s="111">
        <v>240000</v>
      </c>
      <c r="H69" s="109" t="s">
        <v>71</v>
      </c>
      <c r="I69" s="109" t="s">
        <v>93</v>
      </c>
      <c r="J69" s="112">
        <v>44768</v>
      </c>
    </row>
    <row r="70" spans="1:10" ht="15">
      <c r="A70" s="109" t="s">
        <v>73</v>
      </c>
      <c r="B70" s="109" t="s">
        <v>177</v>
      </c>
      <c r="C70" s="109" t="s">
        <v>69</v>
      </c>
      <c r="D70" s="109" t="s">
        <v>60</v>
      </c>
      <c r="E70" s="109" t="s">
        <v>68</v>
      </c>
      <c r="F70" s="110">
        <v>660385</v>
      </c>
      <c r="G70" s="111">
        <v>250000</v>
      </c>
      <c r="H70" s="109" t="s">
        <v>71</v>
      </c>
      <c r="I70" s="109" t="s">
        <v>93</v>
      </c>
      <c r="J70" s="112">
        <v>44769</v>
      </c>
    </row>
    <row r="71" spans="1:10" ht="15">
      <c r="A71" s="109" t="s">
        <v>73</v>
      </c>
      <c r="B71" s="109" t="s">
        <v>177</v>
      </c>
      <c r="C71" s="109" t="s">
        <v>86</v>
      </c>
      <c r="D71" s="109" t="s">
        <v>105</v>
      </c>
      <c r="E71" s="109" t="s">
        <v>68</v>
      </c>
      <c r="F71" s="110">
        <v>659890</v>
      </c>
      <c r="G71" s="111">
        <v>220000</v>
      </c>
      <c r="H71" s="109" t="s">
        <v>71</v>
      </c>
      <c r="I71" s="109" t="s">
        <v>93</v>
      </c>
      <c r="J71" s="112">
        <v>44756</v>
      </c>
    </row>
    <row r="72" spans="1:10" ht="15">
      <c r="A72" s="109" t="s">
        <v>73</v>
      </c>
      <c r="B72" s="109" t="s">
        <v>177</v>
      </c>
      <c r="C72" s="109" t="s">
        <v>69</v>
      </c>
      <c r="D72" s="109" t="s">
        <v>59</v>
      </c>
      <c r="E72" s="109" t="s">
        <v>74</v>
      </c>
      <c r="F72" s="110">
        <v>659883</v>
      </c>
      <c r="G72" s="111">
        <v>265000</v>
      </c>
      <c r="H72" s="109" t="s">
        <v>71</v>
      </c>
      <c r="I72" s="109" t="s">
        <v>93</v>
      </c>
      <c r="J72" s="112">
        <v>44756</v>
      </c>
    </row>
    <row r="73" spans="1:10" ht="15">
      <c r="A73" s="109" t="s">
        <v>73</v>
      </c>
      <c r="B73" s="109" t="s">
        <v>177</v>
      </c>
      <c r="C73" s="109" t="s">
        <v>69</v>
      </c>
      <c r="D73" s="109" t="s">
        <v>60</v>
      </c>
      <c r="E73" s="109" t="s">
        <v>74</v>
      </c>
      <c r="F73" s="110">
        <v>660447</v>
      </c>
      <c r="G73" s="111">
        <v>415000</v>
      </c>
      <c r="H73" s="109" t="s">
        <v>71</v>
      </c>
      <c r="I73" s="109" t="s">
        <v>93</v>
      </c>
      <c r="J73" s="112">
        <v>44770</v>
      </c>
    </row>
    <row r="74" spans="1:10" ht="15">
      <c r="A74" s="109" t="s">
        <v>73</v>
      </c>
      <c r="B74" s="109" t="s">
        <v>177</v>
      </c>
      <c r="C74" s="109" t="s">
        <v>86</v>
      </c>
      <c r="D74" s="109" t="s">
        <v>105</v>
      </c>
      <c r="E74" s="109" t="s">
        <v>68</v>
      </c>
      <c r="F74" s="110">
        <v>659923</v>
      </c>
      <c r="G74" s="111">
        <v>310000</v>
      </c>
      <c r="H74" s="109" t="s">
        <v>71</v>
      </c>
      <c r="I74" s="109" t="s">
        <v>93</v>
      </c>
      <c r="J74" s="112">
        <v>44757</v>
      </c>
    </row>
    <row r="75" spans="1:10" ht="15">
      <c r="A75" s="109" t="s">
        <v>73</v>
      </c>
      <c r="B75" s="109" t="s">
        <v>177</v>
      </c>
      <c r="C75" s="109" t="s">
        <v>27</v>
      </c>
      <c r="D75" s="109" t="s">
        <v>49</v>
      </c>
      <c r="E75" s="109" t="s">
        <v>74</v>
      </c>
      <c r="F75" s="110">
        <v>660437</v>
      </c>
      <c r="G75" s="111">
        <v>305000</v>
      </c>
      <c r="H75" s="109" t="s">
        <v>71</v>
      </c>
      <c r="I75" s="109" t="s">
        <v>93</v>
      </c>
      <c r="J75" s="112">
        <v>44770</v>
      </c>
    </row>
    <row r="76" spans="1:10" ht="15">
      <c r="A76" s="109" t="s">
        <v>73</v>
      </c>
      <c r="B76" s="109" t="s">
        <v>177</v>
      </c>
      <c r="C76" s="109" t="s">
        <v>90</v>
      </c>
      <c r="D76" s="109" t="s">
        <v>107</v>
      </c>
      <c r="E76" s="109" t="s">
        <v>72</v>
      </c>
      <c r="F76" s="110">
        <v>659930</v>
      </c>
      <c r="G76" s="111">
        <v>125000</v>
      </c>
      <c r="H76" s="109" t="s">
        <v>71</v>
      </c>
      <c r="I76" s="109" t="s">
        <v>93</v>
      </c>
      <c r="J76" s="112">
        <v>44757</v>
      </c>
    </row>
    <row r="77" spans="1:10" ht="15">
      <c r="A77" s="109" t="s">
        <v>73</v>
      </c>
      <c r="B77" s="109" t="s">
        <v>177</v>
      </c>
      <c r="C77" s="109" t="s">
        <v>27</v>
      </c>
      <c r="D77" s="109" t="s">
        <v>49</v>
      </c>
      <c r="E77" s="109" t="s">
        <v>68</v>
      </c>
      <c r="F77" s="110">
        <v>659976</v>
      </c>
      <c r="G77" s="111">
        <v>350000</v>
      </c>
      <c r="H77" s="109" t="s">
        <v>71</v>
      </c>
      <c r="I77" s="109" t="s">
        <v>93</v>
      </c>
      <c r="J77" s="112">
        <v>44760</v>
      </c>
    </row>
    <row r="78" spans="1:10" ht="15">
      <c r="A78" s="109" t="s">
        <v>73</v>
      </c>
      <c r="B78" s="109" t="s">
        <v>177</v>
      </c>
      <c r="C78" s="109" t="s">
        <v>61</v>
      </c>
      <c r="D78" s="109" t="s">
        <v>62</v>
      </c>
      <c r="E78" s="109" t="s">
        <v>68</v>
      </c>
      <c r="F78" s="110">
        <v>659933</v>
      </c>
      <c r="G78" s="111">
        <v>479900</v>
      </c>
      <c r="H78" s="109" t="s">
        <v>71</v>
      </c>
      <c r="I78" s="109" t="s">
        <v>93</v>
      </c>
      <c r="J78" s="112">
        <v>44757</v>
      </c>
    </row>
    <row r="79" spans="1:10" ht="15">
      <c r="A79" s="109" t="s">
        <v>73</v>
      </c>
      <c r="B79" s="109" t="s">
        <v>177</v>
      </c>
      <c r="C79" s="109" t="s">
        <v>61</v>
      </c>
      <c r="D79" s="109" t="s">
        <v>62</v>
      </c>
      <c r="E79" s="109" t="s">
        <v>68</v>
      </c>
      <c r="F79" s="110">
        <v>660456</v>
      </c>
      <c r="G79" s="111">
        <v>302000</v>
      </c>
      <c r="H79" s="109" t="s">
        <v>71</v>
      </c>
      <c r="I79" s="109" t="s">
        <v>93</v>
      </c>
      <c r="J79" s="112">
        <v>44771</v>
      </c>
    </row>
    <row r="80" spans="1:10" ht="15">
      <c r="A80" s="109" t="s">
        <v>73</v>
      </c>
      <c r="B80" s="109" t="s">
        <v>177</v>
      </c>
      <c r="C80" s="109" t="s">
        <v>27</v>
      </c>
      <c r="D80" s="109" t="s">
        <v>104</v>
      </c>
      <c r="E80" s="109" t="s">
        <v>68</v>
      </c>
      <c r="F80" s="110">
        <v>659814</v>
      </c>
      <c r="G80" s="111">
        <v>325000</v>
      </c>
      <c r="H80" s="109" t="s">
        <v>71</v>
      </c>
      <c r="I80" s="109" t="s">
        <v>93</v>
      </c>
      <c r="J80" s="112">
        <v>44754</v>
      </c>
    </row>
    <row r="81" spans="1:10" ht="15">
      <c r="A81" s="109" t="s">
        <v>73</v>
      </c>
      <c r="B81" s="109" t="s">
        <v>177</v>
      </c>
      <c r="C81" s="109" t="s">
        <v>61</v>
      </c>
      <c r="D81" s="109" t="s">
        <v>62</v>
      </c>
      <c r="E81" s="109" t="s">
        <v>72</v>
      </c>
      <c r="F81" s="110">
        <v>659659</v>
      </c>
      <c r="G81" s="111">
        <v>5000</v>
      </c>
      <c r="H81" s="109" t="s">
        <v>71</v>
      </c>
      <c r="I81" s="109" t="s">
        <v>93</v>
      </c>
      <c r="J81" s="112">
        <v>44749</v>
      </c>
    </row>
    <row r="82" spans="1:10" ht="15">
      <c r="A82" s="109" t="s">
        <v>73</v>
      </c>
      <c r="B82" s="109" t="s">
        <v>177</v>
      </c>
      <c r="C82" s="109" t="s">
        <v>69</v>
      </c>
      <c r="D82" s="109" t="s">
        <v>59</v>
      </c>
      <c r="E82" s="109" t="s">
        <v>68</v>
      </c>
      <c r="F82" s="110">
        <v>659952</v>
      </c>
      <c r="G82" s="111">
        <v>571150</v>
      </c>
      <c r="H82" s="109" t="s">
        <v>71</v>
      </c>
      <c r="I82" s="109" t="s">
        <v>93</v>
      </c>
      <c r="J82" s="112">
        <v>44757</v>
      </c>
    </row>
    <row r="83" spans="1:10" ht="15">
      <c r="A83" s="109" t="s">
        <v>73</v>
      </c>
      <c r="B83" s="109" t="s">
        <v>177</v>
      </c>
      <c r="C83" s="109" t="s">
        <v>27</v>
      </c>
      <c r="D83" s="109" t="s">
        <v>123</v>
      </c>
      <c r="E83" s="109" t="s">
        <v>72</v>
      </c>
      <c r="F83" s="110">
        <v>660451</v>
      </c>
      <c r="G83" s="111">
        <v>12000</v>
      </c>
      <c r="H83" s="109" t="s">
        <v>71</v>
      </c>
      <c r="I83" s="109" t="s">
        <v>93</v>
      </c>
      <c r="J83" s="112">
        <v>44770</v>
      </c>
    </row>
    <row r="84" spans="1:10" ht="15">
      <c r="A84" s="109" t="s">
        <v>73</v>
      </c>
      <c r="B84" s="109" t="s">
        <v>177</v>
      </c>
      <c r="C84" s="109" t="s">
        <v>86</v>
      </c>
      <c r="D84" s="109" t="s">
        <v>83</v>
      </c>
      <c r="E84" s="109" t="s">
        <v>72</v>
      </c>
      <c r="F84" s="110">
        <v>659630</v>
      </c>
      <c r="G84" s="111">
        <v>19500</v>
      </c>
      <c r="H84" s="109" t="s">
        <v>71</v>
      </c>
      <c r="I84" s="109" t="s">
        <v>93</v>
      </c>
      <c r="J84" s="112">
        <v>44748</v>
      </c>
    </row>
    <row r="85" spans="1:10" ht="15">
      <c r="A85" s="109" t="s">
        <v>73</v>
      </c>
      <c r="B85" s="109" t="s">
        <v>177</v>
      </c>
      <c r="C85" s="109" t="s">
        <v>27</v>
      </c>
      <c r="D85" s="109" t="s">
        <v>49</v>
      </c>
      <c r="E85" s="109" t="s">
        <v>74</v>
      </c>
      <c r="F85" s="110">
        <v>659619</v>
      </c>
      <c r="G85" s="111">
        <v>150000</v>
      </c>
      <c r="H85" s="109" t="s">
        <v>71</v>
      </c>
      <c r="I85" s="109" t="s">
        <v>93</v>
      </c>
      <c r="J85" s="112">
        <v>44748</v>
      </c>
    </row>
    <row r="86" spans="1:10" ht="15">
      <c r="A86" s="109" t="s">
        <v>73</v>
      </c>
      <c r="B86" s="109" t="s">
        <v>177</v>
      </c>
      <c r="C86" s="109" t="s">
        <v>86</v>
      </c>
      <c r="D86" s="109" t="s">
        <v>105</v>
      </c>
      <c r="E86" s="109" t="s">
        <v>72</v>
      </c>
      <c r="F86" s="110">
        <v>660470</v>
      </c>
      <c r="G86" s="111">
        <v>80000</v>
      </c>
      <c r="H86" s="109" t="s">
        <v>71</v>
      </c>
      <c r="I86" s="109" t="s">
        <v>93</v>
      </c>
      <c r="J86" s="112">
        <v>44771</v>
      </c>
    </row>
    <row r="87" spans="1:10" ht="15">
      <c r="A87" s="109" t="s">
        <v>73</v>
      </c>
      <c r="B87" s="109" t="s">
        <v>177</v>
      </c>
      <c r="C87" s="109" t="s">
        <v>76</v>
      </c>
      <c r="D87" s="109" t="s">
        <v>77</v>
      </c>
      <c r="E87" s="109" t="s">
        <v>68</v>
      </c>
      <c r="F87" s="110">
        <v>659536</v>
      </c>
      <c r="G87" s="111">
        <v>470000</v>
      </c>
      <c r="H87" s="109" t="s">
        <v>71</v>
      </c>
      <c r="I87" s="109" t="s">
        <v>93</v>
      </c>
      <c r="J87" s="112">
        <v>44743</v>
      </c>
    </row>
    <row r="88" spans="1:10" ht="15">
      <c r="A88" s="109" t="s">
        <v>73</v>
      </c>
      <c r="B88" s="109" t="s">
        <v>177</v>
      </c>
      <c r="C88" s="109" t="s">
        <v>27</v>
      </c>
      <c r="D88" s="109" t="s">
        <v>83</v>
      </c>
      <c r="E88" s="109" t="s">
        <v>74</v>
      </c>
      <c r="F88" s="110">
        <v>659943</v>
      </c>
      <c r="G88" s="111">
        <v>287000</v>
      </c>
      <c r="H88" s="109" t="s">
        <v>71</v>
      </c>
      <c r="I88" s="109" t="s">
        <v>93</v>
      </c>
      <c r="J88" s="112">
        <v>44757</v>
      </c>
    </row>
    <row r="89" spans="1:10" ht="15">
      <c r="A89" s="109" t="s">
        <v>73</v>
      </c>
      <c r="B89" s="109" t="s">
        <v>177</v>
      </c>
      <c r="C89" s="109" t="s">
        <v>27</v>
      </c>
      <c r="D89" s="109" t="s">
        <v>83</v>
      </c>
      <c r="E89" s="109" t="s">
        <v>68</v>
      </c>
      <c r="F89" s="110">
        <v>660478</v>
      </c>
      <c r="G89" s="111">
        <v>299900</v>
      </c>
      <c r="H89" s="109" t="s">
        <v>71</v>
      </c>
      <c r="I89" s="109" t="s">
        <v>93</v>
      </c>
      <c r="J89" s="112">
        <v>44771</v>
      </c>
    </row>
    <row r="90" spans="1:10" ht="15">
      <c r="A90" s="109" t="s">
        <v>73</v>
      </c>
      <c r="B90" s="109" t="s">
        <v>177</v>
      </c>
      <c r="C90" s="109" t="s">
        <v>86</v>
      </c>
      <c r="D90" s="109" t="s">
        <v>114</v>
      </c>
      <c r="E90" s="109" t="s">
        <v>68</v>
      </c>
      <c r="F90" s="110">
        <v>660488</v>
      </c>
      <c r="G90" s="111">
        <v>305000</v>
      </c>
      <c r="H90" s="109" t="s">
        <v>71</v>
      </c>
      <c r="I90" s="109" t="s">
        <v>93</v>
      </c>
      <c r="J90" s="112">
        <v>44771</v>
      </c>
    </row>
    <row r="91" spans="1:10" ht="15">
      <c r="A91" s="109" t="s">
        <v>73</v>
      </c>
      <c r="B91" s="109" t="s">
        <v>177</v>
      </c>
      <c r="C91" s="109" t="s">
        <v>69</v>
      </c>
      <c r="D91" s="109" t="s">
        <v>60</v>
      </c>
      <c r="E91" s="109" t="s">
        <v>74</v>
      </c>
      <c r="F91" s="110">
        <v>659516</v>
      </c>
      <c r="G91" s="111">
        <v>285900</v>
      </c>
      <c r="H91" s="109" t="s">
        <v>71</v>
      </c>
      <c r="I91" s="109" t="s">
        <v>93</v>
      </c>
      <c r="J91" s="112">
        <v>44743</v>
      </c>
    </row>
    <row r="92" spans="1:10" ht="15">
      <c r="A92" s="109" t="s">
        <v>73</v>
      </c>
      <c r="B92" s="109" t="s">
        <v>177</v>
      </c>
      <c r="C92" s="109" t="s">
        <v>27</v>
      </c>
      <c r="D92" s="109" t="s">
        <v>123</v>
      </c>
      <c r="E92" s="109" t="s">
        <v>72</v>
      </c>
      <c r="F92" s="110">
        <v>660496</v>
      </c>
      <c r="G92" s="111">
        <v>13500</v>
      </c>
      <c r="H92" s="109" t="s">
        <v>71</v>
      </c>
      <c r="I92" s="109" t="s">
        <v>93</v>
      </c>
      <c r="J92" s="112">
        <v>44771</v>
      </c>
    </row>
    <row r="93" spans="1:10" ht="15">
      <c r="A93" s="109" t="s">
        <v>73</v>
      </c>
      <c r="B93" s="109" t="s">
        <v>177</v>
      </c>
      <c r="C93" s="109" t="s">
        <v>86</v>
      </c>
      <c r="D93" s="109" t="s">
        <v>105</v>
      </c>
      <c r="E93" s="109" t="s">
        <v>74</v>
      </c>
      <c r="F93" s="110">
        <v>660502</v>
      </c>
      <c r="G93" s="111">
        <v>240000</v>
      </c>
      <c r="H93" s="109" t="s">
        <v>71</v>
      </c>
      <c r="I93" s="109" t="s">
        <v>93</v>
      </c>
      <c r="J93" s="112">
        <v>44771</v>
      </c>
    </row>
    <row r="94" spans="1:10" ht="15">
      <c r="A94" s="109" t="s">
        <v>73</v>
      </c>
      <c r="B94" s="109" t="s">
        <v>177</v>
      </c>
      <c r="C94" s="109" t="s">
        <v>27</v>
      </c>
      <c r="D94" s="109" t="s">
        <v>49</v>
      </c>
      <c r="E94" s="109" t="s">
        <v>74</v>
      </c>
      <c r="F94" s="110">
        <v>659959</v>
      </c>
      <c r="G94" s="111">
        <v>309900</v>
      </c>
      <c r="H94" s="109" t="s">
        <v>71</v>
      </c>
      <c r="I94" s="109" t="s">
        <v>93</v>
      </c>
      <c r="J94" s="112">
        <v>44757</v>
      </c>
    </row>
    <row r="95" spans="1:10" ht="15">
      <c r="A95" s="109" t="s">
        <v>40</v>
      </c>
      <c r="B95" s="109" t="s">
        <v>178</v>
      </c>
      <c r="C95" s="109" t="s">
        <v>69</v>
      </c>
      <c r="D95" s="109" t="s">
        <v>70</v>
      </c>
      <c r="E95" s="109" t="s">
        <v>74</v>
      </c>
      <c r="F95" s="110">
        <v>660034</v>
      </c>
      <c r="G95" s="111">
        <v>335000</v>
      </c>
      <c r="H95" s="109" t="s">
        <v>71</v>
      </c>
      <c r="I95" s="109" t="s">
        <v>93</v>
      </c>
      <c r="J95" s="112">
        <v>44761</v>
      </c>
    </row>
    <row r="96" spans="1:10" ht="15">
      <c r="A96" s="109" t="s">
        <v>40</v>
      </c>
      <c r="B96" s="109" t="s">
        <v>178</v>
      </c>
      <c r="C96" s="109" t="s">
        <v>69</v>
      </c>
      <c r="D96" s="109" t="s">
        <v>70</v>
      </c>
      <c r="E96" s="109" t="s">
        <v>74</v>
      </c>
      <c r="F96" s="110">
        <v>659997</v>
      </c>
      <c r="G96" s="111">
        <v>410000</v>
      </c>
      <c r="H96" s="109" t="s">
        <v>71</v>
      </c>
      <c r="I96" s="109" t="s">
        <v>93</v>
      </c>
      <c r="J96" s="112">
        <v>44760</v>
      </c>
    </row>
    <row r="97" spans="1:10" ht="15">
      <c r="A97" s="109" t="s">
        <v>40</v>
      </c>
      <c r="B97" s="109" t="s">
        <v>178</v>
      </c>
      <c r="C97" s="109" t="s">
        <v>69</v>
      </c>
      <c r="D97" s="109" t="s">
        <v>70</v>
      </c>
      <c r="E97" s="109" t="s">
        <v>68</v>
      </c>
      <c r="F97" s="110">
        <v>659948</v>
      </c>
      <c r="G97" s="111">
        <v>381000</v>
      </c>
      <c r="H97" s="109" t="s">
        <v>71</v>
      </c>
      <c r="I97" s="109" t="s">
        <v>93</v>
      </c>
      <c r="J97" s="112">
        <v>44757</v>
      </c>
    </row>
    <row r="98" spans="1:10" ht="15">
      <c r="A98" s="109" t="s">
        <v>40</v>
      </c>
      <c r="B98" s="109" t="s">
        <v>178</v>
      </c>
      <c r="C98" s="109" t="s">
        <v>69</v>
      </c>
      <c r="D98" s="109" t="s">
        <v>58</v>
      </c>
      <c r="E98" s="109" t="s">
        <v>72</v>
      </c>
      <c r="F98" s="110">
        <v>659995</v>
      </c>
      <c r="G98" s="111">
        <v>90000</v>
      </c>
      <c r="H98" s="109" t="s">
        <v>71</v>
      </c>
      <c r="I98" s="109" t="s">
        <v>93</v>
      </c>
      <c r="J98" s="112">
        <v>44760</v>
      </c>
    </row>
    <row r="99" spans="1:10" ht="15">
      <c r="A99" s="109" t="s">
        <v>40</v>
      </c>
      <c r="B99" s="109" t="s">
        <v>178</v>
      </c>
      <c r="C99" s="109" t="s">
        <v>69</v>
      </c>
      <c r="D99" s="109" t="s">
        <v>70</v>
      </c>
      <c r="E99" s="109" t="s">
        <v>72</v>
      </c>
      <c r="F99" s="110">
        <v>659990</v>
      </c>
      <c r="G99" s="111">
        <v>840500</v>
      </c>
      <c r="H99" s="109" t="s">
        <v>71</v>
      </c>
      <c r="I99" s="109" t="s">
        <v>93</v>
      </c>
      <c r="J99" s="112">
        <v>44760</v>
      </c>
    </row>
    <row r="100" spans="1:10" ht="15">
      <c r="A100" s="109" t="s">
        <v>40</v>
      </c>
      <c r="B100" s="109" t="s">
        <v>178</v>
      </c>
      <c r="C100" s="109" t="s">
        <v>61</v>
      </c>
      <c r="D100" s="109" t="s">
        <v>75</v>
      </c>
      <c r="E100" s="109" t="s">
        <v>68</v>
      </c>
      <c r="F100" s="110">
        <v>659988</v>
      </c>
      <c r="G100" s="111">
        <v>405000</v>
      </c>
      <c r="H100" s="109" t="s">
        <v>71</v>
      </c>
      <c r="I100" s="109" t="s">
        <v>93</v>
      </c>
      <c r="J100" s="112">
        <v>44760</v>
      </c>
    </row>
    <row r="101" spans="1:10" ht="15">
      <c r="A101" s="109" t="s">
        <v>40</v>
      </c>
      <c r="B101" s="109" t="s">
        <v>178</v>
      </c>
      <c r="C101" s="109" t="s">
        <v>61</v>
      </c>
      <c r="D101" s="109" t="s">
        <v>75</v>
      </c>
      <c r="E101" s="109" t="s">
        <v>68</v>
      </c>
      <c r="F101" s="110">
        <v>660065</v>
      </c>
      <c r="G101" s="111">
        <v>485000</v>
      </c>
      <c r="H101" s="109" t="s">
        <v>71</v>
      </c>
      <c r="I101" s="109" t="s">
        <v>93</v>
      </c>
      <c r="J101" s="112">
        <v>44761</v>
      </c>
    </row>
    <row r="102" spans="1:10" ht="15">
      <c r="A102" s="109" t="s">
        <v>40</v>
      </c>
      <c r="B102" s="109" t="s">
        <v>178</v>
      </c>
      <c r="C102" s="109" t="s">
        <v>90</v>
      </c>
      <c r="D102" s="109" t="s">
        <v>101</v>
      </c>
      <c r="E102" s="109" t="s">
        <v>72</v>
      </c>
      <c r="F102" s="110">
        <v>659791</v>
      </c>
      <c r="G102" s="111">
        <v>352000</v>
      </c>
      <c r="H102" s="109" t="s">
        <v>71</v>
      </c>
      <c r="I102" s="109" t="s">
        <v>93</v>
      </c>
      <c r="J102" s="112">
        <v>44754</v>
      </c>
    </row>
    <row r="103" spans="1:10" ht="15">
      <c r="A103" s="109" t="s">
        <v>40</v>
      </c>
      <c r="B103" s="109" t="s">
        <v>178</v>
      </c>
      <c r="C103" s="109" t="s">
        <v>95</v>
      </c>
      <c r="D103" s="109" t="s">
        <v>118</v>
      </c>
      <c r="E103" s="109" t="s">
        <v>68</v>
      </c>
      <c r="F103" s="110">
        <v>660462</v>
      </c>
      <c r="G103" s="111">
        <v>410000</v>
      </c>
      <c r="H103" s="109" t="s">
        <v>71</v>
      </c>
      <c r="I103" s="109" t="s">
        <v>93</v>
      </c>
      <c r="J103" s="112">
        <v>44771</v>
      </c>
    </row>
    <row r="104" spans="1:10" ht="15">
      <c r="A104" s="109" t="s">
        <v>40</v>
      </c>
      <c r="B104" s="109" t="s">
        <v>178</v>
      </c>
      <c r="C104" s="109" t="s">
        <v>61</v>
      </c>
      <c r="D104" s="109" t="s">
        <v>75</v>
      </c>
      <c r="E104" s="109" t="s">
        <v>72</v>
      </c>
      <c r="F104" s="110">
        <v>659749</v>
      </c>
      <c r="G104" s="111">
        <v>90000</v>
      </c>
      <c r="H104" s="109" t="s">
        <v>71</v>
      </c>
      <c r="I104" s="109" t="s">
        <v>93</v>
      </c>
      <c r="J104" s="112">
        <v>44753</v>
      </c>
    </row>
    <row r="105" spans="1:10" ht="15">
      <c r="A105" s="109" t="s">
        <v>40</v>
      </c>
      <c r="B105" s="109" t="s">
        <v>178</v>
      </c>
      <c r="C105" s="109" t="s">
        <v>69</v>
      </c>
      <c r="D105" s="109" t="s">
        <v>70</v>
      </c>
      <c r="E105" s="109" t="s">
        <v>68</v>
      </c>
      <c r="F105" s="110">
        <v>660464</v>
      </c>
      <c r="G105" s="111">
        <v>327900</v>
      </c>
      <c r="H105" s="109" t="s">
        <v>71</v>
      </c>
      <c r="I105" s="109" t="s">
        <v>93</v>
      </c>
      <c r="J105" s="112">
        <v>44771</v>
      </c>
    </row>
    <row r="106" spans="1:10" ht="15">
      <c r="A106" s="109" t="s">
        <v>40</v>
      </c>
      <c r="B106" s="109" t="s">
        <v>178</v>
      </c>
      <c r="C106" s="109" t="s">
        <v>82</v>
      </c>
      <c r="D106" s="109" t="s">
        <v>94</v>
      </c>
      <c r="E106" s="109" t="s">
        <v>72</v>
      </c>
      <c r="F106" s="110">
        <v>659734</v>
      </c>
      <c r="G106" s="111">
        <v>36000</v>
      </c>
      <c r="H106" s="109" t="s">
        <v>71</v>
      </c>
      <c r="I106" s="109" t="s">
        <v>93</v>
      </c>
      <c r="J106" s="112">
        <v>44753</v>
      </c>
    </row>
    <row r="107" spans="1:10" ht="15">
      <c r="A107" s="109" t="s">
        <v>40</v>
      </c>
      <c r="B107" s="109" t="s">
        <v>178</v>
      </c>
      <c r="C107" s="109" t="s">
        <v>61</v>
      </c>
      <c r="D107" s="109" t="s">
        <v>75</v>
      </c>
      <c r="E107" s="109" t="s">
        <v>68</v>
      </c>
      <c r="F107" s="110">
        <v>659700</v>
      </c>
      <c r="G107" s="111">
        <v>408000</v>
      </c>
      <c r="H107" s="109" t="s">
        <v>71</v>
      </c>
      <c r="I107" s="109" t="s">
        <v>93</v>
      </c>
      <c r="J107" s="112">
        <v>44750</v>
      </c>
    </row>
    <row r="108" spans="1:10" ht="15">
      <c r="A108" s="109" t="s">
        <v>40</v>
      </c>
      <c r="B108" s="109" t="s">
        <v>178</v>
      </c>
      <c r="C108" s="109" t="s">
        <v>61</v>
      </c>
      <c r="D108" s="109" t="s">
        <v>75</v>
      </c>
      <c r="E108" s="109" t="s">
        <v>68</v>
      </c>
      <c r="F108" s="110">
        <v>659688</v>
      </c>
      <c r="G108" s="111">
        <v>434800</v>
      </c>
      <c r="H108" s="109" t="s">
        <v>71</v>
      </c>
      <c r="I108" s="109" t="s">
        <v>93</v>
      </c>
      <c r="J108" s="112">
        <v>44750</v>
      </c>
    </row>
    <row r="109" spans="1:10" ht="15">
      <c r="A109" s="109" t="s">
        <v>40</v>
      </c>
      <c r="B109" s="109" t="s">
        <v>178</v>
      </c>
      <c r="C109" s="109" t="s">
        <v>61</v>
      </c>
      <c r="D109" s="109" t="s">
        <v>75</v>
      </c>
      <c r="E109" s="109" t="s">
        <v>68</v>
      </c>
      <c r="F109" s="110">
        <v>660455</v>
      </c>
      <c r="G109" s="111">
        <v>345000</v>
      </c>
      <c r="H109" s="109" t="s">
        <v>71</v>
      </c>
      <c r="I109" s="109" t="s">
        <v>93</v>
      </c>
      <c r="J109" s="112">
        <v>44771</v>
      </c>
    </row>
    <row r="110" spans="1:10" ht="15">
      <c r="A110" s="109" t="s">
        <v>40</v>
      </c>
      <c r="B110" s="109" t="s">
        <v>178</v>
      </c>
      <c r="C110" s="109" t="s">
        <v>61</v>
      </c>
      <c r="D110" s="109" t="s">
        <v>75</v>
      </c>
      <c r="E110" s="109" t="s">
        <v>72</v>
      </c>
      <c r="F110" s="110">
        <v>659821</v>
      </c>
      <c r="G110" s="111">
        <v>311899.33</v>
      </c>
      <c r="H110" s="109" t="s">
        <v>71</v>
      </c>
      <c r="I110" s="109" t="s">
        <v>93</v>
      </c>
      <c r="J110" s="112">
        <v>44754</v>
      </c>
    </row>
    <row r="111" spans="1:10" ht="15">
      <c r="A111" s="109" t="s">
        <v>40</v>
      </c>
      <c r="B111" s="109" t="s">
        <v>178</v>
      </c>
      <c r="C111" s="109" t="s">
        <v>69</v>
      </c>
      <c r="D111" s="109" t="s">
        <v>58</v>
      </c>
      <c r="E111" s="109" t="s">
        <v>74</v>
      </c>
      <c r="F111" s="110">
        <v>660427</v>
      </c>
      <c r="G111" s="111">
        <v>345000</v>
      </c>
      <c r="H111" s="109" t="s">
        <v>71</v>
      </c>
      <c r="I111" s="109" t="s">
        <v>93</v>
      </c>
      <c r="J111" s="112">
        <v>44770</v>
      </c>
    </row>
    <row r="112" spans="1:10" ht="15">
      <c r="A112" s="109" t="s">
        <v>40</v>
      </c>
      <c r="B112" s="109" t="s">
        <v>178</v>
      </c>
      <c r="C112" s="109" t="s">
        <v>61</v>
      </c>
      <c r="D112" s="109" t="s">
        <v>75</v>
      </c>
      <c r="E112" s="109" t="s">
        <v>68</v>
      </c>
      <c r="F112" s="110">
        <v>660431</v>
      </c>
      <c r="G112" s="111">
        <v>295000</v>
      </c>
      <c r="H112" s="109" t="s">
        <v>71</v>
      </c>
      <c r="I112" s="109" t="s">
        <v>93</v>
      </c>
      <c r="J112" s="112">
        <v>44770</v>
      </c>
    </row>
    <row r="113" spans="1:10" ht="15">
      <c r="A113" s="109" t="s">
        <v>40</v>
      </c>
      <c r="B113" s="109" t="s">
        <v>178</v>
      </c>
      <c r="C113" s="109" t="s">
        <v>61</v>
      </c>
      <c r="D113" s="109" t="s">
        <v>75</v>
      </c>
      <c r="E113" s="109" t="s">
        <v>68</v>
      </c>
      <c r="F113" s="110">
        <v>660360</v>
      </c>
      <c r="G113" s="111">
        <v>479900</v>
      </c>
      <c r="H113" s="109" t="s">
        <v>71</v>
      </c>
      <c r="I113" s="109" t="s">
        <v>93</v>
      </c>
      <c r="J113" s="112">
        <v>44768</v>
      </c>
    </row>
    <row r="114" spans="1:10" ht="15">
      <c r="A114" s="109" t="s">
        <v>40</v>
      </c>
      <c r="B114" s="109" t="s">
        <v>178</v>
      </c>
      <c r="C114" s="109" t="s">
        <v>61</v>
      </c>
      <c r="D114" s="109" t="s">
        <v>75</v>
      </c>
      <c r="E114" s="109" t="s">
        <v>68</v>
      </c>
      <c r="F114" s="110">
        <v>659526</v>
      </c>
      <c r="G114" s="111">
        <v>419900</v>
      </c>
      <c r="H114" s="109" t="s">
        <v>71</v>
      </c>
      <c r="I114" s="109" t="s">
        <v>93</v>
      </c>
      <c r="J114" s="112">
        <v>44743</v>
      </c>
    </row>
    <row r="115" spans="1:10" ht="15">
      <c r="A115" s="109" t="s">
        <v>40</v>
      </c>
      <c r="B115" s="109" t="s">
        <v>178</v>
      </c>
      <c r="C115" s="109" t="s">
        <v>69</v>
      </c>
      <c r="D115" s="109" t="s">
        <v>70</v>
      </c>
      <c r="E115" s="109" t="s">
        <v>72</v>
      </c>
      <c r="F115" s="110">
        <v>660349</v>
      </c>
      <c r="G115" s="111">
        <v>32000</v>
      </c>
      <c r="H115" s="109" t="s">
        <v>71</v>
      </c>
      <c r="I115" s="109" t="s">
        <v>93</v>
      </c>
      <c r="J115" s="112">
        <v>44768</v>
      </c>
    </row>
    <row r="116" spans="1:10" ht="15">
      <c r="A116" s="109" t="s">
        <v>40</v>
      </c>
      <c r="B116" s="109" t="s">
        <v>178</v>
      </c>
      <c r="C116" s="109" t="s">
        <v>61</v>
      </c>
      <c r="D116" s="109" t="s">
        <v>75</v>
      </c>
      <c r="E116" s="109" t="s">
        <v>68</v>
      </c>
      <c r="F116" s="110">
        <v>659528</v>
      </c>
      <c r="G116" s="111">
        <v>411800</v>
      </c>
      <c r="H116" s="109" t="s">
        <v>71</v>
      </c>
      <c r="I116" s="109" t="s">
        <v>93</v>
      </c>
      <c r="J116" s="112">
        <v>44743</v>
      </c>
    </row>
    <row r="117" spans="1:10" ht="15">
      <c r="A117" s="109" t="s">
        <v>40</v>
      </c>
      <c r="B117" s="109" t="s">
        <v>178</v>
      </c>
      <c r="C117" s="109" t="s">
        <v>27</v>
      </c>
      <c r="D117" s="109" t="s">
        <v>34</v>
      </c>
      <c r="E117" s="109" t="s">
        <v>72</v>
      </c>
      <c r="F117" s="110">
        <v>659607</v>
      </c>
      <c r="G117" s="111">
        <v>700000</v>
      </c>
      <c r="H117" s="109" t="s">
        <v>71</v>
      </c>
      <c r="I117" s="109" t="s">
        <v>93</v>
      </c>
      <c r="J117" s="112">
        <v>44748</v>
      </c>
    </row>
    <row r="118" spans="1:10" ht="15">
      <c r="A118" s="109" t="s">
        <v>40</v>
      </c>
      <c r="B118" s="109" t="s">
        <v>178</v>
      </c>
      <c r="C118" s="109" t="s">
        <v>95</v>
      </c>
      <c r="D118" s="109" t="s">
        <v>118</v>
      </c>
      <c r="E118" s="109" t="s">
        <v>68</v>
      </c>
      <c r="F118" s="110">
        <v>660309</v>
      </c>
      <c r="G118" s="111">
        <v>370000</v>
      </c>
      <c r="H118" s="109" t="s">
        <v>71</v>
      </c>
      <c r="I118" s="109" t="s">
        <v>93</v>
      </c>
      <c r="J118" s="112">
        <v>44767</v>
      </c>
    </row>
    <row r="119" spans="1:10" ht="15">
      <c r="A119" s="109" t="s">
        <v>40</v>
      </c>
      <c r="B119" s="109" t="s">
        <v>178</v>
      </c>
      <c r="C119" s="109" t="s">
        <v>27</v>
      </c>
      <c r="D119" s="109" t="s">
        <v>87</v>
      </c>
      <c r="E119" s="109" t="s">
        <v>72</v>
      </c>
      <c r="F119" s="110">
        <v>659632</v>
      </c>
      <c r="G119" s="111">
        <v>2600000</v>
      </c>
      <c r="H119" s="109" t="s">
        <v>71</v>
      </c>
      <c r="I119" s="109" t="s">
        <v>93</v>
      </c>
      <c r="J119" s="112">
        <v>44748</v>
      </c>
    </row>
    <row r="120" spans="1:10" ht="15">
      <c r="A120" s="109" t="s">
        <v>40</v>
      </c>
      <c r="B120" s="109" t="s">
        <v>178</v>
      </c>
      <c r="C120" s="109" t="s">
        <v>69</v>
      </c>
      <c r="D120" s="109" t="s">
        <v>58</v>
      </c>
      <c r="E120" s="109" t="s">
        <v>68</v>
      </c>
      <c r="F120" s="110">
        <v>659648</v>
      </c>
      <c r="G120" s="111">
        <v>510000</v>
      </c>
      <c r="H120" s="109" t="s">
        <v>71</v>
      </c>
      <c r="I120" s="109" t="s">
        <v>93</v>
      </c>
      <c r="J120" s="112">
        <v>44749</v>
      </c>
    </row>
    <row r="121" spans="1:10" ht="15">
      <c r="A121" s="109" t="s">
        <v>40</v>
      </c>
      <c r="B121" s="109" t="s">
        <v>178</v>
      </c>
      <c r="C121" s="109" t="s">
        <v>69</v>
      </c>
      <c r="D121" s="109" t="s">
        <v>58</v>
      </c>
      <c r="E121" s="109" t="s">
        <v>68</v>
      </c>
      <c r="F121" s="110">
        <v>659653</v>
      </c>
      <c r="G121" s="111">
        <v>425000</v>
      </c>
      <c r="H121" s="109" t="s">
        <v>71</v>
      </c>
      <c r="I121" s="109" t="s">
        <v>93</v>
      </c>
      <c r="J121" s="112">
        <v>44749</v>
      </c>
    </row>
    <row r="122" spans="1:10" ht="15">
      <c r="A122" s="109" t="s">
        <v>40</v>
      </c>
      <c r="B122" s="109" t="s">
        <v>178</v>
      </c>
      <c r="C122" s="109" t="s">
        <v>61</v>
      </c>
      <c r="D122" s="109" t="s">
        <v>75</v>
      </c>
      <c r="E122" s="109" t="s">
        <v>68</v>
      </c>
      <c r="F122" s="110">
        <v>660278</v>
      </c>
      <c r="G122" s="111">
        <v>560000</v>
      </c>
      <c r="H122" s="109" t="s">
        <v>71</v>
      </c>
      <c r="I122" s="109" t="s">
        <v>93</v>
      </c>
      <c r="J122" s="112">
        <v>44767</v>
      </c>
    </row>
    <row r="123" spans="1:10" ht="15">
      <c r="A123" s="109" t="s">
        <v>40</v>
      </c>
      <c r="B123" s="109" t="s">
        <v>178</v>
      </c>
      <c r="C123" s="109" t="s">
        <v>69</v>
      </c>
      <c r="D123" s="109" t="s">
        <v>70</v>
      </c>
      <c r="E123" s="109" t="s">
        <v>68</v>
      </c>
      <c r="F123" s="110">
        <v>659503</v>
      </c>
      <c r="G123" s="111">
        <v>445000</v>
      </c>
      <c r="H123" s="109" t="s">
        <v>71</v>
      </c>
      <c r="I123" s="109" t="s">
        <v>93</v>
      </c>
      <c r="J123" s="112">
        <v>44743</v>
      </c>
    </row>
    <row r="124" spans="1:10" ht="15">
      <c r="A124" s="109" t="s">
        <v>40</v>
      </c>
      <c r="B124" s="109" t="s">
        <v>178</v>
      </c>
      <c r="C124" s="109" t="s">
        <v>90</v>
      </c>
      <c r="D124" s="109" t="s">
        <v>101</v>
      </c>
      <c r="E124" s="109" t="s">
        <v>74</v>
      </c>
      <c r="F124" s="110">
        <v>659819</v>
      </c>
      <c r="G124" s="111">
        <v>195000</v>
      </c>
      <c r="H124" s="109" t="s">
        <v>71</v>
      </c>
      <c r="I124" s="109" t="s">
        <v>93</v>
      </c>
      <c r="J124" s="112">
        <v>44754</v>
      </c>
    </row>
    <row r="125" spans="1:10" ht="15">
      <c r="A125" s="109" t="s">
        <v>40</v>
      </c>
      <c r="B125" s="109" t="s">
        <v>178</v>
      </c>
      <c r="C125" s="109" t="s">
        <v>61</v>
      </c>
      <c r="D125" s="109" t="s">
        <v>75</v>
      </c>
      <c r="E125" s="109" t="s">
        <v>68</v>
      </c>
      <c r="F125" s="110">
        <v>660068</v>
      </c>
      <c r="G125" s="111">
        <v>320000</v>
      </c>
      <c r="H125" s="109" t="s">
        <v>71</v>
      </c>
      <c r="I125" s="109" t="s">
        <v>93</v>
      </c>
      <c r="J125" s="112">
        <v>44761</v>
      </c>
    </row>
    <row r="126" spans="1:10" ht="15">
      <c r="A126" s="109" t="s">
        <v>40</v>
      </c>
      <c r="B126" s="109" t="s">
        <v>178</v>
      </c>
      <c r="C126" s="109" t="s">
        <v>90</v>
      </c>
      <c r="D126" s="109" t="s">
        <v>101</v>
      </c>
      <c r="E126" s="109" t="s">
        <v>68</v>
      </c>
      <c r="F126" s="110">
        <v>660230</v>
      </c>
      <c r="G126" s="111">
        <v>575000</v>
      </c>
      <c r="H126" s="109" t="s">
        <v>71</v>
      </c>
      <c r="I126" s="109" t="s">
        <v>93</v>
      </c>
      <c r="J126" s="112">
        <v>44764</v>
      </c>
    </row>
    <row r="127" spans="1:10" ht="15">
      <c r="A127" s="109" t="s">
        <v>40</v>
      </c>
      <c r="B127" s="109" t="s">
        <v>178</v>
      </c>
      <c r="C127" s="109" t="s">
        <v>69</v>
      </c>
      <c r="D127" s="109" t="s">
        <v>70</v>
      </c>
      <c r="E127" s="109" t="s">
        <v>68</v>
      </c>
      <c r="F127" s="110">
        <v>659838</v>
      </c>
      <c r="G127" s="111">
        <v>750000</v>
      </c>
      <c r="H127" s="109" t="s">
        <v>71</v>
      </c>
      <c r="I127" s="109" t="s">
        <v>93</v>
      </c>
      <c r="J127" s="112">
        <v>44755</v>
      </c>
    </row>
    <row r="128" spans="1:10" ht="15">
      <c r="A128" s="109" t="s">
        <v>40</v>
      </c>
      <c r="B128" s="109" t="s">
        <v>178</v>
      </c>
      <c r="C128" s="109" t="s">
        <v>61</v>
      </c>
      <c r="D128" s="109" t="s">
        <v>75</v>
      </c>
      <c r="E128" s="109" t="s">
        <v>68</v>
      </c>
      <c r="F128" s="110">
        <v>660217</v>
      </c>
      <c r="G128" s="111">
        <v>595000</v>
      </c>
      <c r="H128" s="109" t="s">
        <v>71</v>
      </c>
      <c r="I128" s="109" t="s">
        <v>93</v>
      </c>
      <c r="J128" s="112">
        <v>44764</v>
      </c>
    </row>
    <row r="129" spans="1:10" ht="15">
      <c r="A129" s="109" t="s">
        <v>40</v>
      </c>
      <c r="B129" s="109" t="s">
        <v>178</v>
      </c>
      <c r="C129" s="109" t="s">
        <v>61</v>
      </c>
      <c r="D129" s="109" t="s">
        <v>75</v>
      </c>
      <c r="E129" s="109" t="s">
        <v>74</v>
      </c>
      <c r="F129" s="110">
        <v>659898</v>
      </c>
      <c r="G129" s="111">
        <v>300000</v>
      </c>
      <c r="H129" s="109" t="s">
        <v>71</v>
      </c>
      <c r="I129" s="109" t="s">
        <v>93</v>
      </c>
      <c r="J129" s="112">
        <v>44756</v>
      </c>
    </row>
    <row r="130" spans="1:10" ht="15">
      <c r="A130" s="109" t="s">
        <v>40</v>
      </c>
      <c r="B130" s="109" t="s">
        <v>178</v>
      </c>
      <c r="C130" s="109" t="s">
        <v>27</v>
      </c>
      <c r="D130" s="109" t="s">
        <v>87</v>
      </c>
      <c r="E130" s="109" t="s">
        <v>72</v>
      </c>
      <c r="F130" s="110">
        <v>659906</v>
      </c>
      <c r="G130" s="111">
        <v>2600000</v>
      </c>
      <c r="H130" s="109" t="s">
        <v>71</v>
      </c>
      <c r="I130" s="109" t="s">
        <v>93</v>
      </c>
      <c r="J130" s="112">
        <v>44756</v>
      </c>
    </row>
    <row r="131" spans="1:10" ht="15">
      <c r="A131" s="109" t="s">
        <v>40</v>
      </c>
      <c r="B131" s="109" t="s">
        <v>178</v>
      </c>
      <c r="C131" s="109" t="s">
        <v>69</v>
      </c>
      <c r="D131" s="109" t="s">
        <v>70</v>
      </c>
      <c r="E131" s="109" t="s">
        <v>68</v>
      </c>
      <c r="F131" s="110">
        <v>659924</v>
      </c>
      <c r="G131" s="111">
        <v>440000</v>
      </c>
      <c r="H131" s="109" t="s">
        <v>71</v>
      </c>
      <c r="I131" s="109" t="s">
        <v>93</v>
      </c>
      <c r="J131" s="112">
        <v>44757</v>
      </c>
    </row>
    <row r="132" spans="1:10" ht="15">
      <c r="A132" s="109" t="s">
        <v>40</v>
      </c>
      <c r="B132" s="109" t="s">
        <v>178</v>
      </c>
      <c r="C132" s="109" t="s">
        <v>61</v>
      </c>
      <c r="D132" s="109" t="s">
        <v>75</v>
      </c>
      <c r="E132" s="109" t="s">
        <v>68</v>
      </c>
      <c r="F132" s="110">
        <v>660162</v>
      </c>
      <c r="G132" s="111">
        <v>355000</v>
      </c>
      <c r="H132" s="109" t="s">
        <v>71</v>
      </c>
      <c r="I132" s="109" t="s">
        <v>93</v>
      </c>
      <c r="J132" s="112">
        <v>44763</v>
      </c>
    </row>
    <row r="133" spans="1:10" ht="15">
      <c r="A133" s="109" t="s">
        <v>40</v>
      </c>
      <c r="B133" s="109" t="s">
        <v>178</v>
      </c>
      <c r="C133" s="109" t="s">
        <v>61</v>
      </c>
      <c r="D133" s="109" t="s">
        <v>75</v>
      </c>
      <c r="E133" s="109" t="s">
        <v>68</v>
      </c>
      <c r="F133" s="110">
        <v>660422</v>
      </c>
      <c r="G133" s="111">
        <v>399000</v>
      </c>
      <c r="H133" s="109" t="s">
        <v>71</v>
      </c>
      <c r="I133" s="109" t="s">
        <v>93</v>
      </c>
      <c r="J133" s="112">
        <v>44770</v>
      </c>
    </row>
    <row r="134" spans="1:10" ht="15">
      <c r="A134" s="109" t="s">
        <v>40</v>
      </c>
      <c r="B134" s="109" t="s">
        <v>178</v>
      </c>
      <c r="C134" s="109" t="s">
        <v>61</v>
      </c>
      <c r="D134" s="109" t="s">
        <v>75</v>
      </c>
      <c r="E134" s="109" t="s">
        <v>68</v>
      </c>
      <c r="F134" s="110">
        <v>659939</v>
      </c>
      <c r="G134" s="111">
        <v>820000</v>
      </c>
      <c r="H134" s="109" t="s">
        <v>71</v>
      </c>
      <c r="I134" s="109" t="s">
        <v>93</v>
      </c>
      <c r="J134" s="112">
        <v>44757</v>
      </c>
    </row>
    <row r="135" spans="1:10" ht="15">
      <c r="A135" s="109" t="s">
        <v>40</v>
      </c>
      <c r="B135" s="109" t="s">
        <v>178</v>
      </c>
      <c r="C135" s="109" t="s">
        <v>69</v>
      </c>
      <c r="D135" s="109" t="s">
        <v>58</v>
      </c>
      <c r="E135" s="109" t="s">
        <v>72</v>
      </c>
      <c r="F135" s="110">
        <v>659513</v>
      </c>
      <c r="G135" s="111">
        <v>70000</v>
      </c>
      <c r="H135" s="109" t="s">
        <v>71</v>
      </c>
      <c r="I135" s="109" t="s">
        <v>93</v>
      </c>
      <c r="J135" s="112">
        <v>44743</v>
      </c>
    </row>
    <row r="136" spans="1:10" ht="15">
      <c r="A136" s="109" t="s">
        <v>40</v>
      </c>
      <c r="B136" s="109" t="s">
        <v>178</v>
      </c>
      <c r="C136" s="109" t="s">
        <v>61</v>
      </c>
      <c r="D136" s="109" t="s">
        <v>75</v>
      </c>
      <c r="E136" s="109" t="s">
        <v>68</v>
      </c>
      <c r="F136" s="110">
        <v>660076</v>
      </c>
      <c r="G136" s="111">
        <v>699000</v>
      </c>
      <c r="H136" s="109" t="s">
        <v>71</v>
      </c>
      <c r="I136" s="109" t="s">
        <v>93</v>
      </c>
      <c r="J136" s="112">
        <v>44762</v>
      </c>
    </row>
    <row r="137" spans="1:10" ht="15">
      <c r="A137" s="109" t="s">
        <v>40</v>
      </c>
      <c r="B137" s="109" t="s">
        <v>178</v>
      </c>
      <c r="C137" s="109" t="s">
        <v>69</v>
      </c>
      <c r="D137" s="109" t="s">
        <v>58</v>
      </c>
      <c r="E137" s="109" t="s">
        <v>68</v>
      </c>
      <c r="F137" s="110">
        <v>660266</v>
      </c>
      <c r="G137" s="111">
        <v>715000</v>
      </c>
      <c r="H137" s="109" t="s">
        <v>71</v>
      </c>
      <c r="I137" s="109" t="s">
        <v>93</v>
      </c>
      <c r="J137" s="112">
        <v>44764</v>
      </c>
    </row>
    <row r="138" spans="1:10" ht="15">
      <c r="A138" s="109" t="s">
        <v>112</v>
      </c>
      <c r="B138" s="109" t="s">
        <v>179</v>
      </c>
      <c r="C138" s="109" t="s">
        <v>82</v>
      </c>
      <c r="D138" s="109" t="s">
        <v>113</v>
      </c>
      <c r="E138" s="109" t="s">
        <v>68</v>
      </c>
      <c r="F138" s="110">
        <v>660056</v>
      </c>
      <c r="G138" s="111">
        <v>44000</v>
      </c>
      <c r="H138" s="109" t="s">
        <v>71</v>
      </c>
      <c r="I138" s="109" t="s">
        <v>93</v>
      </c>
      <c r="J138" s="112">
        <v>44761</v>
      </c>
    </row>
  </sheetData>
  <sortState ref="A2:I913">
    <sortCondition ref="A2"/>
  </sortState>
  <pageMargins left="0.7" right="0.7" top="0.75" bottom="0.75" header="0.3" footer="0.3"/>
  <pageSetup orientation="portrait" horizontalDpi="4294967293" verticalDpi="0" r:id="rId1"/>
  <legacyDrawing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9"/>
  <dimension ref="A1:L28"/>
  <sheetViews>
    <sheetView workbookViewId="0">
      <pane ySplit="1" topLeftCell="A2" activePane="bottomLeft" state="frozen"/>
      <selection pane="bottomLeft" activeCell="A2" sqref="A2"/>
    </sheetView>
  </sheetViews>
  <sheetFormatPr defaultRowHeight="12.75"/>
  <cols>
    <col min="1" max="1" width="21.85546875" customWidth="1"/>
    <col min="2" max="2" width="9.5703125" customWidth="1"/>
    <col min="3" max="3" width="20.42578125" customWidth="1"/>
    <col min="4" max="4" width="16.28515625" customWidth="1"/>
    <col min="5" max="5" width="11.28515625" customWidth="1"/>
    <col min="6" max="6" width="14.140625" customWidth="1"/>
    <col min="7" max="7" width="11.85546875" customWidth="1"/>
    <col min="8" max="8" width="39.140625" customWidth="1"/>
  </cols>
  <sheetData>
    <row r="1" spans="1:12">
      <c r="A1" s="88" t="s">
        <v>0</v>
      </c>
      <c r="B1" s="88" t="s">
        <v>42</v>
      </c>
      <c r="C1" s="88" t="s">
        <v>1</v>
      </c>
      <c r="D1" s="88" t="s">
        <v>38</v>
      </c>
      <c r="E1" s="88" t="s">
        <v>36</v>
      </c>
      <c r="F1" s="88" t="s">
        <v>43</v>
      </c>
      <c r="G1" s="88" t="s">
        <v>37</v>
      </c>
      <c r="H1" s="88" t="s">
        <v>50</v>
      </c>
      <c r="L1">
        <v>28</v>
      </c>
    </row>
    <row r="2" spans="1:12" ht="15">
      <c r="A2" s="113" t="s">
        <v>41</v>
      </c>
      <c r="B2" s="113" t="s">
        <v>173</v>
      </c>
      <c r="C2" s="113" t="s">
        <v>142</v>
      </c>
      <c r="D2" s="113" t="s">
        <v>141</v>
      </c>
      <c r="E2" s="114">
        <v>659759</v>
      </c>
      <c r="F2" s="115">
        <v>270024</v>
      </c>
      <c r="G2" s="116">
        <v>44753</v>
      </c>
      <c r="H2" s="113" t="s">
        <v>143</v>
      </c>
    </row>
    <row r="3" spans="1:12" ht="15">
      <c r="A3" s="113" t="s">
        <v>41</v>
      </c>
      <c r="B3" s="113" t="s">
        <v>173</v>
      </c>
      <c r="C3" s="113" t="s">
        <v>142</v>
      </c>
      <c r="D3" s="113" t="s">
        <v>166</v>
      </c>
      <c r="E3" s="114">
        <v>660466</v>
      </c>
      <c r="F3" s="115">
        <v>306138</v>
      </c>
      <c r="G3" s="116">
        <v>44771</v>
      </c>
      <c r="H3" s="113" t="s">
        <v>143</v>
      </c>
    </row>
    <row r="4" spans="1:12" ht="15">
      <c r="A4" s="113" t="s">
        <v>41</v>
      </c>
      <c r="B4" s="113" t="s">
        <v>173</v>
      </c>
      <c r="C4" s="113" t="s">
        <v>134</v>
      </c>
      <c r="D4" s="113" t="s">
        <v>159</v>
      </c>
      <c r="E4" s="114">
        <v>660258</v>
      </c>
      <c r="F4" s="115">
        <v>383392</v>
      </c>
      <c r="G4" s="116">
        <v>44764</v>
      </c>
      <c r="H4" s="113" t="s">
        <v>132</v>
      </c>
    </row>
    <row r="5" spans="1:12" ht="15">
      <c r="A5" s="113" t="s">
        <v>39</v>
      </c>
      <c r="B5" s="113" t="s">
        <v>174</v>
      </c>
      <c r="C5" s="113" t="s">
        <v>134</v>
      </c>
      <c r="D5" s="113" t="s">
        <v>161</v>
      </c>
      <c r="E5" s="114">
        <v>660295</v>
      </c>
      <c r="F5" s="115">
        <v>242000</v>
      </c>
      <c r="G5" s="116">
        <v>44767</v>
      </c>
      <c r="H5" s="113" t="s">
        <v>135</v>
      </c>
    </row>
    <row r="6" spans="1:12" ht="15">
      <c r="A6" s="113" t="s">
        <v>39</v>
      </c>
      <c r="B6" s="113" t="s">
        <v>174</v>
      </c>
      <c r="C6" s="113" t="s">
        <v>134</v>
      </c>
      <c r="D6" s="113" t="s">
        <v>160</v>
      </c>
      <c r="E6" s="114">
        <v>660275</v>
      </c>
      <c r="F6" s="115">
        <v>40000</v>
      </c>
      <c r="G6" s="116">
        <v>44767</v>
      </c>
      <c r="H6" s="113" t="s">
        <v>143</v>
      </c>
    </row>
    <row r="7" spans="1:12" ht="15">
      <c r="A7" s="113" t="s">
        <v>39</v>
      </c>
      <c r="B7" s="113" t="s">
        <v>174</v>
      </c>
      <c r="C7" s="113" t="s">
        <v>134</v>
      </c>
      <c r="D7" s="113" t="s">
        <v>119</v>
      </c>
      <c r="E7" s="114">
        <v>660305</v>
      </c>
      <c r="F7" s="115">
        <v>265500</v>
      </c>
      <c r="G7" s="116">
        <v>44767</v>
      </c>
      <c r="H7" s="113" t="s">
        <v>164</v>
      </c>
    </row>
    <row r="8" spans="1:12" ht="15">
      <c r="A8" s="113" t="s">
        <v>81</v>
      </c>
      <c r="B8" s="113" t="s">
        <v>175</v>
      </c>
      <c r="C8" s="113" t="s">
        <v>125</v>
      </c>
      <c r="D8" s="113" t="s">
        <v>124</v>
      </c>
      <c r="E8" s="114">
        <v>659488</v>
      </c>
      <c r="F8" s="115">
        <v>12568</v>
      </c>
      <c r="G8" s="116">
        <v>44743</v>
      </c>
      <c r="H8" s="113" t="s">
        <v>126</v>
      </c>
    </row>
    <row r="9" spans="1:12" ht="15">
      <c r="A9" s="113" t="s">
        <v>73</v>
      </c>
      <c r="B9" s="113" t="s">
        <v>177</v>
      </c>
      <c r="C9" s="113" t="s">
        <v>134</v>
      </c>
      <c r="D9" s="113" t="s">
        <v>147</v>
      </c>
      <c r="E9" s="114">
        <v>659849</v>
      </c>
      <c r="F9" s="115">
        <v>240000</v>
      </c>
      <c r="G9" s="116">
        <v>44755</v>
      </c>
      <c r="H9" s="113" t="s">
        <v>148</v>
      </c>
    </row>
    <row r="10" spans="1:12" ht="15">
      <c r="A10" s="113" t="s">
        <v>73</v>
      </c>
      <c r="B10" s="113" t="s">
        <v>177</v>
      </c>
      <c r="C10" s="113" t="s">
        <v>131</v>
      </c>
      <c r="D10" s="113" t="s">
        <v>136</v>
      </c>
      <c r="E10" s="114">
        <v>659652</v>
      </c>
      <c r="F10" s="115">
        <v>258292</v>
      </c>
      <c r="G10" s="116">
        <v>44749</v>
      </c>
      <c r="H10" s="113" t="s">
        <v>137</v>
      </c>
    </row>
    <row r="11" spans="1:12" ht="15">
      <c r="A11" s="113" t="s">
        <v>73</v>
      </c>
      <c r="B11" s="113" t="s">
        <v>177</v>
      </c>
      <c r="C11" s="113" t="s">
        <v>131</v>
      </c>
      <c r="D11" s="113" t="s">
        <v>144</v>
      </c>
      <c r="E11" s="114">
        <v>659826</v>
      </c>
      <c r="F11" s="115">
        <v>389967</v>
      </c>
      <c r="G11" s="116">
        <v>44754</v>
      </c>
      <c r="H11" s="113" t="s">
        <v>145</v>
      </c>
    </row>
    <row r="12" spans="1:12" ht="15">
      <c r="A12" s="113" t="s">
        <v>73</v>
      </c>
      <c r="B12" s="113" t="s">
        <v>177</v>
      </c>
      <c r="C12" s="113" t="s">
        <v>128</v>
      </c>
      <c r="D12" s="113" t="s">
        <v>127</v>
      </c>
      <c r="E12" s="114">
        <v>659531</v>
      </c>
      <c r="F12" s="115">
        <v>1270443</v>
      </c>
      <c r="G12" s="116">
        <v>44743</v>
      </c>
      <c r="H12" s="113" t="s">
        <v>129</v>
      </c>
    </row>
    <row r="13" spans="1:12" ht="15">
      <c r="A13" s="113" t="s">
        <v>73</v>
      </c>
      <c r="B13" s="113" t="s">
        <v>177</v>
      </c>
      <c r="C13" s="113" t="s">
        <v>150</v>
      </c>
      <c r="D13" s="113" t="s">
        <v>149</v>
      </c>
      <c r="E13" s="114">
        <v>659877</v>
      </c>
      <c r="F13" s="115">
        <v>150000</v>
      </c>
      <c r="G13" s="116">
        <v>44756</v>
      </c>
      <c r="H13" s="113" t="s">
        <v>151</v>
      </c>
    </row>
    <row r="14" spans="1:12" ht="15">
      <c r="A14" s="113" t="s">
        <v>73</v>
      </c>
      <c r="B14" s="113" t="s">
        <v>177</v>
      </c>
      <c r="C14" s="113" t="s">
        <v>134</v>
      </c>
      <c r="D14" s="113" t="s">
        <v>152</v>
      </c>
      <c r="E14" s="114">
        <v>659955</v>
      </c>
      <c r="F14" s="115">
        <v>213992</v>
      </c>
      <c r="G14" s="116">
        <v>44757</v>
      </c>
      <c r="H14" s="113" t="s">
        <v>143</v>
      </c>
    </row>
    <row r="15" spans="1:12" ht="15">
      <c r="A15" s="113" t="s">
        <v>73</v>
      </c>
      <c r="B15" s="113" t="s">
        <v>177</v>
      </c>
      <c r="C15" s="113" t="s">
        <v>134</v>
      </c>
      <c r="D15" s="113" t="s">
        <v>153</v>
      </c>
      <c r="E15" s="114">
        <v>659973</v>
      </c>
      <c r="F15" s="115">
        <v>40000</v>
      </c>
      <c r="G15" s="116">
        <v>44760</v>
      </c>
      <c r="H15" s="113" t="s">
        <v>140</v>
      </c>
    </row>
    <row r="16" spans="1:12" ht="15">
      <c r="A16" s="113" t="s">
        <v>73</v>
      </c>
      <c r="B16" s="113" t="s">
        <v>177</v>
      </c>
      <c r="C16" s="113" t="s">
        <v>134</v>
      </c>
      <c r="D16" s="113" t="s">
        <v>167</v>
      </c>
      <c r="E16" s="114">
        <v>660483</v>
      </c>
      <c r="F16" s="115">
        <v>148800</v>
      </c>
      <c r="G16" s="116">
        <v>44771</v>
      </c>
      <c r="H16" s="113" t="s">
        <v>148</v>
      </c>
    </row>
    <row r="17" spans="1:8" ht="30">
      <c r="A17" s="113" t="s">
        <v>40</v>
      </c>
      <c r="B17" s="113" t="s">
        <v>178</v>
      </c>
      <c r="C17" s="113" t="s">
        <v>139</v>
      </c>
      <c r="D17" s="113" t="s">
        <v>155</v>
      </c>
      <c r="E17" s="114">
        <v>660181</v>
      </c>
      <c r="F17" s="115">
        <v>1210000</v>
      </c>
      <c r="G17" s="116">
        <v>44763</v>
      </c>
      <c r="H17" s="113" t="s">
        <v>156</v>
      </c>
    </row>
    <row r="18" spans="1:8" ht="15">
      <c r="A18" s="113" t="s">
        <v>40</v>
      </c>
      <c r="B18" s="113" t="s">
        <v>178</v>
      </c>
      <c r="C18" s="113" t="s">
        <v>139</v>
      </c>
      <c r="D18" s="113" t="s">
        <v>157</v>
      </c>
      <c r="E18" s="114">
        <v>660239</v>
      </c>
      <c r="F18" s="115">
        <v>2290360</v>
      </c>
      <c r="G18" s="116">
        <v>44764</v>
      </c>
      <c r="H18" s="113" t="s">
        <v>158</v>
      </c>
    </row>
    <row r="19" spans="1:8" ht="15">
      <c r="A19" s="113" t="s">
        <v>40</v>
      </c>
      <c r="B19" s="113" t="s">
        <v>178</v>
      </c>
      <c r="C19" s="113" t="s">
        <v>134</v>
      </c>
      <c r="D19" s="113" t="s">
        <v>154</v>
      </c>
      <c r="E19" s="114">
        <v>659984</v>
      </c>
      <c r="F19" s="115">
        <v>253500</v>
      </c>
      <c r="G19" s="116">
        <v>44760</v>
      </c>
      <c r="H19" s="113" t="s">
        <v>132</v>
      </c>
    </row>
    <row r="20" spans="1:8" ht="15">
      <c r="A20" s="113" t="s">
        <v>40</v>
      </c>
      <c r="B20" s="113" t="s">
        <v>178</v>
      </c>
      <c r="C20" s="113" t="s">
        <v>142</v>
      </c>
      <c r="D20" s="113" t="s">
        <v>162</v>
      </c>
      <c r="E20" s="114">
        <v>660299</v>
      </c>
      <c r="F20" s="115">
        <v>450500</v>
      </c>
      <c r="G20" s="116">
        <v>44767</v>
      </c>
      <c r="H20" s="113" t="s">
        <v>163</v>
      </c>
    </row>
    <row r="21" spans="1:8" ht="15">
      <c r="A21" s="113" t="s">
        <v>40</v>
      </c>
      <c r="B21" s="113" t="s">
        <v>178</v>
      </c>
      <c r="C21" s="113" t="s">
        <v>134</v>
      </c>
      <c r="D21" s="113" t="s">
        <v>121</v>
      </c>
      <c r="E21" s="114">
        <v>660352</v>
      </c>
      <c r="F21" s="115">
        <v>25600</v>
      </c>
      <c r="G21" s="116">
        <v>44768</v>
      </c>
      <c r="H21" s="113" t="s">
        <v>140</v>
      </c>
    </row>
    <row r="22" spans="1:8" ht="15">
      <c r="A22" s="113" t="s">
        <v>40</v>
      </c>
      <c r="B22" s="113" t="s">
        <v>178</v>
      </c>
      <c r="C22" s="113" t="s">
        <v>134</v>
      </c>
      <c r="D22" s="113" t="s">
        <v>165</v>
      </c>
      <c r="E22" s="114">
        <v>660403</v>
      </c>
      <c r="F22" s="115">
        <v>115000</v>
      </c>
      <c r="G22" s="116">
        <v>44770</v>
      </c>
      <c r="H22" s="113" t="s">
        <v>137</v>
      </c>
    </row>
    <row r="23" spans="1:8" ht="15">
      <c r="A23" s="113" t="s">
        <v>40</v>
      </c>
      <c r="B23" s="113" t="s">
        <v>178</v>
      </c>
      <c r="C23" s="113" t="s">
        <v>139</v>
      </c>
      <c r="D23" s="113" t="s">
        <v>138</v>
      </c>
      <c r="E23" s="114">
        <v>659682</v>
      </c>
      <c r="F23" s="115">
        <v>150000</v>
      </c>
      <c r="G23" s="116">
        <v>44750</v>
      </c>
      <c r="H23" s="113" t="s">
        <v>140</v>
      </c>
    </row>
    <row r="24" spans="1:8" ht="15">
      <c r="A24" s="113" t="s">
        <v>40</v>
      </c>
      <c r="B24" s="113" t="s">
        <v>178</v>
      </c>
      <c r="C24" s="113" t="s">
        <v>134</v>
      </c>
      <c r="D24" s="113" t="s">
        <v>133</v>
      </c>
      <c r="E24" s="114">
        <v>659622</v>
      </c>
      <c r="F24" s="115">
        <v>72000</v>
      </c>
      <c r="G24" s="116">
        <v>44748</v>
      </c>
      <c r="H24" s="113" t="s">
        <v>135</v>
      </c>
    </row>
    <row r="25" spans="1:8" ht="15">
      <c r="A25" s="113" t="s">
        <v>40</v>
      </c>
      <c r="B25" s="113" t="s">
        <v>178</v>
      </c>
      <c r="C25" s="113" t="s">
        <v>134</v>
      </c>
      <c r="D25" s="113" t="s">
        <v>169</v>
      </c>
      <c r="E25" s="114">
        <v>660499</v>
      </c>
      <c r="F25" s="115">
        <v>340000</v>
      </c>
      <c r="G25" s="116">
        <v>44771</v>
      </c>
      <c r="H25" s="113" t="s">
        <v>137</v>
      </c>
    </row>
    <row r="26" spans="1:8" ht="15">
      <c r="A26" s="113" t="s">
        <v>40</v>
      </c>
      <c r="B26" s="113" t="s">
        <v>178</v>
      </c>
      <c r="C26" s="113" t="s">
        <v>134</v>
      </c>
      <c r="D26" s="113" t="s">
        <v>146</v>
      </c>
      <c r="E26" s="114">
        <v>659835</v>
      </c>
      <c r="F26" s="115">
        <v>198500</v>
      </c>
      <c r="G26" s="116">
        <v>44755</v>
      </c>
      <c r="H26" s="113" t="s">
        <v>143</v>
      </c>
    </row>
    <row r="27" spans="1:8" ht="15">
      <c r="A27" s="113" t="s">
        <v>40</v>
      </c>
      <c r="B27" s="113" t="s">
        <v>178</v>
      </c>
      <c r="C27" s="113" t="s">
        <v>131</v>
      </c>
      <c r="D27" s="113" t="s">
        <v>168</v>
      </c>
      <c r="E27" s="114">
        <v>660492</v>
      </c>
      <c r="F27" s="115">
        <v>295075</v>
      </c>
      <c r="G27" s="116">
        <v>44771</v>
      </c>
      <c r="H27" s="113" t="s">
        <v>137</v>
      </c>
    </row>
    <row r="28" spans="1:8" ht="15">
      <c r="A28" s="113" t="s">
        <v>40</v>
      </c>
      <c r="B28" s="113" t="s">
        <v>178</v>
      </c>
      <c r="C28" s="113" t="s">
        <v>131</v>
      </c>
      <c r="D28" s="113" t="s">
        <v>130</v>
      </c>
      <c r="E28" s="114">
        <v>659573</v>
      </c>
      <c r="F28" s="115">
        <v>333000</v>
      </c>
      <c r="G28" s="116">
        <v>44747</v>
      </c>
      <c r="H28" s="113" t="s">
        <v>132</v>
      </c>
    </row>
  </sheetData>
  <pageMargins left="0.7" right="0.7" top="0.75" bottom="0.75" header="0.3" footer="0.3"/>
  <legacyDrawing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2"/>
  <dimension ref="A1:L165"/>
  <sheetViews>
    <sheetView workbookViewId="0">
      <pane ySplit="1" topLeftCell="A2" activePane="bottomLeft" state="frozen"/>
      <selection pane="bottomLeft" activeCell="A2" sqref="A2"/>
    </sheetView>
  </sheetViews>
  <sheetFormatPr defaultRowHeight="12.75"/>
  <cols>
    <col min="1" max="1" width="26.5703125" customWidth="1"/>
    <col min="2" max="2" width="9.5703125" customWidth="1"/>
    <col min="3" max="3" width="14.85546875" customWidth="1"/>
    <col min="4" max="4" width="11.85546875" customWidth="1"/>
    <col min="5" max="5" width="25.5703125" customWidth="1"/>
  </cols>
  <sheetData>
    <row r="1" spans="1:12">
      <c r="A1" s="89" t="s">
        <v>0</v>
      </c>
      <c r="B1" s="90" t="s">
        <v>42</v>
      </c>
      <c r="C1" s="90" t="s">
        <v>43</v>
      </c>
      <c r="D1" s="90" t="s">
        <v>37</v>
      </c>
      <c r="E1" s="91" t="s">
        <v>52</v>
      </c>
      <c r="L1">
        <v>165</v>
      </c>
    </row>
    <row r="2" spans="1:12" ht="12.75" customHeight="1">
      <c r="A2" s="117" t="s">
        <v>78</v>
      </c>
      <c r="B2" s="117" t="s">
        <v>170</v>
      </c>
      <c r="C2" s="118">
        <v>130000</v>
      </c>
      <c r="D2" s="119">
        <v>44747</v>
      </c>
      <c r="E2" s="117" t="s">
        <v>180</v>
      </c>
    </row>
    <row r="3" spans="1:12" ht="12.75" customHeight="1">
      <c r="A3" s="117" t="s">
        <v>99</v>
      </c>
      <c r="B3" s="117" t="s">
        <v>171</v>
      </c>
      <c r="C3" s="118">
        <v>835000</v>
      </c>
      <c r="D3" s="119">
        <v>44760</v>
      </c>
      <c r="E3" s="117" t="s">
        <v>180</v>
      </c>
    </row>
    <row r="4" spans="1:12" ht="12.75" customHeight="1">
      <c r="A4" s="117" t="s">
        <v>99</v>
      </c>
      <c r="B4" s="117" t="s">
        <v>171</v>
      </c>
      <c r="C4" s="118">
        <v>428000</v>
      </c>
      <c r="D4" s="119">
        <v>44753</v>
      </c>
      <c r="E4" s="117" t="s">
        <v>180</v>
      </c>
    </row>
    <row r="5" spans="1:12" ht="12.75" customHeight="1">
      <c r="A5" s="117" t="s">
        <v>97</v>
      </c>
      <c r="B5" s="117" t="s">
        <v>172</v>
      </c>
      <c r="C5" s="118">
        <v>482000</v>
      </c>
      <c r="D5" s="119">
        <v>44754</v>
      </c>
      <c r="E5" s="117" t="s">
        <v>181</v>
      </c>
    </row>
    <row r="6" spans="1:12" ht="12.75" customHeight="1">
      <c r="A6" s="117" t="s">
        <v>97</v>
      </c>
      <c r="B6" s="117" t="s">
        <v>172</v>
      </c>
      <c r="C6" s="118">
        <v>546110</v>
      </c>
      <c r="D6" s="119">
        <v>44768</v>
      </c>
      <c r="E6" s="117" t="s">
        <v>181</v>
      </c>
    </row>
    <row r="7" spans="1:12" ht="12.75" customHeight="1">
      <c r="A7" s="117" t="s">
        <v>97</v>
      </c>
      <c r="B7" s="117" t="s">
        <v>172</v>
      </c>
      <c r="C7" s="118">
        <v>480000</v>
      </c>
      <c r="D7" s="119">
        <v>44753</v>
      </c>
      <c r="E7" s="117" t="s">
        <v>181</v>
      </c>
    </row>
    <row r="8" spans="1:12" ht="12.75" customHeight="1">
      <c r="A8" s="117" t="s">
        <v>97</v>
      </c>
      <c r="B8" s="117" t="s">
        <v>172</v>
      </c>
      <c r="C8" s="118">
        <v>582797</v>
      </c>
      <c r="D8" s="119">
        <v>44770</v>
      </c>
      <c r="E8" s="117" t="s">
        <v>181</v>
      </c>
    </row>
    <row r="9" spans="1:12" ht="12.75" customHeight="1">
      <c r="A9" s="117" t="s">
        <v>41</v>
      </c>
      <c r="B9" s="117" t="s">
        <v>173</v>
      </c>
      <c r="C9" s="118">
        <v>590000</v>
      </c>
      <c r="D9" s="119">
        <v>44768</v>
      </c>
      <c r="E9" s="117" t="s">
        <v>180</v>
      </c>
    </row>
    <row r="10" spans="1:12" ht="12.75" customHeight="1">
      <c r="A10" s="117" t="s">
        <v>41</v>
      </c>
      <c r="B10" s="117" t="s">
        <v>173</v>
      </c>
      <c r="C10" s="118">
        <v>383392</v>
      </c>
      <c r="D10" s="119">
        <v>44764</v>
      </c>
      <c r="E10" s="117" t="s">
        <v>182</v>
      </c>
    </row>
    <row r="11" spans="1:12" ht="12.75" customHeight="1">
      <c r="A11" s="117" t="s">
        <v>41</v>
      </c>
      <c r="B11" s="117" t="s">
        <v>173</v>
      </c>
      <c r="C11" s="118">
        <v>306138</v>
      </c>
      <c r="D11" s="119">
        <v>44771</v>
      </c>
      <c r="E11" s="117" t="s">
        <v>182</v>
      </c>
    </row>
    <row r="12" spans="1:12" ht="12.75" customHeight="1">
      <c r="A12" s="117" t="s">
        <v>41</v>
      </c>
      <c r="B12" s="117" t="s">
        <v>173</v>
      </c>
      <c r="C12" s="118">
        <v>50000</v>
      </c>
      <c r="D12" s="119">
        <v>44760</v>
      </c>
      <c r="E12" s="117" t="s">
        <v>180</v>
      </c>
    </row>
    <row r="13" spans="1:12" ht="15">
      <c r="A13" s="117" t="s">
        <v>41</v>
      </c>
      <c r="B13" s="117" t="s">
        <v>173</v>
      </c>
      <c r="C13" s="118">
        <v>550610</v>
      </c>
      <c r="D13" s="119">
        <v>44760</v>
      </c>
      <c r="E13" s="117" t="s">
        <v>180</v>
      </c>
    </row>
    <row r="14" spans="1:12" ht="15">
      <c r="A14" s="117" t="s">
        <v>41</v>
      </c>
      <c r="B14" s="117" t="s">
        <v>173</v>
      </c>
      <c r="C14" s="118">
        <v>270024</v>
      </c>
      <c r="D14" s="119">
        <v>44753</v>
      </c>
      <c r="E14" s="117" t="s">
        <v>182</v>
      </c>
    </row>
    <row r="15" spans="1:12" ht="15">
      <c r="A15" s="117" t="s">
        <v>39</v>
      </c>
      <c r="B15" s="117" t="s">
        <v>174</v>
      </c>
      <c r="C15" s="118">
        <v>285000</v>
      </c>
      <c r="D15" s="119">
        <v>44748</v>
      </c>
      <c r="E15" s="117" t="s">
        <v>180</v>
      </c>
    </row>
    <row r="16" spans="1:12" ht="15">
      <c r="A16" s="117" t="s">
        <v>39</v>
      </c>
      <c r="B16" s="117" t="s">
        <v>174</v>
      </c>
      <c r="C16" s="118">
        <v>255000</v>
      </c>
      <c r="D16" s="119">
        <v>44749</v>
      </c>
      <c r="E16" s="117" t="s">
        <v>180</v>
      </c>
    </row>
    <row r="17" spans="1:5" ht="15">
      <c r="A17" s="117" t="s">
        <v>39</v>
      </c>
      <c r="B17" s="117" t="s">
        <v>174</v>
      </c>
      <c r="C17" s="118">
        <v>265500</v>
      </c>
      <c r="D17" s="119">
        <v>44767</v>
      </c>
      <c r="E17" s="117" t="s">
        <v>182</v>
      </c>
    </row>
    <row r="18" spans="1:5" ht="15">
      <c r="A18" s="117" t="s">
        <v>39</v>
      </c>
      <c r="B18" s="117" t="s">
        <v>174</v>
      </c>
      <c r="C18" s="118">
        <v>290000</v>
      </c>
      <c r="D18" s="119">
        <v>44770</v>
      </c>
      <c r="E18" s="117" t="s">
        <v>180</v>
      </c>
    </row>
    <row r="19" spans="1:5" ht="15">
      <c r="A19" s="117" t="s">
        <v>39</v>
      </c>
      <c r="B19" s="117" t="s">
        <v>174</v>
      </c>
      <c r="C19" s="118">
        <v>347000</v>
      </c>
      <c r="D19" s="119">
        <v>44769</v>
      </c>
      <c r="E19" s="117" t="s">
        <v>180</v>
      </c>
    </row>
    <row r="20" spans="1:5" ht="15">
      <c r="A20" s="117" t="s">
        <v>39</v>
      </c>
      <c r="B20" s="117" t="s">
        <v>174</v>
      </c>
      <c r="C20" s="118">
        <v>70000</v>
      </c>
      <c r="D20" s="119">
        <v>44769</v>
      </c>
      <c r="E20" s="117" t="s">
        <v>180</v>
      </c>
    </row>
    <row r="21" spans="1:5" ht="15">
      <c r="A21" s="117" t="s">
        <v>39</v>
      </c>
      <c r="B21" s="117" t="s">
        <v>174</v>
      </c>
      <c r="C21" s="118">
        <v>425000</v>
      </c>
      <c r="D21" s="119">
        <v>44749</v>
      </c>
      <c r="E21" s="117" t="s">
        <v>180</v>
      </c>
    </row>
    <row r="22" spans="1:5" ht="15">
      <c r="A22" s="117" t="s">
        <v>39</v>
      </c>
      <c r="B22" s="117" t="s">
        <v>174</v>
      </c>
      <c r="C22" s="118">
        <v>343000</v>
      </c>
      <c r="D22" s="119">
        <v>44768</v>
      </c>
      <c r="E22" s="117" t="s">
        <v>180</v>
      </c>
    </row>
    <row r="23" spans="1:5" ht="15">
      <c r="A23" s="117" t="s">
        <v>39</v>
      </c>
      <c r="B23" s="117" t="s">
        <v>174</v>
      </c>
      <c r="C23" s="118">
        <v>350000</v>
      </c>
      <c r="D23" s="119">
        <v>44749</v>
      </c>
      <c r="E23" s="117" t="s">
        <v>180</v>
      </c>
    </row>
    <row r="24" spans="1:5" ht="15">
      <c r="A24" s="117" t="s">
        <v>39</v>
      </c>
      <c r="B24" s="117" t="s">
        <v>174</v>
      </c>
      <c r="C24" s="118">
        <v>295000</v>
      </c>
      <c r="D24" s="119">
        <v>44767</v>
      </c>
      <c r="E24" s="117" t="s">
        <v>180</v>
      </c>
    </row>
    <row r="25" spans="1:5" ht="15">
      <c r="A25" s="117" t="s">
        <v>39</v>
      </c>
      <c r="B25" s="117" t="s">
        <v>174</v>
      </c>
      <c r="C25" s="118">
        <v>375000</v>
      </c>
      <c r="D25" s="119">
        <v>44757</v>
      </c>
      <c r="E25" s="117" t="s">
        <v>180</v>
      </c>
    </row>
    <row r="26" spans="1:5" ht="15">
      <c r="A26" s="117" t="s">
        <v>39</v>
      </c>
      <c r="B26" s="117" t="s">
        <v>174</v>
      </c>
      <c r="C26" s="118">
        <v>1056000</v>
      </c>
      <c r="D26" s="119">
        <v>44748</v>
      </c>
      <c r="E26" s="117" t="s">
        <v>180</v>
      </c>
    </row>
    <row r="27" spans="1:5" ht="15">
      <c r="A27" s="117" t="s">
        <v>39</v>
      </c>
      <c r="B27" s="117" t="s">
        <v>174</v>
      </c>
      <c r="C27" s="118">
        <v>110000</v>
      </c>
      <c r="D27" s="119">
        <v>44771</v>
      </c>
      <c r="E27" s="117" t="s">
        <v>180</v>
      </c>
    </row>
    <row r="28" spans="1:5" ht="15">
      <c r="A28" s="117" t="s">
        <v>39</v>
      </c>
      <c r="B28" s="117" t="s">
        <v>174</v>
      </c>
      <c r="C28" s="118">
        <v>352500</v>
      </c>
      <c r="D28" s="119">
        <v>44771</v>
      </c>
      <c r="E28" s="117" t="s">
        <v>180</v>
      </c>
    </row>
    <row r="29" spans="1:5" ht="15">
      <c r="A29" s="117" t="s">
        <v>39</v>
      </c>
      <c r="B29" s="117" t="s">
        <v>174</v>
      </c>
      <c r="C29" s="118">
        <v>42000</v>
      </c>
      <c r="D29" s="119">
        <v>44756</v>
      </c>
      <c r="E29" s="117" t="s">
        <v>180</v>
      </c>
    </row>
    <row r="30" spans="1:5" ht="15">
      <c r="A30" s="117" t="s">
        <v>39</v>
      </c>
      <c r="B30" s="117" t="s">
        <v>174</v>
      </c>
      <c r="C30" s="118">
        <v>420000</v>
      </c>
      <c r="D30" s="119">
        <v>44767</v>
      </c>
      <c r="E30" s="117" t="s">
        <v>180</v>
      </c>
    </row>
    <row r="31" spans="1:5" ht="15">
      <c r="A31" s="117" t="s">
        <v>39</v>
      </c>
      <c r="B31" s="117" t="s">
        <v>174</v>
      </c>
      <c r="C31" s="118">
        <v>48000</v>
      </c>
      <c r="D31" s="119">
        <v>44770</v>
      </c>
      <c r="E31" s="117" t="s">
        <v>180</v>
      </c>
    </row>
    <row r="32" spans="1:5" ht="15">
      <c r="A32" s="117" t="s">
        <v>39</v>
      </c>
      <c r="B32" s="117" t="s">
        <v>174</v>
      </c>
      <c r="C32" s="118">
        <v>40000</v>
      </c>
      <c r="D32" s="119">
        <v>44767</v>
      </c>
      <c r="E32" s="117" t="s">
        <v>182</v>
      </c>
    </row>
    <row r="33" spans="1:5" ht="15">
      <c r="A33" s="117" t="s">
        <v>39</v>
      </c>
      <c r="B33" s="117" t="s">
        <v>174</v>
      </c>
      <c r="C33" s="118">
        <v>89000</v>
      </c>
      <c r="D33" s="119">
        <v>44771</v>
      </c>
      <c r="E33" s="117" t="s">
        <v>180</v>
      </c>
    </row>
    <row r="34" spans="1:5" ht="15">
      <c r="A34" s="117" t="s">
        <v>39</v>
      </c>
      <c r="B34" s="117" t="s">
        <v>174</v>
      </c>
      <c r="C34" s="118">
        <v>96251</v>
      </c>
      <c r="D34" s="119">
        <v>44763</v>
      </c>
      <c r="E34" s="117" t="s">
        <v>180</v>
      </c>
    </row>
    <row r="35" spans="1:5" ht="15">
      <c r="A35" s="117" t="s">
        <v>39</v>
      </c>
      <c r="B35" s="117" t="s">
        <v>174</v>
      </c>
      <c r="C35" s="118">
        <v>25680</v>
      </c>
      <c r="D35" s="119">
        <v>44750</v>
      </c>
      <c r="E35" s="117" t="s">
        <v>180</v>
      </c>
    </row>
    <row r="36" spans="1:5" ht="15">
      <c r="A36" s="117" t="s">
        <v>39</v>
      </c>
      <c r="B36" s="117" t="s">
        <v>174</v>
      </c>
      <c r="C36" s="118">
        <v>158753</v>
      </c>
      <c r="D36" s="119">
        <v>44757</v>
      </c>
      <c r="E36" s="117" t="s">
        <v>180</v>
      </c>
    </row>
    <row r="37" spans="1:5" ht="15">
      <c r="A37" s="117" t="s">
        <v>39</v>
      </c>
      <c r="B37" s="117" t="s">
        <v>174</v>
      </c>
      <c r="C37" s="118">
        <v>435900</v>
      </c>
      <c r="D37" s="119">
        <v>44753</v>
      </c>
      <c r="E37" s="117" t="s">
        <v>180</v>
      </c>
    </row>
    <row r="38" spans="1:5" ht="15">
      <c r="A38" s="117" t="s">
        <v>39</v>
      </c>
      <c r="B38" s="117" t="s">
        <v>174</v>
      </c>
      <c r="C38" s="118">
        <v>242000</v>
      </c>
      <c r="D38" s="119">
        <v>44767</v>
      </c>
      <c r="E38" s="117" t="s">
        <v>182</v>
      </c>
    </row>
    <row r="39" spans="1:5" ht="15">
      <c r="A39" s="117" t="s">
        <v>39</v>
      </c>
      <c r="B39" s="117" t="s">
        <v>174</v>
      </c>
      <c r="C39" s="118">
        <v>430000</v>
      </c>
      <c r="D39" s="119">
        <v>44760</v>
      </c>
      <c r="E39" s="117" t="s">
        <v>180</v>
      </c>
    </row>
    <row r="40" spans="1:5" ht="15">
      <c r="A40" s="117" t="s">
        <v>39</v>
      </c>
      <c r="B40" s="117" t="s">
        <v>174</v>
      </c>
      <c r="C40" s="118">
        <v>98000</v>
      </c>
      <c r="D40" s="119">
        <v>44761</v>
      </c>
      <c r="E40" s="117" t="s">
        <v>180</v>
      </c>
    </row>
    <row r="41" spans="1:5" ht="15">
      <c r="A41" s="117" t="s">
        <v>81</v>
      </c>
      <c r="B41" s="117" t="s">
        <v>175</v>
      </c>
      <c r="C41" s="118">
        <v>120000</v>
      </c>
      <c r="D41" s="119">
        <v>44760</v>
      </c>
      <c r="E41" s="117" t="s">
        <v>180</v>
      </c>
    </row>
    <row r="42" spans="1:5" ht="15">
      <c r="A42" s="117" t="s">
        <v>81</v>
      </c>
      <c r="B42" s="117" t="s">
        <v>175</v>
      </c>
      <c r="C42" s="118">
        <v>302000</v>
      </c>
      <c r="D42" s="119">
        <v>44747</v>
      </c>
      <c r="E42" s="117" t="s">
        <v>180</v>
      </c>
    </row>
    <row r="43" spans="1:5" ht="15">
      <c r="A43" s="117" t="s">
        <v>81</v>
      </c>
      <c r="B43" s="117" t="s">
        <v>175</v>
      </c>
      <c r="C43" s="118">
        <v>460000</v>
      </c>
      <c r="D43" s="119">
        <v>44769</v>
      </c>
      <c r="E43" s="117" t="s">
        <v>180</v>
      </c>
    </row>
    <row r="44" spans="1:5" ht="15">
      <c r="A44" s="117" t="s">
        <v>81</v>
      </c>
      <c r="B44" s="117" t="s">
        <v>175</v>
      </c>
      <c r="C44" s="118">
        <v>299000</v>
      </c>
      <c r="D44" s="119">
        <v>44763</v>
      </c>
      <c r="E44" s="117" t="s">
        <v>180</v>
      </c>
    </row>
    <row r="45" spans="1:5" ht="15">
      <c r="A45" s="117" t="s">
        <v>81</v>
      </c>
      <c r="B45" s="117" t="s">
        <v>175</v>
      </c>
      <c r="C45" s="118">
        <v>175000</v>
      </c>
      <c r="D45" s="119">
        <v>44767</v>
      </c>
      <c r="E45" s="117" t="s">
        <v>180</v>
      </c>
    </row>
    <row r="46" spans="1:5" ht="15">
      <c r="A46" s="117" t="s">
        <v>81</v>
      </c>
      <c r="B46" s="117" t="s">
        <v>175</v>
      </c>
      <c r="C46" s="118">
        <v>299900</v>
      </c>
      <c r="D46" s="119">
        <v>44762</v>
      </c>
      <c r="E46" s="117" t="s">
        <v>180</v>
      </c>
    </row>
    <row r="47" spans="1:5" ht="15">
      <c r="A47" s="117" t="s">
        <v>81</v>
      </c>
      <c r="B47" s="117" t="s">
        <v>175</v>
      </c>
      <c r="C47" s="118">
        <v>499000</v>
      </c>
      <c r="D47" s="119">
        <v>44771</v>
      </c>
      <c r="E47" s="117" t="s">
        <v>180</v>
      </c>
    </row>
    <row r="48" spans="1:5" ht="15">
      <c r="A48" s="117" t="s">
        <v>81</v>
      </c>
      <c r="B48" s="117" t="s">
        <v>175</v>
      </c>
      <c r="C48" s="118">
        <v>12568</v>
      </c>
      <c r="D48" s="119">
        <v>44743</v>
      </c>
      <c r="E48" s="117" t="s">
        <v>182</v>
      </c>
    </row>
    <row r="49" spans="1:5" ht="15">
      <c r="A49" s="117" t="s">
        <v>81</v>
      </c>
      <c r="B49" s="117" t="s">
        <v>175</v>
      </c>
      <c r="C49" s="118">
        <v>20000</v>
      </c>
      <c r="D49" s="119">
        <v>44756</v>
      </c>
      <c r="E49" s="117" t="s">
        <v>180</v>
      </c>
    </row>
    <row r="50" spans="1:5" ht="15">
      <c r="A50" s="117" t="s">
        <v>63</v>
      </c>
      <c r="B50" s="117" t="s">
        <v>176</v>
      </c>
      <c r="C50" s="118">
        <v>350000</v>
      </c>
      <c r="D50" s="119">
        <v>44771</v>
      </c>
      <c r="E50" s="117" t="s">
        <v>180</v>
      </c>
    </row>
    <row r="51" spans="1:5" ht="15">
      <c r="A51" s="117" t="s">
        <v>63</v>
      </c>
      <c r="B51" s="117" t="s">
        <v>176</v>
      </c>
      <c r="C51" s="118">
        <v>125000</v>
      </c>
      <c r="D51" s="119">
        <v>44762</v>
      </c>
      <c r="E51" s="117" t="s">
        <v>180</v>
      </c>
    </row>
    <row r="52" spans="1:5" ht="15">
      <c r="A52" s="117" t="s">
        <v>63</v>
      </c>
      <c r="B52" s="117" t="s">
        <v>176</v>
      </c>
      <c r="C52" s="118">
        <v>290000</v>
      </c>
      <c r="D52" s="119">
        <v>44754</v>
      </c>
      <c r="E52" s="117" t="s">
        <v>180</v>
      </c>
    </row>
    <row r="53" spans="1:5" ht="15">
      <c r="A53" s="117" t="s">
        <v>63</v>
      </c>
      <c r="B53" s="117" t="s">
        <v>176</v>
      </c>
      <c r="C53" s="118">
        <v>136000</v>
      </c>
      <c r="D53" s="119">
        <v>44771</v>
      </c>
      <c r="E53" s="117" t="s">
        <v>180</v>
      </c>
    </row>
    <row r="54" spans="1:5" ht="15">
      <c r="A54" s="117" t="s">
        <v>73</v>
      </c>
      <c r="B54" s="117" t="s">
        <v>177</v>
      </c>
      <c r="C54" s="118">
        <v>37900</v>
      </c>
      <c r="D54" s="119">
        <v>44764</v>
      </c>
      <c r="E54" s="117" t="s">
        <v>180</v>
      </c>
    </row>
    <row r="55" spans="1:5" ht="15">
      <c r="A55" s="117" t="s">
        <v>73</v>
      </c>
      <c r="B55" s="117" t="s">
        <v>177</v>
      </c>
      <c r="C55" s="118">
        <v>401590</v>
      </c>
      <c r="D55" s="119">
        <v>44764</v>
      </c>
      <c r="E55" s="117" t="s">
        <v>181</v>
      </c>
    </row>
    <row r="56" spans="1:5" ht="15">
      <c r="A56" s="117" t="s">
        <v>73</v>
      </c>
      <c r="B56" s="117" t="s">
        <v>177</v>
      </c>
      <c r="C56" s="118">
        <v>12000</v>
      </c>
      <c r="D56" s="119">
        <v>44770</v>
      </c>
      <c r="E56" s="117" t="s">
        <v>180</v>
      </c>
    </row>
    <row r="57" spans="1:5" ht="15">
      <c r="A57" s="117" t="s">
        <v>73</v>
      </c>
      <c r="B57" s="117" t="s">
        <v>177</v>
      </c>
      <c r="C57" s="118">
        <v>140000</v>
      </c>
      <c r="D57" s="119">
        <v>44764</v>
      </c>
      <c r="E57" s="117" t="s">
        <v>180</v>
      </c>
    </row>
    <row r="58" spans="1:5" ht="15">
      <c r="A58" s="117" t="s">
        <v>73</v>
      </c>
      <c r="B58" s="117" t="s">
        <v>177</v>
      </c>
      <c r="C58" s="118">
        <v>415000</v>
      </c>
      <c r="D58" s="119">
        <v>44770</v>
      </c>
      <c r="E58" s="117" t="s">
        <v>180</v>
      </c>
    </row>
    <row r="59" spans="1:5" ht="15">
      <c r="A59" s="117" t="s">
        <v>73</v>
      </c>
      <c r="B59" s="117" t="s">
        <v>177</v>
      </c>
      <c r="C59" s="118">
        <v>420000</v>
      </c>
      <c r="D59" s="119">
        <v>44767</v>
      </c>
      <c r="E59" s="117" t="s">
        <v>180</v>
      </c>
    </row>
    <row r="60" spans="1:5" ht="15">
      <c r="A60" s="117" t="s">
        <v>73</v>
      </c>
      <c r="B60" s="117" t="s">
        <v>177</v>
      </c>
      <c r="C60" s="118">
        <v>150000</v>
      </c>
      <c r="D60" s="119">
        <v>44756</v>
      </c>
      <c r="E60" s="117" t="s">
        <v>182</v>
      </c>
    </row>
    <row r="61" spans="1:5" ht="15">
      <c r="A61" s="117" t="s">
        <v>73</v>
      </c>
      <c r="B61" s="117" t="s">
        <v>177</v>
      </c>
      <c r="C61" s="118">
        <v>436833</v>
      </c>
      <c r="D61" s="119">
        <v>44764</v>
      </c>
      <c r="E61" s="117" t="s">
        <v>181</v>
      </c>
    </row>
    <row r="62" spans="1:5" ht="15">
      <c r="A62" s="117" t="s">
        <v>73</v>
      </c>
      <c r="B62" s="117" t="s">
        <v>177</v>
      </c>
      <c r="C62" s="118">
        <v>140000</v>
      </c>
      <c r="D62" s="119">
        <v>44767</v>
      </c>
      <c r="E62" s="117" t="s">
        <v>180</v>
      </c>
    </row>
    <row r="63" spans="1:5" ht="15">
      <c r="A63" s="117" t="s">
        <v>73</v>
      </c>
      <c r="B63" s="117" t="s">
        <v>177</v>
      </c>
      <c r="C63" s="118">
        <v>302000</v>
      </c>
      <c r="D63" s="119">
        <v>44771</v>
      </c>
      <c r="E63" s="117" t="s">
        <v>180</v>
      </c>
    </row>
    <row r="64" spans="1:5" ht="15">
      <c r="A64" s="117" t="s">
        <v>73</v>
      </c>
      <c r="B64" s="117" t="s">
        <v>177</v>
      </c>
      <c r="C64" s="118">
        <v>40000</v>
      </c>
      <c r="D64" s="119">
        <v>44760</v>
      </c>
      <c r="E64" s="117" t="s">
        <v>182</v>
      </c>
    </row>
    <row r="65" spans="1:5" ht="15">
      <c r="A65" s="117" t="s">
        <v>73</v>
      </c>
      <c r="B65" s="117" t="s">
        <v>177</v>
      </c>
      <c r="C65" s="118">
        <v>309900</v>
      </c>
      <c r="D65" s="119">
        <v>44757</v>
      </c>
      <c r="E65" s="117" t="s">
        <v>180</v>
      </c>
    </row>
    <row r="66" spans="1:5" ht="15">
      <c r="A66" s="117" t="s">
        <v>73</v>
      </c>
      <c r="B66" s="117" t="s">
        <v>177</v>
      </c>
      <c r="C66" s="118">
        <v>213992</v>
      </c>
      <c r="D66" s="119">
        <v>44757</v>
      </c>
      <c r="E66" s="117" t="s">
        <v>182</v>
      </c>
    </row>
    <row r="67" spans="1:5" ht="15">
      <c r="A67" s="117" t="s">
        <v>73</v>
      </c>
      <c r="B67" s="117" t="s">
        <v>177</v>
      </c>
      <c r="C67" s="118">
        <v>240000</v>
      </c>
      <c r="D67" s="119">
        <v>44768</v>
      </c>
      <c r="E67" s="117" t="s">
        <v>180</v>
      </c>
    </row>
    <row r="68" spans="1:5" ht="15">
      <c r="A68" s="117" t="s">
        <v>73</v>
      </c>
      <c r="B68" s="117" t="s">
        <v>177</v>
      </c>
      <c r="C68" s="118">
        <v>571150</v>
      </c>
      <c r="D68" s="119">
        <v>44757</v>
      </c>
      <c r="E68" s="117" t="s">
        <v>180</v>
      </c>
    </row>
    <row r="69" spans="1:5" ht="15">
      <c r="A69" s="117" t="s">
        <v>73</v>
      </c>
      <c r="B69" s="117" t="s">
        <v>177</v>
      </c>
      <c r="C69" s="118">
        <v>589000</v>
      </c>
      <c r="D69" s="119">
        <v>44768</v>
      </c>
      <c r="E69" s="117" t="s">
        <v>180</v>
      </c>
    </row>
    <row r="70" spans="1:5" ht="15">
      <c r="A70" s="117" t="s">
        <v>73</v>
      </c>
      <c r="B70" s="117" t="s">
        <v>177</v>
      </c>
      <c r="C70" s="118">
        <v>350000</v>
      </c>
      <c r="D70" s="119">
        <v>44760</v>
      </c>
      <c r="E70" s="117" t="s">
        <v>180</v>
      </c>
    </row>
    <row r="71" spans="1:5" ht="15">
      <c r="A71" s="117" t="s">
        <v>73</v>
      </c>
      <c r="B71" s="117" t="s">
        <v>177</v>
      </c>
      <c r="C71" s="118">
        <v>80000</v>
      </c>
      <c r="D71" s="119">
        <v>44771</v>
      </c>
      <c r="E71" s="117" t="s">
        <v>180</v>
      </c>
    </row>
    <row r="72" spans="1:5" ht="15">
      <c r="A72" s="117" t="s">
        <v>73</v>
      </c>
      <c r="B72" s="117" t="s">
        <v>177</v>
      </c>
      <c r="C72" s="118">
        <v>415000</v>
      </c>
      <c r="D72" s="119">
        <v>44749</v>
      </c>
      <c r="E72" s="117" t="s">
        <v>180</v>
      </c>
    </row>
    <row r="73" spans="1:5" ht="15">
      <c r="A73" s="117" t="s">
        <v>73</v>
      </c>
      <c r="B73" s="117" t="s">
        <v>177</v>
      </c>
      <c r="C73" s="118">
        <v>217000</v>
      </c>
      <c r="D73" s="119">
        <v>44750</v>
      </c>
      <c r="E73" s="117" t="s">
        <v>180</v>
      </c>
    </row>
    <row r="74" spans="1:5" ht="15">
      <c r="A74" s="117" t="s">
        <v>73</v>
      </c>
      <c r="B74" s="117" t="s">
        <v>177</v>
      </c>
      <c r="C74" s="118">
        <v>400000</v>
      </c>
      <c r="D74" s="119">
        <v>44750</v>
      </c>
      <c r="E74" s="117" t="s">
        <v>180</v>
      </c>
    </row>
    <row r="75" spans="1:5" ht="15">
      <c r="A75" s="117" t="s">
        <v>73</v>
      </c>
      <c r="B75" s="117" t="s">
        <v>177</v>
      </c>
      <c r="C75" s="118">
        <v>423385</v>
      </c>
      <c r="D75" s="119">
        <v>44750</v>
      </c>
      <c r="E75" s="117" t="s">
        <v>181</v>
      </c>
    </row>
    <row r="76" spans="1:5" ht="15">
      <c r="A76" s="117" t="s">
        <v>73</v>
      </c>
      <c r="B76" s="117" t="s">
        <v>177</v>
      </c>
      <c r="C76" s="118">
        <v>240000</v>
      </c>
      <c r="D76" s="119">
        <v>44771</v>
      </c>
      <c r="E76" s="117" t="s">
        <v>180</v>
      </c>
    </row>
    <row r="77" spans="1:5" ht="15">
      <c r="A77" s="117" t="s">
        <v>73</v>
      </c>
      <c r="B77" s="117" t="s">
        <v>177</v>
      </c>
      <c r="C77" s="118">
        <v>13500</v>
      </c>
      <c r="D77" s="119">
        <v>44771</v>
      </c>
      <c r="E77" s="117" t="s">
        <v>180</v>
      </c>
    </row>
    <row r="78" spans="1:5" ht="15">
      <c r="A78" s="117" t="s">
        <v>73</v>
      </c>
      <c r="B78" s="117" t="s">
        <v>177</v>
      </c>
      <c r="C78" s="118">
        <v>305000</v>
      </c>
      <c r="D78" s="119">
        <v>44771</v>
      </c>
      <c r="E78" s="117" t="s">
        <v>180</v>
      </c>
    </row>
    <row r="79" spans="1:5" ht="15">
      <c r="A79" s="117" t="s">
        <v>73</v>
      </c>
      <c r="B79" s="117" t="s">
        <v>177</v>
      </c>
      <c r="C79" s="118">
        <v>304000</v>
      </c>
      <c r="D79" s="119">
        <v>44763</v>
      </c>
      <c r="E79" s="117" t="s">
        <v>180</v>
      </c>
    </row>
    <row r="80" spans="1:5" ht="15">
      <c r="A80" s="117" t="s">
        <v>73</v>
      </c>
      <c r="B80" s="117" t="s">
        <v>177</v>
      </c>
      <c r="C80" s="118">
        <v>299900</v>
      </c>
      <c r="D80" s="119">
        <v>44771</v>
      </c>
      <c r="E80" s="117" t="s">
        <v>180</v>
      </c>
    </row>
    <row r="81" spans="1:5" ht="15">
      <c r="A81" s="117" t="s">
        <v>73</v>
      </c>
      <c r="B81" s="117" t="s">
        <v>177</v>
      </c>
      <c r="C81" s="118">
        <v>469000</v>
      </c>
      <c r="D81" s="119">
        <v>44763</v>
      </c>
      <c r="E81" s="117" t="s">
        <v>181</v>
      </c>
    </row>
    <row r="82" spans="1:5" ht="15">
      <c r="A82" s="117" t="s">
        <v>73</v>
      </c>
      <c r="B82" s="117" t="s">
        <v>177</v>
      </c>
      <c r="C82" s="118">
        <v>160000</v>
      </c>
      <c r="D82" s="119">
        <v>44761</v>
      </c>
      <c r="E82" s="117" t="s">
        <v>180</v>
      </c>
    </row>
    <row r="83" spans="1:5" ht="15">
      <c r="A83" s="117" t="s">
        <v>73</v>
      </c>
      <c r="B83" s="117" t="s">
        <v>177</v>
      </c>
      <c r="C83" s="118">
        <v>251000</v>
      </c>
      <c r="D83" s="119">
        <v>44762</v>
      </c>
      <c r="E83" s="117" t="s">
        <v>180</v>
      </c>
    </row>
    <row r="84" spans="1:5" ht="15">
      <c r="A84" s="117" t="s">
        <v>73</v>
      </c>
      <c r="B84" s="117" t="s">
        <v>177</v>
      </c>
      <c r="C84" s="118">
        <v>35000</v>
      </c>
      <c r="D84" s="119">
        <v>44762</v>
      </c>
      <c r="E84" s="117" t="s">
        <v>180</v>
      </c>
    </row>
    <row r="85" spans="1:5" ht="15">
      <c r="A85" s="117" t="s">
        <v>73</v>
      </c>
      <c r="B85" s="117" t="s">
        <v>177</v>
      </c>
      <c r="C85" s="118">
        <v>289900</v>
      </c>
      <c r="D85" s="119">
        <v>44762</v>
      </c>
      <c r="E85" s="117" t="s">
        <v>180</v>
      </c>
    </row>
    <row r="86" spans="1:5" ht="15">
      <c r="A86" s="117" t="s">
        <v>73</v>
      </c>
      <c r="B86" s="117" t="s">
        <v>177</v>
      </c>
      <c r="C86" s="118">
        <v>290000</v>
      </c>
      <c r="D86" s="119">
        <v>44763</v>
      </c>
      <c r="E86" s="117" t="s">
        <v>180</v>
      </c>
    </row>
    <row r="87" spans="1:5" ht="15">
      <c r="A87" s="117" t="s">
        <v>73</v>
      </c>
      <c r="B87" s="117" t="s">
        <v>177</v>
      </c>
      <c r="C87" s="118">
        <v>490000</v>
      </c>
      <c r="D87" s="119">
        <v>44767</v>
      </c>
      <c r="E87" s="117" t="s">
        <v>180</v>
      </c>
    </row>
    <row r="88" spans="1:5" ht="15">
      <c r="A88" s="117" t="s">
        <v>73</v>
      </c>
      <c r="B88" s="117" t="s">
        <v>177</v>
      </c>
      <c r="C88" s="118">
        <v>380000</v>
      </c>
      <c r="D88" s="119">
        <v>44763</v>
      </c>
      <c r="E88" s="117" t="s">
        <v>180</v>
      </c>
    </row>
    <row r="89" spans="1:5" ht="15">
      <c r="A89" s="117" t="s">
        <v>73</v>
      </c>
      <c r="B89" s="117" t="s">
        <v>177</v>
      </c>
      <c r="C89" s="118">
        <v>287000</v>
      </c>
      <c r="D89" s="119">
        <v>44757</v>
      </c>
      <c r="E89" s="117" t="s">
        <v>180</v>
      </c>
    </row>
    <row r="90" spans="1:5" ht="15">
      <c r="A90" s="117" t="s">
        <v>73</v>
      </c>
      <c r="B90" s="117" t="s">
        <v>177</v>
      </c>
      <c r="C90" s="118">
        <v>148800</v>
      </c>
      <c r="D90" s="119">
        <v>44771</v>
      </c>
      <c r="E90" s="117" t="s">
        <v>182</v>
      </c>
    </row>
    <row r="91" spans="1:5" ht="15">
      <c r="A91" s="117" t="s">
        <v>73</v>
      </c>
      <c r="B91" s="117" t="s">
        <v>177</v>
      </c>
      <c r="C91" s="118">
        <v>325000</v>
      </c>
      <c r="D91" s="119">
        <v>44754</v>
      </c>
      <c r="E91" s="117" t="s">
        <v>180</v>
      </c>
    </row>
    <row r="92" spans="1:5" ht="15">
      <c r="A92" s="117" t="s">
        <v>73</v>
      </c>
      <c r="B92" s="117" t="s">
        <v>177</v>
      </c>
      <c r="C92" s="118">
        <v>305000</v>
      </c>
      <c r="D92" s="119">
        <v>44770</v>
      </c>
      <c r="E92" s="117" t="s">
        <v>180</v>
      </c>
    </row>
    <row r="93" spans="1:5" ht="15">
      <c r="A93" s="117" t="s">
        <v>73</v>
      </c>
      <c r="B93" s="117" t="s">
        <v>177</v>
      </c>
      <c r="C93" s="118">
        <v>258292</v>
      </c>
      <c r="D93" s="119">
        <v>44749</v>
      </c>
      <c r="E93" s="117" t="s">
        <v>182</v>
      </c>
    </row>
    <row r="94" spans="1:5" ht="15">
      <c r="A94" s="117" t="s">
        <v>73</v>
      </c>
      <c r="B94" s="117" t="s">
        <v>177</v>
      </c>
      <c r="C94" s="118">
        <v>150000</v>
      </c>
      <c r="D94" s="119">
        <v>44748</v>
      </c>
      <c r="E94" s="117" t="s">
        <v>180</v>
      </c>
    </row>
    <row r="95" spans="1:5" ht="15">
      <c r="A95" s="117" t="s">
        <v>73</v>
      </c>
      <c r="B95" s="117" t="s">
        <v>177</v>
      </c>
      <c r="C95" s="118">
        <v>5000</v>
      </c>
      <c r="D95" s="119">
        <v>44749</v>
      </c>
      <c r="E95" s="117" t="s">
        <v>180</v>
      </c>
    </row>
    <row r="96" spans="1:5" ht="15">
      <c r="A96" s="117" t="s">
        <v>73</v>
      </c>
      <c r="B96" s="117" t="s">
        <v>177</v>
      </c>
      <c r="C96" s="118">
        <v>310000</v>
      </c>
      <c r="D96" s="119">
        <v>44757</v>
      </c>
      <c r="E96" s="117" t="s">
        <v>180</v>
      </c>
    </row>
    <row r="97" spans="1:5" ht="15">
      <c r="A97" s="117" t="s">
        <v>73</v>
      </c>
      <c r="B97" s="117" t="s">
        <v>177</v>
      </c>
      <c r="C97" s="118">
        <v>125000</v>
      </c>
      <c r="D97" s="119">
        <v>44757</v>
      </c>
      <c r="E97" s="117" t="s">
        <v>180</v>
      </c>
    </row>
    <row r="98" spans="1:5" ht="15">
      <c r="A98" s="117" t="s">
        <v>73</v>
      </c>
      <c r="B98" s="117" t="s">
        <v>177</v>
      </c>
      <c r="C98" s="118">
        <v>479900</v>
      </c>
      <c r="D98" s="119">
        <v>44757</v>
      </c>
      <c r="E98" s="117" t="s">
        <v>180</v>
      </c>
    </row>
    <row r="99" spans="1:5" ht="15">
      <c r="A99" s="117" t="s">
        <v>73</v>
      </c>
      <c r="B99" s="117" t="s">
        <v>177</v>
      </c>
      <c r="C99" s="118">
        <v>470000</v>
      </c>
      <c r="D99" s="119">
        <v>44743</v>
      </c>
      <c r="E99" s="117" t="s">
        <v>180</v>
      </c>
    </row>
    <row r="100" spans="1:5" ht="15">
      <c r="A100" s="117" t="s">
        <v>73</v>
      </c>
      <c r="B100" s="117" t="s">
        <v>177</v>
      </c>
      <c r="C100" s="118">
        <v>1270443</v>
      </c>
      <c r="D100" s="119">
        <v>44743</v>
      </c>
      <c r="E100" s="117" t="s">
        <v>182</v>
      </c>
    </row>
    <row r="101" spans="1:5" ht="15">
      <c r="A101" s="117" t="s">
        <v>73</v>
      </c>
      <c r="B101" s="117" t="s">
        <v>177</v>
      </c>
      <c r="C101" s="118">
        <v>19500</v>
      </c>
      <c r="D101" s="119">
        <v>44748</v>
      </c>
      <c r="E101" s="117" t="s">
        <v>180</v>
      </c>
    </row>
    <row r="102" spans="1:5" ht="15">
      <c r="A102" s="117" t="s">
        <v>73</v>
      </c>
      <c r="B102" s="117" t="s">
        <v>177</v>
      </c>
      <c r="C102" s="118">
        <v>285900</v>
      </c>
      <c r="D102" s="119">
        <v>44743</v>
      </c>
      <c r="E102" s="117" t="s">
        <v>180</v>
      </c>
    </row>
    <row r="103" spans="1:5" ht="15">
      <c r="A103" s="117" t="s">
        <v>73</v>
      </c>
      <c r="B103" s="117" t="s">
        <v>177</v>
      </c>
      <c r="C103" s="118">
        <v>35000</v>
      </c>
      <c r="D103" s="119">
        <v>44769</v>
      </c>
      <c r="E103" s="117" t="s">
        <v>180</v>
      </c>
    </row>
    <row r="104" spans="1:5" ht="15">
      <c r="A104" s="117" t="s">
        <v>73</v>
      </c>
      <c r="B104" s="117" t="s">
        <v>177</v>
      </c>
      <c r="C104" s="118">
        <v>265000</v>
      </c>
      <c r="D104" s="119">
        <v>44756</v>
      </c>
      <c r="E104" s="117" t="s">
        <v>180</v>
      </c>
    </row>
    <row r="105" spans="1:5" ht="15">
      <c r="A105" s="117" t="s">
        <v>73</v>
      </c>
      <c r="B105" s="117" t="s">
        <v>177</v>
      </c>
      <c r="C105" s="118">
        <v>240000</v>
      </c>
      <c r="D105" s="119">
        <v>44755</v>
      </c>
      <c r="E105" s="117" t="s">
        <v>182</v>
      </c>
    </row>
    <row r="106" spans="1:5" ht="15">
      <c r="A106" s="117" t="s">
        <v>73</v>
      </c>
      <c r="B106" s="117" t="s">
        <v>177</v>
      </c>
      <c r="C106" s="118">
        <v>220000</v>
      </c>
      <c r="D106" s="119">
        <v>44756</v>
      </c>
      <c r="E106" s="117" t="s">
        <v>180</v>
      </c>
    </row>
    <row r="107" spans="1:5" ht="15">
      <c r="A107" s="117" t="s">
        <v>73</v>
      </c>
      <c r="B107" s="117" t="s">
        <v>177</v>
      </c>
      <c r="C107" s="118">
        <v>250000</v>
      </c>
      <c r="D107" s="119">
        <v>44769</v>
      </c>
      <c r="E107" s="117" t="s">
        <v>180</v>
      </c>
    </row>
    <row r="108" spans="1:5" ht="15">
      <c r="A108" s="117" t="s">
        <v>73</v>
      </c>
      <c r="B108" s="117" t="s">
        <v>177</v>
      </c>
      <c r="C108" s="118">
        <v>80000</v>
      </c>
      <c r="D108" s="119">
        <v>44749</v>
      </c>
      <c r="E108" s="117" t="s">
        <v>180</v>
      </c>
    </row>
    <row r="109" spans="1:5" ht="15">
      <c r="A109" s="117" t="s">
        <v>73</v>
      </c>
      <c r="B109" s="117" t="s">
        <v>177</v>
      </c>
      <c r="C109" s="118">
        <v>389967</v>
      </c>
      <c r="D109" s="119">
        <v>44754</v>
      </c>
      <c r="E109" s="117" t="s">
        <v>182</v>
      </c>
    </row>
    <row r="110" spans="1:5" ht="15">
      <c r="A110" s="117" t="s">
        <v>40</v>
      </c>
      <c r="B110" s="117" t="s">
        <v>178</v>
      </c>
      <c r="C110" s="118">
        <v>300000</v>
      </c>
      <c r="D110" s="119">
        <v>44756</v>
      </c>
      <c r="E110" s="117" t="s">
        <v>180</v>
      </c>
    </row>
    <row r="111" spans="1:5" ht="15">
      <c r="A111" s="117" t="s">
        <v>40</v>
      </c>
      <c r="B111" s="117" t="s">
        <v>178</v>
      </c>
      <c r="C111" s="118">
        <v>327900</v>
      </c>
      <c r="D111" s="119">
        <v>44771</v>
      </c>
      <c r="E111" s="117" t="s">
        <v>180</v>
      </c>
    </row>
    <row r="112" spans="1:5" ht="15">
      <c r="A112" s="117" t="s">
        <v>40</v>
      </c>
      <c r="B112" s="117" t="s">
        <v>178</v>
      </c>
      <c r="C112" s="118">
        <v>335000</v>
      </c>
      <c r="D112" s="119">
        <v>44761</v>
      </c>
      <c r="E112" s="117" t="s">
        <v>180</v>
      </c>
    </row>
    <row r="113" spans="1:5" ht="15">
      <c r="A113" s="117" t="s">
        <v>40</v>
      </c>
      <c r="B113" s="117" t="s">
        <v>178</v>
      </c>
      <c r="C113" s="118">
        <v>311899.33</v>
      </c>
      <c r="D113" s="119">
        <v>44754</v>
      </c>
      <c r="E113" s="117" t="s">
        <v>180</v>
      </c>
    </row>
    <row r="114" spans="1:5" ht="15">
      <c r="A114" s="117" t="s">
        <v>40</v>
      </c>
      <c r="B114" s="117" t="s">
        <v>178</v>
      </c>
      <c r="C114" s="118">
        <v>2600000</v>
      </c>
      <c r="D114" s="119">
        <v>44756</v>
      </c>
      <c r="E114" s="117" t="s">
        <v>180</v>
      </c>
    </row>
    <row r="115" spans="1:5" ht="15">
      <c r="A115" s="117" t="s">
        <v>40</v>
      </c>
      <c r="B115" s="117" t="s">
        <v>178</v>
      </c>
      <c r="C115" s="118">
        <v>150000</v>
      </c>
      <c r="D115" s="119">
        <v>44750</v>
      </c>
      <c r="E115" s="117" t="s">
        <v>182</v>
      </c>
    </row>
    <row r="116" spans="1:5" ht="15">
      <c r="A116" s="117" t="s">
        <v>40</v>
      </c>
      <c r="B116" s="117" t="s">
        <v>178</v>
      </c>
      <c r="C116" s="118">
        <v>425000</v>
      </c>
      <c r="D116" s="119">
        <v>44749</v>
      </c>
      <c r="E116" s="117" t="s">
        <v>180</v>
      </c>
    </row>
    <row r="117" spans="1:5" ht="15">
      <c r="A117" s="117" t="s">
        <v>40</v>
      </c>
      <c r="B117" s="117" t="s">
        <v>178</v>
      </c>
      <c r="C117" s="118">
        <v>90000</v>
      </c>
      <c r="D117" s="119">
        <v>44753</v>
      </c>
      <c r="E117" s="117" t="s">
        <v>180</v>
      </c>
    </row>
    <row r="118" spans="1:5" ht="15">
      <c r="A118" s="117" t="s">
        <v>40</v>
      </c>
      <c r="B118" s="117" t="s">
        <v>178</v>
      </c>
      <c r="C118" s="118">
        <v>434800</v>
      </c>
      <c r="D118" s="119">
        <v>44750</v>
      </c>
      <c r="E118" s="117" t="s">
        <v>180</v>
      </c>
    </row>
    <row r="119" spans="1:5" ht="15">
      <c r="A119" s="117" t="s">
        <v>40</v>
      </c>
      <c r="B119" s="117" t="s">
        <v>178</v>
      </c>
      <c r="C119" s="118">
        <v>750000</v>
      </c>
      <c r="D119" s="119">
        <v>44755</v>
      </c>
      <c r="E119" s="117" t="s">
        <v>180</v>
      </c>
    </row>
    <row r="120" spans="1:5" ht="15">
      <c r="A120" s="117" t="s">
        <v>40</v>
      </c>
      <c r="B120" s="117" t="s">
        <v>178</v>
      </c>
      <c r="C120" s="118">
        <v>840500</v>
      </c>
      <c r="D120" s="119">
        <v>44760</v>
      </c>
      <c r="E120" s="117" t="s">
        <v>180</v>
      </c>
    </row>
    <row r="121" spans="1:5" ht="15">
      <c r="A121" s="117" t="s">
        <v>40</v>
      </c>
      <c r="B121" s="117" t="s">
        <v>178</v>
      </c>
      <c r="C121" s="118">
        <v>90000</v>
      </c>
      <c r="D121" s="119">
        <v>44760</v>
      </c>
      <c r="E121" s="117" t="s">
        <v>180</v>
      </c>
    </row>
    <row r="122" spans="1:5" ht="15">
      <c r="A122" s="117" t="s">
        <v>40</v>
      </c>
      <c r="B122" s="117" t="s">
        <v>178</v>
      </c>
      <c r="C122" s="118">
        <v>295075</v>
      </c>
      <c r="D122" s="119">
        <v>44771</v>
      </c>
      <c r="E122" s="117" t="s">
        <v>182</v>
      </c>
    </row>
    <row r="123" spans="1:5" ht="15">
      <c r="A123" s="117" t="s">
        <v>40</v>
      </c>
      <c r="B123" s="117" t="s">
        <v>178</v>
      </c>
      <c r="C123" s="118">
        <v>340000</v>
      </c>
      <c r="D123" s="119">
        <v>44771</v>
      </c>
      <c r="E123" s="117" t="s">
        <v>182</v>
      </c>
    </row>
    <row r="124" spans="1:5" ht="15">
      <c r="A124" s="117" t="s">
        <v>40</v>
      </c>
      <c r="B124" s="117" t="s">
        <v>178</v>
      </c>
      <c r="C124" s="118">
        <v>36000</v>
      </c>
      <c r="D124" s="119">
        <v>44753</v>
      </c>
      <c r="E124" s="117" t="s">
        <v>180</v>
      </c>
    </row>
    <row r="125" spans="1:5" ht="15">
      <c r="A125" s="117" t="s">
        <v>40</v>
      </c>
      <c r="B125" s="117" t="s">
        <v>178</v>
      </c>
      <c r="C125" s="118">
        <v>405000</v>
      </c>
      <c r="D125" s="119">
        <v>44760</v>
      </c>
      <c r="E125" s="117" t="s">
        <v>180</v>
      </c>
    </row>
    <row r="126" spans="1:5" ht="15">
      <c r="A126" s="117" t="s">
        <v>40</v>
      </c>
      <c r="B126" s="117" t="s">
        <v>178</v>
      </c>
      <c r="C126" s="118">
        <v>253500</v>
      </c>
      <c r="D126" s="119">
        <v>44760</v>
      </c>
      <c r="E126" s="117" t="s">
        <v>182</v>
      </c>
    </row>
    <row r="127" spans="1:5" ht="15">
      <c r="A127" s="117" t="s">
        <v>40</v>
      </c>
      <c r="B127" s="117" t="s">
        <v>178</v>
      </c>
      <c r="C127" s="118">
        <v>198500</v>
      </c>
      <c r="D127" s="119">
        <v>44755</v>
      </c>
      <c r="E127" s="117" t="s">
        <v>182</v>
      </c>
    </row>
    <row r="128" spans="1:5" ht="15">
      <c r="A128" s="117" t="s">
        <v>40</v>
      </c>
      <c r="B128" s="117" t="s">
        <v>178</v>
      </c>
      <c r="C128" s="118">
        <v>485000</v>
      </c>
      <c r="D128" s="119">
        <v>44761</v>
      </c>
      <c r="E128" s="117" t="s">
        <v>180</v>
      </c>
    </row>
    <row r="129" spans="1:5" ht="15">
      <c r="A129" s="117" t="s">
        <v>40</v>
      </c>
      <c r="B129" s="117" t="s">
        <v>178</v>
      </c>
      <c r="C129" s="118">
        <v>195000</v>
      </c>
      <c r="D129" s="119">
        <v>44754</v>
      </c>
      <c r="E129" s="117" t="s">
        <v>180</v>
      </c>
    </row>
    <row r="130" spans="1:5" ht="15">
      <c r="A130" s="117" t="s">
        <v>40</v>
      </c>
      <c r="B130" s="117" t="s">
        <v>178</v>
      </c>
      <c r="C130" s="118">
        <v>408000</v>
      </c>
      <c r="D130" s="119">
        <v>44750</v>
      </c>
      <c r="E130" s="117" t="s">
        <v>180</v>
      </c>
    </row>
    <row r="131" spans="1:5" ht="15">
      <c r="A131" s="117" t="s">
        <v>40</v>
      </c>
      <c r="B131" s="117" t="s">
        <v>178</v>
      </c>
      <c r="C131" s="118">
        <v>352000</v>
      </c>
      <c r="D131" s="119">
        <v>44754</v>
      </c>
      <c r="E131" s="117" t="s">
        <v>180</v>
      </c>
    </row>
    <row r="132" spans="1:5" ht="15">
      <c r="A132" s="117" t="s">
        <v>40</v>
      </c>
      <c r="B132" s="117" t="s">
        <v>178</v>
      </c>
      <c r="C132" s="118">
        <v>410000</v>
      </c>
      <c r="D132" s="119">
        <v>44760</v>
      </c>
      <c r="E132" s="117" t="s">
        <v>180</v>
      </c>
    </row>
    <row r="133" spans="1:5" ht="15">
      <c r="A133" s="117" t="s">
        <v>40</v>
      </c>
      <c r="B133" s="117" t="s">
        <v>178</v>
      </c>
      <c r="C133" s="118">
        <v>399000</v>
      </c>
      <c r="D133" s="119">
        <v>44770</v>
      </c>
      <c r="E133" s="117" t="s">
        <v>180</v>
      </c>
    </row>
    <row r="134" spans="1:5" ht="15">
      <c r="A134" s="117" t="s">
        <v>40</v>
      </c>
      <c r="B134" s="117" t="s">
        <v>178</v>
      </c>
      <c r="C134" s="118">
        <v>419900</v>
      </c>
      <c r="D134" s="119">
        <v>44743</v>
      </c>
      <c r="E134" s="117" t="s">
        <v>180</v>
      </c>
    </row>
    <row r="135" spans="1:5" ht="15">
      <c r="A135" s="117" t="s">
        <v>40</v>
      </c>
      <c r="B135" s="117" t="s">
        <v>178</v>
      </c>
      <c r="C135" s="118">
        <v>560000</v>
      </c>
      <c r="D135" s="119">
        <v>44767</v>
      </c>
      <c r="E135" s="117" t="s">
        <v>180</v>
      </c>
    </row>
    <row r="136" spans="1:5" ht="15">
      <c r="A136" s="117" t="s">
        <v>40</v>
      </c>
      <c r="B136" s="117" t="s">
        <v>178</v>
      </c>
      <c r="C136" s="118">
        <v>115000</v>
      </c>
      <c r="D136" s="119">
        <v>44770</v>
      </c>
      <c r="E136" s="117" t="s">
        <v>182</v>
      </c>
    </row>
    <row r="137" spans="1:5" ht="15">
      <c r="A137" s="117" t="s">
        <v>40</v>
      </c>
      <c r="B137" s="117" t="s">
        <v>178</v>
      </c>
      <c r="C137" s="118">
        <v>820000</v>
      </c>
      <c r="D137" s="119">
        <v>44757</v>
      </c>
      <c r="E137" s="117" t="s">
        <v>180</v>
      </c>
    </row>
    <row r="138" spans="1:5" ht="15">
      <c r="A138" s="117" t="s">
        <v>40</v>
      </c>
      <c r="B138" s="117" t="s">
        <v>178</v>
      </c>
      <c r="C138" s="118">
        <v>295000</v>
      </c>
      <c r="D138" s="119">
        <v>44770</v>
      </c>
      <c r="E138" s="117" t="s">
        <v>180</v>
      </c>
    </row>
    <row r="139" spans="1:5" ht="15">
      <c r="A139" s="117" t="s">
        <v>40</v>
      </c>
      <c r="B139" s="117" t="s">
        <v>178</v>
      </c>
      <c r="C139" s="118">
        <v>72000</v>
      </c>
      <c r="D139" s="119">
        <v>44748</v>
      </c>
      <c r="E139" s="117" t="s">
        <v>182</v>
      </c>
    </row>
    <row r="140" spans="1:5" ht="15">
      <c r="A140" s="117" t="s">
        <v>40</v>
      </c>
      <c r="B140" s="117" t="s">
        <v>178</v>
      </c>
      <c r="C140" s="118">
        <v>450500</v>
      </c>
      <c r="D140" s="119">
        <v>44767</v>
      </c>
      <c r="E140" s="117" t="s">
        <v>182</v>
      </c>
    </row>
    <row r="141" spans="1:5" ht="15">
      <c r="A141" s="117" t="s">
        <v>40</v>
      </c>
      <c r="B141" s="117" t="s">
        <v>178</v>
      </c>
      <c r="C141" s="118">
        <v>2290360</v>
      </c>
      <c r="D141" s="119">
        <v>44764</v>
      </c>
      <c r="E141" s="117" t="s">
        <v>182</v>
      </c>
    </row>
    <row r="142" spans="1:5" ht="15">
      <c r="A142" s="117" t="s">
        <v>40</v>
      </c>
      <c r="B142" s="117" t="s">
        <v>178</v>
      </c>
      <c r="C142" s="118">
        <v>370000</v>
      </c>
      <c r="D142" s="119">
        <v>44767</v>
      </c>
      <c r="E142" s="117" t="s">
        <v>180</v>
      </c>
    </row>
    <row r="143" spans="1:5" ht="15">
      <c r="A143" s="117" t="s">
        <v>40</v>
      </c>
      <c r="B143" s="117" t="s">
        <v>178</v>
      </c>
      <c r="C143" s="118">
        <v>445000</v>
      </c>
      <c r="D143" s="119">
        <v>44743</v>
      </c>
      <c r="E143" s="117" t="s">
        <v>180</v>
      </c>
    </row>
    <row r="144" spans="1:5" ht="15">
      <c r="A144" s="117" t="s">
        <v>40</v>
      </c>
      <c r="B144" s="117" t="s">
        <v>178</v>
      </c>
      <c r="C144" s="118">
        <v>381000</v>
      </c>
      <c r="D144" s="119">
        <v>44757</v>
      </c>
      <c r="E144" s="117" t="s">
        <v>180</v>
      </c>
    </row>
    <row r="145" spans="1:5" ht="15">
      <c r="A145" s="117" t="s">
        <v>40</v>
      </c>
      <c r="B145" s="117" t="s">
        <v>178</v>
      </c>
      <c r="C145" s="118">
        <v>70000</v>
      </c>
      <c r="D145" s="119">
        <v>44743</v>
      </c>
      <c r="E145" s="117" t="s">
        <v>180</v>
      </c>
    </row>
    <row r="146" spans="1:5" ht="15">
      <c r="A146" s="117" t="s">
        <v>40</v>
      </c>
      <c r="B146" s="117" t="s">
        <v>178</v>
      </c>
      <c r="C146" s="118">
        <v>32000</v>
      </c>
      <c r="D146" s="119">
        <v>44768</v>
      </c>
      <c r="E146" s="117" t="s">
        <v>180</v>
      </c>
    </row>
    <row r="147" spans="1:5" ht="15">
      <c r="A147" s="117" t="s">
        <v>40</v>
      </c>
      <c r="B147" s="117" t="s">
        <v>178</v>
      </c>
      <c r="C147" s="118">
        <v>25600</v>
      </c>
      <c r="D147" s="119">
        <v>44768</v>
      </c>
      <c r="E147" s="117" t="s">
        <v>182</v>
      </c>
    </row>
    <row r="148" spans="1:5" ht="15">
      <c r="A148" s="117" t="s">
        <v>40</v>
      </c>
      <c r="B148" s="117" t="s">
        <v>178</v>
      </c>
      <c r="C148" s="118">
        <v>345000</v>
      </c>
      <c r="D148" s="119">
        <v>44770</v>
      </c>
      <c r="E148" s="117" t="s">
        <v>180</v>
      </c>
    </row>
    <row r="149" spans="1:5" ht="15">
      <c r="A149" s="117" t="s">
        <v>40</v>
      </c>
      <c r="B149" s="117" t="s">
        <v>178</v>
      </c>
      <c r="C149" s="118">
        <v>700000</v>
      </c>
      <c r="D149" s="119">
        <v>44748</v>
      </c>
      <c r="E149" s="117" t="s">
        <v>180</v>
      </c>
    </row>
    <row r="150" spans="1:5" ht="15">
      <c r="A150" s="117" t="s">
        <v>40</v>
      </c>
      <c r="B150" s="117" t="s">
        <v>178</v>
      </c>
      <c r="C150" s="118">
        <v>699000</v>
      </c>
      <c r="D150" s="119">
        <v>44762</v>
      </c>
      <c r="E150" s="117" t="s">
        <v>180</v>
      </c>
    </row>
    <row r="151" spans="1:5" ht="15">
      <c r="A151" s="117" t="s">
        <v>40</v>
      </c>
      <c r="B151" s="117" t="s">
        <v>178</v>
      </c>
      <c r="C151" s="118">
        <v>510000</v>
      </c>
      <c r="D151" s="119">
        <v>44749</v>
      </c>
      <c r="E151" s="117" t="s">
        <v>180</v>
      </c>
    </row>
    <row r="152" spans="1:5" ht="15">
      <c r="A152" s="117" t="s">
        <v>40</v>
      </c>
      <c r="B152" s="117" t="s">
        <v>178</v>
      </c>
      <c r="C152" s="118">
        <v>2600000</v>
      </c>
      <c r="D152" s="119">
        <v>44748</v>
      </c>
      <c r="E152" s="117" t="s">
        <v>180</v>
      </c>
    </row>
    <row r="153" spans="1:5" ht="15">
      <c r="A153" s="117" t="s">
        <v>40</v>
      </c>
      <c r="B153" s="117" t="s">
        <v>178</v>
      </c>
      <c r="C153" s="118">
        <v>410000</v>
      </c>
      <c r="D153" s="119">
        <v>44771</v>
      </c>
      <c r="E153" s="117" t="s">
        <v>180</v>
      </c>
    </row>
    <row r="154" spans="1:5" ht="15">
      <c r="A154" s="117" t="s">
        <v>40</v>
      </c>
      <c r="B154" s="117" t="s">
        <v>178</v>
      </c>
      <c r="C154" s="118">
        <v>479900</v>
      </c>
      <c r="D154" s="119">
        <v>44768</v>
      </c>
      <c r="E154" s="117" t="s">
        <v>180</v>
      </c>
    </row>
    <row r="155" spans="1:5" ht="15">
      <c r="A155" s="117" t="s">
        <v>40</v>
      </c>
      <c r="B155" s="117" t="s">
        <v>178</v>
      </c>
      <c r="C155" s="118">
        <v>715000</v>
      </c>
      <c r="D155" s="119">
        <v>44764</v>
      </c>
      <c r="E155" s="117" t="s">
        <v>180</v>
      </c>
    </row>
    <row r="156" spans="1:5" ht="15">
      <c r="A156" s="117" t="s">
        <v>40</v>
      </c>
      <c r="B156" s="117" t="s">
        <v>178</v>
      </c>
      <c r="C156" s="118">
        <v>1210000</v>
      </c>
      <c r="D156" s="119">
        <v>44763</v>
      </c>
      <c r="E156" s="117" t="s">
        <v>182</v>
      </c>
    </row>
    <row r="157" spans="1:5" ht="15">
      <c r="A157" s="117" t="s">
        <v>40</v>
      </c>
      <c r="B157" s="117" t="s">
        <v>178</v>
      </c>
      <c r="C157" s="118">
        <v>411800</v>
      </c>
      <c r="D157" s="119">
        <v>44743</v>
      </c>
      <c r="E157" s="117" t="s">
        <v>180</v>
      </c>
    </row>
    <row r="158" spans="1:5" ht="15">
      <c r="A158" s="117" t="s">
        <v>40</v>
      </c>
      <c r="B158" s="117" t="s">
        <v>178</v>
      </c>
      <c r="C158" s="118">
        <v>345000</v>
      </c>
      <c r="D158" s="119">
        <v>44771</v>
      </c>
      <c r="E158" s="117" t="s">
        <v>180</v>
      </c>
    </row>
    <row r="159" spans="1:5" ht="15">
      <c r="A159" s="117" t="s">
        <v>40</v>
      </c>
      <c r="B159" s="117" t="s">
        <v>178</v>
      </c>
      <c r="C159" s="118">
        <v>440000</v>
      </c>
      <c r="D159" s="119">
        <v>44757</v>
      </c>
      <c r="E159" s="117" t="s">
        <v>180</v>
      </c>
    </row>
    <row r="160" spans="1:5" ht="15">
      <c r="A160" s="117" t="s">
        <v>40</v>
      </c>
      <c r="B160" s="117" t="s">
        <v>178</v>
      </c>
      <c r="C160" s="118">
        <v>595000</v>
      </c>
      <c r="D160" s="119">
        <v>44764</v>
      </c>
      <c r="E160" s="117" t="s">
        <v>180</v>
      </c>
    </row>
    <row r="161" spans="1:5" ht="15">
      <c r="A161" s="117" t="s">
        <v>40</v>
      </c>
      <c r="B161" s="117" t="s">
        <v>178</v>
      </c>
      <c r="C161" s="118">
        <v>333000</v>
      </c>
      <c r="D161" s="119">
        <v>44747</v>
      </c>
      <c r="E161" s="117" t="s">
        <v>182</v>
      </c>
    </row>
    <row r="162" spans="1:5" ht="15">
      <c r="A162" s="117" t="s">
        <v>40</v>
      </c>
      <c r="B162" s="117" t="s">
        <v>178</v>
      </c>
      <c r="C162" s="118">
        <v>575000</v>
      </c>
      <c r="D162" s="119">
        <v>44764</v>
      </c>
      <c r="E162" s="117" t="s">
        <v>180</v>
      </c>
    </row>
    <row r="163" spans="1:5" ht="15">
      <c r="A163" s="117" t="s">
        <v>40</v>
      </c>
      <c r="B163" s="117" t="s">
        <v>178</v>
      </c>
      <c r="C163" s="118">
        <v>320000</v>
      </c>
      <c r="D163" s="119">
        <v>44761</v>
      </c>
      <c r="E163" s="117" t="s">
        <v>180</v>
      </c>
    </row>
    <row r="164" spans="1:5" ht="15">
      <c r="A164" s="117" t="s">
        <v>40</v>
      </c>
      <c r="B164" s="117" t="s">
        <v>178</v>
      </c>
      <c r="C164" s="118">
        <v>355000</v>
      </c>
      <c r="D164" s="119">
        <v>44763</v>
      </c>
      <c r="E164" s="117" t="s">
        <v>180</v>
      </c>
    </row>
    <row r="165" spans="1:5" ht="15">
      <c r="A165" s="117" t="s">
        <v>112</v>
      </c>
      <c r="B165" s="117" t="s">
        <v>179</v>
      </c>
      <c r="C165" s="118">
        <v>44000</v>
      </c>
      <c r="D165" s="119">
        <v>44761</v>
      </c>
      <c r="E165" s="117" t="s">
        <v>180</v>
      </c>
    </row>
  </sheetData>
  <pageMargins left="0.7" right="0.7" top="0.75" bottom="0.75" header="0.3" footer="0.3"/>
  <legacy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14</vt:i4>
      </vt:variant>
    </vt:vector>
  </HeadingPairs>
  <TitlesOfParts>
    <vt:vector size="22" baseType="lpstr">
      <vt:lpstr>OVERALL STATS</vt:lpstr>
      <vt:lpstr>SALES STATS</vt:lpstr>
      <vt:lpstr>LOAN ONLY STATS</vt:lpstr>
      <vt:lpstr>BRANCH SALES TRACKING</vt:lpstr>
      <vt:lpstr>LENDER TRACKING</vt:lpstr>
      <vt:lpstr>SALES_LIST</vt:lpstr>
      <vt:lpstr>LOANS_LIST</vt:lpstr>
      <vt:lpstr>SALESLOANSLIST</vt:lpstr>
      <vt:lpstr>CommercialLoansMarket</vt:lpstr>
      <vt:lpstr>CommercialSalesMarket</vt:lpstr>
      <vt:lpstr>ConstructionLoansMarket</vt:lpstr>
      <vt:lpstr>ConventionalLoansMarket</vt:lpstr>
      <vt:lpstr>CreditLineLoansMarket</vt:lpstr>
      <vt:lpstr>HardMoneyLoansMarket</vt:lpstr>
      <vt:lpstr>OverallLoans</vt:lpstr>
      <vt:lpstr>OverallSales</vt:lpstr>
      <vt:lpstr>OverallSalesAndLoans</vt:lpstr>
      <vt:lpstr>'SALES STATS'!Print_Titles</vt:lpstr>
      <vt:lpstr>ResaleMarket</vt:lpstr>
      <vt:lpstr>ResidentialResaleMarket</vt:lpstr>
      <vt:lpstr>SubdivisionMarket</vt:lpstr>
      <vt:lpstr>VacantLandSalesMarket</vt:lpstr>
    </vt:vector>
  </TitlesOfParts>
  <Company>Datasource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Judson Klinger</dc:creator>
  <cp:lastModifiedBy>Judson Klinger</cp:lastModifiedBy>
  <cp:lastPrinted>2007-05-08T12:02:39Z</cp:lastPrinted>
  <dcterms:created xsi:type="dcterms:W3CDTF">2007-04-10T09:15:15Z</dcterms:created>
  <dcterms:modified xsi:type="dcterms:W3CDTF">2022-09-04T17:59:49Z</dcterms:modified>
</cp:coreProperties>
</file>