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STATS'!$A$39:$C$40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STATS'!$A$35:$C$35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STATS'!$A$46:$C$51</definedName>
  </definedNames>
  <calcPr calcId="124519"/>
  <pivotCaches>
    <pivotCache cacheId="6" r:id="rId10"/>
    <pivotCache cacheId="13" r:id="rId11"/>
  </pivotCaches>
</workbook>
</file>

<file path=xl/calcChain.xml><?xml version="1.0" encoding="utf-8"?>
<calcChain xmlns="http://schemas.openxmlformats.org/spreadsheetml/2006/main">
  <c r="A2" i="21"/>
  <c r="C8"/>
  <c r="B8"/>
  <c r="G35" i="3"/>
  <c r="G29"/>
  <c r="G28"/>
  <c r="G22"/>
  <c r="G16"/>
  <c r="G10"/>
  <c r="G9"/>
  <c r="G8"/>
  <c r="G7"/>
  <c r="G51" i="2"/>
  <c r="G50"/>
  <c r="G49"/>
  <c r="G48"/>
  <c r="G47"/>
  <c r="G46"/>
  <c r="G40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30" i="3"/>
  <c r="B30"/>
  <c r="C17"/>
  <c r="B17"/>
  <c r="C41" i="2"/>
  <c r="B41"/>
  <c r="B15" i="1"/>
  <c r="C15"/>
  <c r="B36" i="3"/>
  <c r="C36"/>
  <c r="B23"/>
  <c r="C23"/>
  <c r="B11"/>
  <c r="D7" s="1"/>
  <c r="C11"/>
  <c r="E7" s="1"/>
  <c r="B52" i="2"/>
  <c r="C52"/>
  <c r="B34"/>
  <c r="D28" s="1"/>
  <c r="C34"/>
  <c r="E28" s="1"/>
  <c r="A2"/>
  <c r="B22"/>
  <c r="D20" s="1"/>
  <c r="C22"/>
  <c r="F7" i="21" l="1"/>
  <c r="F6"/>
  <c r="F5"/>
  <c r="E7"/>
  <c r="E6"/>
  <c r="E5"/>
  <c r="E29" i="3"/>
  <c r="E16"/>
  <c r="D16"/>
  <c r="E9"/>
  <c r="D9"/>
  <c r="E9" i="1"/>
  <c r="D9"/>
  <c r="E48" i="2"/>
  <c r="D48"/>
  <c r="E29"/>
  <c r="D29"/>
  <c r="E47"/>
  <c r="E50"/>
  <c r="E40"/>
  <c r="D39"/>
  <c r="D33"/>
  <c r="D8" i="3"/>
  <c r="E10"/>
  <c r="D10"/>
  <c r="E8"/>
  <c r="E28"/>
  <c r="D28"/>
  <c r="D29"/>
  <c r="D47" i="2"/>
  <c r="D50"/>
  <c r="E49"/>
  <c r="E51"/>
  <c r="D49"/>
  <c r="D51"/>
  <c r="D40"/>
  <c r="E39"/>
  <c r="E33"/>
  <c r="E21"/>
  <c r="D21"/>
  <c r="E46"/>
  <c r="E27"/>
  <c r="E30"/>
  <c r="E32"/>
  <c r="E20"/>
  <c r="E19"/>
  <c r="D19"/>
  <c r="D31"/>
  <c r="E31"/>
  <c r="D32"/>
  <c r="D30"/>
  <c r="D27"/>
  <c r="D46"/>
  <c r="A2" i="3"/>
  <c r="E35"/>
  <c r="B14" i="2"/>
  <c r="C14"/>
  <c r="B24" i="1"/>
  <c r="C24"/>
  <c r="B37"/>
  <c r="C37"/>
  <c r="F8" i="21" l="1"/>
  <c r="E8"/>
  <c r="E32" i="1"/>
  <c r="D32"/>
  <c r="E9" i="2"/>
  <c r="D9"/>
  <c r="E17" i="3"/>
  <c r="D17"/>
  <c r="E41" i="2"/>
  <c r="D41"/>
  <c r="D33" i="1"/>
  <c r="E23"/>
  <c r="D23"/>
  <c r="E35"/>
  <c r="E33"/>
  <c r="E31"/>
  <c r="E34"/>
  <c r="D35" i="3"/>
  <c r="E30"/>
  <c r="D30"/>
  <c r="E22"/>
  <c r="D22"/>
  <c r="D52" i="2"/>
  <c r="E52"/>
  <c r="E34"/>
  <c r="D34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6" i="3"/>
  <c r="E23"/>
  <c r="D23"/>
  <c r="D36"/>
  <c r="E11"/>
  <c r="D11"/>
  <c r="E22" i="2"/>
  <c r="D22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<sst xmlns="http://schemas.openxmlformats.org/spreadsheetml/2006/main" count="1931" uniqueCount="181">
  <si>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</si>
  <si>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</si>
  <si>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</si>
  <si>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</si>
  <si>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</si>
  <si>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</si>
  <si>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</si>
  <si>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</si>
  <si>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</si>
  <si>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</si>
  <si>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</si>
  <si>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</si>
  <si>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</si>
  <si>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</si>
  <si>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</si>
  <si>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</si>
  <si>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</si>
  <si>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</si>
  <si>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</si>
  <si>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</si>
  <si>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</si>
  <si>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</si>
  <si>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</si>
  <si>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</si>
  <si>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</si>
  <si>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</si>
  <si>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</si>
  <si>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</si>
  <si>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</si>
  <si>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</si>
  <si>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</si>
  <si>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</si>
  <si>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</si>
  <si>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</si>
  <si>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</si>
  <si>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</si>
  <si>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</si>
  <si>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</si>
  <si>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</si>
  <si>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</si>
  <si>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</si>
  <si>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</si>
  <si>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</si>
  <si>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</si>
  <si>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</si>
  <si>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</si>
  <si>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</si>
  <si>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</si>
  <si>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</si>
  <si>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</si>
  <si>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</si>
  <si>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</si>
  <si>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</si>
  <si>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</si>
  <si>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</si>
  <si>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</si>
  <si>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DECEMBER, 2024</t>
  </si>
  <si>
    <t>First American Title</t>
  </si>
  <si>
    <t>VACANT LAND</t>
  </si>
  <si>
    <t>LAS VEGAS</t>
  </si>
  <si>
    <t>KN</t>
  </si>
  <si>
    <t>NO</t>
  </si>
  <si>
    <t>Stewart Title</t>
  </si>
  <si>
    <t>SINGLE FAM RES.</t>
  </si>
  <si>
    <t>YERINGTON</t>
  </si>
  <si>
    <t>CRB</t>
  </si>
  <si>
    <t>PLUMB</t>
  </si>
  <si>
    <t>RC</t>
  </si>
  <si>
    <t>KIETZKE</t>
  </si>
  <si>
    <t>SAB</t>
  </si>
  <si>
    <t>FERNLEY</t>
  </si>
  <si>
    <t>MLC</t>
  </si>
  <si>
    <t>MAYBERRY</t>
  </si>
  <si>
    <t>SH</t>
  </si>
  <si>
    <t>First Centennial Title</t>
  </si>
  <si>
    <t>GARDNERVILLE</t>
  </si>
  <si>
    <t>3</t>
  </si>
  <si>
    <t>Landmark Title</t>
  </si>
  <si>
    <t>DP</t>
  </si>
  <si>
    <t>MF</t>
  </si>
  <si>
    <t>LM</t>
  </si>
  <si>
    <t>Core Title</t>
  </si>
  <si>
    <t>CARSON CITY</t>
  </si>
  <si>
    <t>AMG</t>
  </si>
  <si>
    <t>MINDEN</t>
  </si>
  <si>
    <t>ET</t>
  </si>
  <si>
    <t>Calatlantic Title West</t>
  </si>
  <si>
    <t>MCCARRAN</t>
  </si>
  <si>
    <t>LH</t>
  </si>
  <si>
    <t>YES</t>
  </si>
  <si>
    <t>LENNAR RENO LLC</t>
  </si>
  <si>
    <t>23</t>
  </si>
  <si>
    <t>SPARKS</t>
  </si>
  <si>
    <t>21</t>
  </si>
  <si>
    <t>GENICA SKYRIDGE ESTATES LLC</t>
  </si>
  <si>
    <t>DHI Title</t>
  </si>
  <si>
    <t>NEIL</t>
  </si>
  <si>
    <t>N/A</t>
  </si>
  <si>
    <t>MOBILE HOME</t>
  </si>
  <si>
    <t>11</t>
  </si>
  <si>
    <t>KDJ</t>
  </si>
  <si>
    <t>Ticor Title</t>
  </si>
  <si>
    <t>RLT</t>
  </si>
  <si>
    <t>COMMERCIAL</t>
  </si>
  <si>
    <t>JMS</t>
  </si>
  <si>
    <t>DKC</t>
  </si>
  <si>
    <t>AJF</t>
  </si>
  <si>
    <t>AM</t>
  </si>
  <si>
    <t>LAKESIDE</t>
  </si>
  <si>
    <t>SL</t>
  </si>
  <si>
    <t>TW</t>
  </si>
  <si>
    <t>RIDGEVIEW</t>
  </si>
  <si>
    <t>9</t>
  </si>
  <si>
    <t>DC</t>
  </si>
  <si>
    <t>TO</t>
  </si>
  <si>
    <t>LAKESIDEMOANA</t>
  </si>
  <si>
    <t>12</t>
  </si>
  <si>
    <t>KB</t>
  </si>
  <si>
    <t>20</t>
  </si>
  <si>
    <t>JENUANE COMMUNITIES ONDA VERDE LLC</t>
  </si>
  <si>
    <t>ASK</t>
  </si>
  <si>
    <t>UNK</t>
  </si>
  <si>
    <t>CD</t>
  </si>
  <si>
    <t>CC</t>
  </si>
  <si>
    <t>DAMONTE</t>
  </si>
  <si>
    <t>24</t>
  </si>
  <si>
    <t>Signature Title</t>
  </si>
  <si>
    <t>NF</t>
  </si>
  <si>
    <t>010-111-14</t>
  </si>
  <si>
    <t>CONVENTIONAL</t>
  </si>
  <si>
    <t>PACIFIC RESIDENTIAL MORTGAGE LLC</t>
  </si>
  <si>
    <t>016-196-07</t>
  </si>
  <si>
    <t>WELLS FARGO BANK NA</t>
  </si>
  <si>
    <t>020-032-09</t>
  </si>
  <si>
    <t>HERITAGE BANK OF NEVADA; GLACIER BANK</t>
  </si>
  <si>
    <t>021-272-41</t>
  </si>
  <si>
    <t>CONSTRUCTION</t>
  </si>
  <si>
    <t>CECCHI GREGORY K</t>
  </si>
  <si>
    <t>022-602-08</t>
  </si>
  <si>
    <t>022-601-04</t>
  </si>
  <si>
    <t>017-204-03</t>
  </si>
  <si>
    <t>019-201-02</t>
  </si>
  <si>
    <t>HARD MONEY</t>
  </si>
  <si>
    <t>BURR ROBERT TRUSTEE; BURR GLENDA D TRUST</t>
  </si>
  <si>
    <t>019-952-09</t>
  </si>
  <si>
    <t>CREDIT LINE</t>
  </si>
  <si>
    <t>UNITED WHOLESALE MORTGAGE LLC</t>
  </si>
  <si>
    <t>009-201-04</t>
  </si>
  <si>
    <t>MOUNTAIN AMERICA FEDERAL CREDIT UNION</t>
  </si>
  <si>
    <t>014-371-18</t>
  </si>
  <si>
    <t>FINANCIAL HORIZONS CREDIT UNION</t>
  </si>
  <si>
    <t>003-052-01</t>
  </si>
  <si>
    <t>PHH MORTGAGE CORP</t>
  </si>
  <si>
    <t>021-121-20</t>
  </si>
  <si>
    <t>SIERRA PACIFIC FEDERAL CREDIT UNION</t>
  </si>
  <si>
    <t>014-371-11</t>
  </si>
  <si>
    <t>GUILD MORTGAGE COMPANY</t>
  </si>
  <si>
    <t>001-215-08</t>
  </si>
  <si>
    <t>FHA</t>
  </si>
  <si>
    <t>ISERVE RESIDENTIAL LENDING LLC</t>
  </si>
  <si>
    <t>020-895-07</t>
  </si>
  <si>
    <t>VA</t>
  </si>
  <si>
    <t>SECURITYNATIONAL MORTGAGE CO</t>
  </si>
  <si>
    <t>015-591-12</t>
  </si>
  <si>
    <t>017-264-18</t>
  </si>
  <si>
    <t>MOVEMENT MORTGAGE LLC</t>
  </si>
  <si>
    <t>029-762-04</t>
  </si>
  <si>
    <t>PRIMELENDING</t>
  </si>
  <si>
    <t>020-082-06</t>
  </si>
  <si>
    <t>CAL</t>
  </si>
  <si>
    <t>Deed Subdivider</t>
  </si>
  <si>
    <t>CT</t>
  </si>
  <si>
    <t>Deed</t>
  </si>
  <si>
    <t>DHI</t>
  </si>
  <si>
    <t>FA</t>
  </si>
  <si>
    <t>FC</t>
  </si>
  <si>
    <t>LT</t>
  </si>
  <si>
    <t>SIG</t>
  </si>
  <si>
    <t>ST</t>
  </si>
  <si>
    <t>TI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</si>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</sst>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44</c:v>
                </c:pt>
                <c:pt idx="1">
                  <c:v>26</c:v>
                </c:pt>
                <c:pt idx="2">
                  <c:v>16</c:v>
                </c:pt>
                <c:pt idx="3">
                  <c:v>16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hape val="box"/>
        <c:axId val="125482496"/>
        <c:axId val="125484032"/>
        <c:axId val="0"/>
      </c:bar3DChart>
      <c:catAx>
        <c:axId val="125482496"/>
        <c:scaling>
          <c:orientation val="minMax"/>
        </c:scaling>
        <c:axPos val="b"/>
        <c:numFmt formatCode="General" sourceLinked="1"/>
        <c:majorTickMark val="none"/>
        <c:tickLblPos val="nextTo"/>
        <c:crossAx val="125484032"/>
        <c:crosses val="autoZero"/>
        <c:auto val="1"/>
        <c:lblAlgn val="ctr"/>
        <c:lblOffset val="100"/>
      </c:catAx>
      <c:valAx>
        <c:axId val="12548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48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Core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5658240"/>
        <c:axId val="125659776"/>
        <c:axId val="0"/>
      </c:bar3DChart>
      <c:catAx>
        <c:axId val="125658240"/>
        <c:scaling>
          <c:orientation val="minMax"/>
        </c:scaling>
        <c:axPos val="b"/>
        <c:numFmt formatCode="General" sourceLinked="1"/>
        <c:majorTickMark val="none"/>
        <c:tickLblPos val="nextTo"/>
        <c:crossAx val="125659776"/>
        <c:crosses val="autoZero"/>
        <c:auto val="1"/>
        <c:lblAlgn val="ctr"/>
        <c:lblOffset val="100"/>
      </c:catAx>
      <c:valAx>
        <c:axId val="125659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658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54</c:v>
                </c:pt>
                <c:pt idx="1">
                  <c:v>33</c:v>
                </c:pt>
                <c:pt idx="2">
                  <c:v>17</c:v>
                </c:pt>
                <c:pt idx="3">
                  <c:v>16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hape val="box"/>
        <c:axId val="125682048"/>
        <c:axId val="125683584"/>
        <c:axId val="0"/>
      </c:bar3DChart>
      <c:catAx>
        <c:axId val="125682048"/>
        <c:scaling>
          <c:orientation val="minMax"/>
        </c:scaling>
        <c:axPos val="b"/>
        <c:numFmt formatCode="General" sourceLinked="1"/>
        <c:majorTickMark val="none"/>
        <c:tickLblPos val="nextTo"/>
        <c:crossAx val="125683584"/>
        <c:crosses val="autoZero"/>
        <c:auto val="1"/>
        <c:lblAlgn val="ctr"/>
        <c:lblOffset val="100"/>
      </c:catAx>
      <c:valAx>
        <c:axId val="12568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682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22135813</c:v>
                </c:pt>
                <c:pt idx="1">
                  <c:v>10391770</c:v>
                </c:pt>
                <c:pt idx="2">
                  <c:v>5476330</c:v>
                </c:pt>
                <c:pt idx="3">
                  <c:v>4717559</c:v>
                </c:pt>
                <c:pt idx="4">
                  <c:v>2869750</c:v>
                </c:pt>
                <c:pt idx="5">
                  <c:v>4030000</c:v>
                </c:pt>
                <c:pt idx="6">
                  <c:v>1684000</c:v>
                </c:pt>
                <c:pt idx="7">
                  <c:v>390000</c:v>
                </c:pt>
              </c:numCache>
            </c:numRef>
          </c:val>
        </c:ser>
        <c:shape val="box"/>
        <c:axId val="125902208"/>
        <c:axId val="125916288"/>
        <c:axId val="0"/>
      </c:bar3DChart>
      <c:catAx>
        <c:axId val="125902208"/>
        <c:scaling>
          <c:orientation val="minMax"/>
        </c:scaling>
        <c:axPos val="b"/>
        <c:numFmt formatCode="General" sourceLinked="1"/>
        <c:majorTickMark val="none"/>
        <c:tickLblPos val="nextTo"/>
        <c:crossAx val="125916288"/>
        <c:crosses val="autoZero"/>
        <c:auto val="1"/>
        <c:lblAlgn val="ctr"/>
        <c:lblOffset val="100"/>
      </c:catAx>
      <c:valAx>
        <c:axId val="125916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02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Core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2578925.5</c:v>
                </c:pt>
                <c:pt idx="1">
                  <c:v>10761979.050000001</c:v>
                </c:pt>
                <c:pt idx="2">
                  <c:v>488846</c:v>
                </c:pt>
                <c:pt idx="3">
                  <c:v>445000</c:v>
                </c:pt>
              </c:numCache>
            </c:numRef>
          </c:val>
        </c:ser>
        <c:shape val="box"/>
        <c:axId val="125958784"/>
        <c:axId val="125960576"/>
        <c:axId val="0"/>
      </c:bar3DChart>
      <c:catAx>
        <c:axId val="125958784"/>
        <c:scaling>
          <c:orientation val="minMax"/>
        </c:scaling>
        <c:axPos val="b"/>
        <c:numFmt formatCode="General" sourceLinked="1"/>
        <c:majorTickMark val="none"/>
        <c:tickLblPos val="nextTo"/>
        <c:crossAx val="125960576"/>
        <c:crosses val="autoZero"/>
        <c:auto val="1"/>
        <c:lblAlgn val="ctr"/>
        <c:lblOffset val="100"/>
      </c:catAx>
      <c:valAx>
        <c:axId val="12596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58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24714738.5</c:v>
                </c:pt>
                <c:pt idx="1">
                  <c:v>21153749.050000001</c:v>
                </c:pt>
                <c:pt idx="2">
                  <c:v>5162559</c:v>
                </c:pt>
                <c:pt idx="3">
                  <c:v>5476330</c:v>
                </c:pt>
                <c:pt idx="4">
                  <c:v>4518846</c:v>
                </c:pt>
                <c:pt idx="5">
                  <c:v>2869750</c:v>
                </c:pt>
                <c:pt idx="6">
                  <c:v>1684000</c:v>
                </c:pt>
                <c:pt idx="7">
                  <c:v>390000</c:v>
                </c:pt>
              </c:numCache>
            </c:numRef>
          </c:val>
        </c:ser>
        <c:shape val="box"/>
        <c:axId val="125974400"/>
        <c:axId val="125975936"/>
        <c:axId val="0"/>
      </c:bar3DChart>
      <c:catAx>
        <c:axId val="125974400"/>
        <c:scaling>
          <c:orientation val="minMax"/>
        </c:scaling>
        <c:axPos val="b"/>
        <c:numFmt formatCode="General" sourceLinked="1"/>
        <c:majorTickMark val="none"/>
        <c:tickLblPos val="nextTo"/>
        <c:crossAx val="125975936"/>
        <c:crosses val="autoZero"/>
        <c:auto val="1"/>
        <c:lblAlgn val="ctr"/>
        <c:lblOffset val="100"/>
      </c:catAx>
      <c:valAx>
        <c:axId val="125975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74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59.487031597222" createdVersion="3" refreshedVersion="3" minRefreshableVersion="3" recordCount="20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icor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OMMERCIAL"/>
        <s v="HARD MONEY"/>
        <s v="CONSTRUCTION"/>
        <s v="CREDIT LINE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89039" maxValue="689876"/>
    </cacheField>
    <cacheField name="AMOUNT" numFmtId="165">
      <sharedItems containsSemiMixedTypes="0" containsString="0" containsNumber="1" minValue="50000" maxValue="6000000"/>
    </cacheField>
    <cacheField name="RECDATE" numFmtId="14">
      <sharedItems containsSemiMixedTypes="0" containsNonDate="0" containsDate="1" containsString="0" minDate="2024-12-05T00:00:00" maxDate="2024-12-31T00:00:00"/>
    </cacheField>
    <cacheField name="LENDER" numFmtId="0">
      <sharedItems containsBlank="1" count="109">
        <s v="PACIFIC RESIDENTIAL MORTGAGE LLC"/>
        <s v="PHH MORTGAGE CORP"/>
        <s v="GUILD MORTGAGE COMPANY"/>
        <s v="MOVEMENT MORTGAGE LLC"/>
        <s v="HERITAGE BANK OF NEVADA; GLACIER BANK"/>
        <s v="SECURITYNATIONAL MORTGAGE CO"/>
        <s v="WELLS FARGO BANK NA"/>
        <s v="BURR ROBERT TRUSTEE; BURR GLENDA D TRUST"/>
        <s v="CECCHI GREGORY K"/>
        <s v="MOUNTAIN AMERICA FEDERAL CREDIT UNION"/>
        <s v="FINANCIAL HORIZONS CREDIT UNION"/>
        <s v="SIERRA PACIFIC FEDERAL CREDIT UNION"/>
        <s v="ISERVE RESIDENTIAL LENDING LLC"/>
        <s v="UNITED WHOLESALE MORTGAGE LLC"/>
        <s v="PRIMELENDING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59.487669212962" createdVersion="3" refreshedVersion="3" minRefreshableVersion="3" recordCount="138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DHI Title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KIETZKE"/>
        <s v="CARSON CITY"/>
        <s v="NEIL"/>
        <s v="LAS VEGAS"/>
        <s v="MINDEN"/>
        <s v="FERNLEY"/>
        <s v="RIDGEVIEW"/>
        <s v="LAKESIDEMOANA"/>
        <s v="SPARKS"/>
        <s v="GARDNERVILLE"/>
        <s v="DAMONTE"/>
        <s v="PLUMB"/>
        <s v="MAYBERRY"/>
        <s v="YERINGTON"/>
        <s v="LAKESIDE"/>
        <m u="1"/>
      </sharedItems>
    </cacheField>
    <cacheField name="EO" numFmtId="0">
      <sharedItems containsBlank="1" count="38">
        <s v="LH"/>
        <s v="CC"/>
        <s v="ASK"/>
        <s v="AMG"/>
        <s v="JMS"/>
        <s v="DC"/>
        <s v="KDJ"/>
        <s v="N/A"/>
        <s v="TW"/>
        <s v="KN"/>
        <s v="ET"/>
        <s v="11"/>
        <s v="20"/>
        <s v="9"/>
        <s v="12"/>
        <s v="23"/>
        <s v="21"/>
        <s v="3"/>
        <s v="24"/>
        <s v="DP"/>
        <s v="NF"/>
        <s v="SAB"/>
        <s v="MF"/>
        <s v="LM"/>
        <s v="SH"/>
        <s v="MLC"/>
        <s v="RC"/>
        <s v="KB"/>
        <s v="UNK"/>
        <s v="CRB"/>
        <s v="DKC"/>
        <s v="AM"/>
        <s v="RLT"/>
        <s v="TO"/>
        <s v="CD"/>
        <s v="AJF"/>
        <s v="SL"/>
        <m u="1"/>
      </sharedItems>
    </cacheField>
    <cacheField name="PROPTYPE" numFmtId="0">
      <sharedItems containsBlank="1" count="5">
        <s v="SINGLE FAM RES."/>
        <s v="COMMERCIAL"/>
        <s v="VACANT LAND"/>
        <s v="MOBILE HOME"/>
        <m u="1"/>
      </sharedItems>
    </cacheField>
    <cacheField name="DOCNUM" numFmtId="0">
      <sharedItems containsSemiMixedTypes="0" containsString="0" containsNumber="1" containsInteger="1" minValue="688909" maxValue="689956"/>
    </cacheField>
    <cacheField name="AMOUNT" numFmtId="165">
      <sharedItems containsSemiMixedTypes="0" containsString="0" containsNumber="1" containsInteger="1" minValue="8000" maxValue="6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2-02T00:00:00" maxDate="2025-0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s v="CT"/>
    <x v="0"/>
    <s v="010-111-14"/>
    <n v="689039"/>
    <n v="445000"/>
    <d v="2024-12-05T00:00:00"/>
    <x v="0"/>
  </r>
  <r>
    <x v="1"/>
    <s v="FA"/>
    <x v="0"/>
    <s v="003-052-01"/>
    <n v="689361"/>
    <n v="115000"/>
    <d v="2024-12-13T00:00:00"/>
    <x v="1"/>
  </r>
  <r>
    <x v="1"/>
    <s v="FA"/>
    <x v="0"/>
    <s v="015-591-12"/>
    <n v="689685"/>
    <n v="373846"/>
    <d v="2024-12-20T00:00:00"/>
    <x v="2"/>
  </r>
  <r>
    <x v="2"/>
    <s v="FC"/>
    <x v="1"/>
    <s v="017-264-18"/>
    <n v="689815"/>
    <n v="261000"/>
    <d v="2024-12-26T00:00:00"/>
    <x v="3"/>
  </r>
  <r>
    <x v="2"/>
    <s v="FC"/>
    <x v="2"/>
    <s v="020-032-09"/>
    <n v="689091"/>
    <n v="252000"/>
    <d v="2024-12-06T00:00:00"/>
    <x v="4"/>
  </r>
  <r>
    <x v="2"/>
    <s v="FC"/>
    <x v="1"/>
    <s v="020-895-07"/>
    <n v="689585"/>
    <n v="345000"/>
    <d v="2024-12-19T00:00:00"/>
    <x v="5"/>
  </r>
  <r>
    <x v="2"/>
    <s v="FC"/>
    <x v="2"/>
    <s v="016-196-07"/>
    <n v="689049"/>
    <n v="3669000"/>
    <d v="2024-12-05T00:00:00"/>
    <x v="6"/>
  </r>
  <r>
    <x v="2"/>
    <s v="FC"/>
    <x v="3"/>
    <s v="019-201-02"/>
    <n v="689187"/>
    <n v="129979.05"/>
    <d v="2024-12-10T00:00:00"/>
    <x v="7"/>
  </r>
  <r>
    <x v="2"/>
    <s v="FC"/>
    <x v="4"/>
    <s v="021-272-41"/>
    <n v="689129"/>
    <n v="6000000"/>
    <d v="2024-12-09T00:00:00"/>
    <x v="8"/>
  </r>
  <r>
    <x v="2"/>
    <s v="FC"/>
    <x v="0"/>
    <s v="009-201-04"/>
    <n v="689206"/>
    <n v="105000"/>
    <d v="2024-12-10T00:00:00"/>
    <x v="9"/>
  </r>
  <r>
    <x v="3"/>
    <s v="ST"/>
    <x v="4"/>
    <s v="022-602-08"/>
    <n v="689162"/>
    <n v="334029.75"/>
    <d v="2024-12-09T00:00:00"/>
    <x v="4"/>
  </r>
  <r>
    <x v="3"/>
    <s v="ST"/>
    <x v="0"/>
    <s v="014-371-18"/>
    <n v="689316"/>
    <n v="75000"/>
    <d v="2024-12-13T00:00:00"/>
    <x v="10"/>
  </r>
  <r>
    <x v="3"/>
    <s v="ST"/>
    <x v="5"/>
    <s v="021-121-20"/>
    <n v="689451"/>
    <n v="50000"/>
    <d v="2024-12-16T00:00:00"/>
    <x v="11"/>
  </r>
  <r>
    <x v="3"/>
    <s v="ST"/>
    <x v="6"/>
    <s v="001-215-08"/>
    <n v="689463"/>
    <n v="250762"/>
    <d v="2024-12-16T00:00:00"/>
    <x v="12"/>
  </r>
  <r>
    <x v="3"/>
    <s v="ST"/>
    <x v="6"/>
    <s v="020-082-06"/>
    <n v="689876"/>
    <n v="244200"/>
    <d v="2024-12-30T00:00:00"/>
    <x v="13"/>
  </r>
  <r>
    <x v="3"/>
    <s v="ST"/>
    <x v="4"/>
    <s v="022-601-04"/>
    <n v="689163"/>
    <n v="334029.75"/>
    <d v="2024-12-09T00:00:00"/>
    <x v="4"/>
  </r>
  <r>
    <x v="3"/>
    <s v="ST"/>
    <x v="4"/>
    <s v="017-204-03"/>
    <n v="689168"/>
    <n v="333426"/>
    <d v="2024-12-09T00:00:00"/>
    <x v="0"/>
  </r>
  <r>
    <x v="3"/>
    <s v="ST"/>
    <x v="5"/>
    <s v="019-952-09"/>
    <n v="689191"/>
    <n v="124000"/>
    <d v="2024-12-10T00:00:00"/>
    <x v="13"/>
  </r>
  <r>
    <x v="3"/>
    <s v="ST"/>
    <x v="6"/>
    <s v="029-762-04"/>
    <n v="689817"/>
    <n v="376478"/>
    <d v="2024-12-26T00:00:00"/>
    <x v="14"/>
  </r>
  <r>
    <x v="3"/>
    <s v="ST"/>
    <x v="0"/>
    <s v="014-371-11"/>
    <n v="689454"/>
    <n v="457000"/>
    <d v="2024-12-16T00:00:0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8">
  <r>
    <x v="0"/>
    <s v="CAL"/>
    <x v="0"/>
    <x v="0"/>
    <x v="0"/>
    <n v="689680"/>
    <n v="414950"/>
    <x v="0"/>
    <s v="YES"/>
    <d v="2024-12-20T00:00:00"/>
  </r>
  <r>
    <x v="0"/>
    <s v="CAL"/>
    <x v="0"/>
    <x v="0"/>
    <x v="0"/>
    <n v="689948"/>
    <n v="350000"/>
    <x v="0"/>
    <s v="YES"/>
    <d v="2024-12-31T00:00:00"/>
  </r>
  <r>
    <x v="0"/>
    <s v="CAL"/>
    <x v="0"/>
    <x v="0"/>
    <x v="0"/>
    <n v="689483"/>
    <n v="399950"/>
    <x v="0"/>
    <s v="YES"/>
    <d v="2024-12-16T00:00:00"/>
  </r>
  <r>
    <x v="0"/>
    <s v="CAL"/>
    <x v="0"/>
    <x v="0"/>
    <x v="0"/>
    <n v="688998"/>
    <n v="459950"/>
    <x v="0"/>
    <s v="YES"/>
    <d v="2024-12-04T00:00:00"/>
  </r>
  <r>
    <x v="0"/>
    <s v="CAL"/>
    <x v="0"/>
    <x v="0"/>
    <x v="0"/>
    <n v="689342"/>
    <n v="415000"/>
    <x v="0"/>
    <s v="YES"/>
    <d v="2024-12-13T00:00:00"/>
  </r>
  <r>
    <x v="0"/>
    <s v="CAL"/>
    <x v="0"/>
    <x v="0"/>
    <x v="0"/>
    <n v="689721"/>
    <n v="419950"/>
    <x v="0"/>
    <s v="YES"/>
    <d v="2024-12-20T00:00:00"/>
  </r>
  <r>
    <x v="0"/>
    <s v="CAL"/>
    <x v="0"/>
    <x v="0"/>
    <x v="0"/>
    <n v="689521"/>
    <n v="409950"/>
    <x v="0"/>
    <s v="YES"/>
    <d v="2024-12-17T00:00:00"/>
  </r>
  <r>
    <x v="1"/>
    <s v="CT"/>
    <x v="1"/>
    <x v="1"/>
    <x v="1"/>
    <n v="689798"/>
    <n v="1271059"/>
    <x v="1"/>
    <s v="YES"/>
    <d v="2024-12-24T00:00:00"/>
  </r>
  <r>
    <x v="1"/>
    <s v="CT"/>
    <x v="1"/>
    <x v="2"/>
    <x v="0"/>
    <n v="689574"/>
    <n v="143000"/>
    <x v="1"/>
    <s v="YES"/>
    <d v="2024-12-18T00:00:00"/>
  </r>
  <r>
    <x v="1"/>
    <s v="CT"/>
    <x v="2"/>
    <x v="3"/>
    <x v="2"/>
    <n v="688975"/>
    <n v="20000"/>
    <x v="1"/>
    <s v="YES"/>
    <d v="2024-12-03T00:00:00"/>
  </r>
  <r>
    <x v="1"/>
    <s v="CT"/>
    <x v="1"/>
    <x v="4"/>
    <x v="0"/>
    <n v="689606"/>
    <n v="285000"/>
    <x v="1"/>
    <s v="YES"/>
    <d v="2024-12-19T00:00:00"/>
  </r>
  <r>
    <x v="1"/>
    <s v="CT"/>
    <x v="2"/>
    <x v="5"/>
    <x v="2"/>
    <n v="689347"/>
    <n v="40000"/>
    <x v="1"/>
    <s v="YES"/>
    <d v="2024-12-13T00:00:00"/>
  </r>
  <r>
    <x v="1"/>
    <s v="CT"/>
    <x v="2"/>
    <x v="6"/>
    <x v="0"/>
    <n v="689505"/>
    <n v="460000"/>
    <x v="1"/>
    <s v="YES"/>
    <d v="2024-12-17T00:00:00"/>
  </r>
  <r>
    <x v="1"/>
    <s v="CT"/>
    <x v="2"/>
    <x v="5"/>
    <x v="0"/>
    <n v="689637"/>
    <n v="385000"/>
    <x v="1"/>
    <s v="YES"/>
    <d v="2024-12-19T00:00:00"/>
  </r>
  <r>
    <x v="1"/>
    <s v="CT"/>
    <x v="1"/>
    <x v="4"/>
    <x v="2"/>
    <n v="689202"/>
    <n v="20000"/>
    <x v="1"/>
    <s v="YES"/>
    <d v="2024-12-10T00:00:00"/>
  </r>
  <r>
    <x v="1"/>
    <s v="CT"/>
    <x v="2"/>
    <x v="3"/>
    <x v="3"/>
    <n v="689285"/>
    <n v="299000"/>
    <x v="1"/>
    <s v="YES"/>
    <d v="2024-12-12T00:00:00"/>
  </r>
  <r>
    <x v="1"/>
    <s v="CT"/>
    <x v="1"/>
    <x v="2"/>
    <x v="0"/>
    <n v="689656"/>
    <n v="348000"/>
    <x v="1"/>
    <s v="YES"/>
    <d v="2024-12-20T00:00:00"/>
  </r>
  <r>
    <x v="1"/>
    <s v="CT"/>
    <x v="2"/>
    <x v="5"/>
    <x v="1"/>
    <n v="689334"/>
    <n v="66500"/>
    <x v="1"/>
    <s v="YES"/>
    <d v="2024-12-13T00:00:00"/>
  </r>
  <r>
    <x v="1"/>
    <s v="CT"/>
    <x v="2"/>
    <x v="6"/>
    <x v="3"/>
    <n v="689485"/>
    <n v="305000"/>
    <x v="1"/>
    <s v="YES"/>
    <d v="2024-12-16T00:00:00"/>
  </r>
  <r>
    <x v="1"/>
    <s v="CT"/>
    <x v="2"/>
    <x v="3"/>
    <x v="3"/>
    <n v="689198"/>
    <n v="400000"/>
    <x v="1"/>
    <s v="YES"/>
    <d v="2024-12-10T00:00:00"/>
  </r>
  <r>
    <x v="1"/>
    <s v="CT"/>
    <x v="2"/>
    <x v="6"/>
    <x v="3"/>
    <n v="689190"/>
    <n v="255000"/>
    <x v="1"/>
    <s v="YES"/>
    <d v="2024-12-10T00:00:00"/>
  </r>
  <r>
    <x v="1"/>
    <s v="CT"/>
    <x v="2"/>
    <x v="6"/>
    <x v="0"/>
    <n v="689705"/>
    <n v="375000"/>
    <x v="1"/>
    <s v="YES"/>
    <d v="2024-12-20T00:00:00"/>
  </r>
  <r>
    <x v="1"/>
    <s v="CT"/>
    <x v="1"/>
    <x v="4"/>
    <x v="2"/>
    <n v="689475"/>
    <n v="45000"/>
    <x v="1"/>
    <s v="YES"/>
    <d v="2024-12-16T00:00:00"/>
  </r>
  <r>
    <x v="2"/>
    <s v="DHI"/>
    <x v="3"/>
    <x v="7"/>
    <x v="0"/>
    <n v="689088"/>
    <n v="452990"/>
    <x v="0"/>
    <s v="YES"/>
    <d v="2024-12-06T00:00:00"/>
  </r>
  <r>
    <x v="2"/>
    <s v="DHI"/>
    <x v="3"/>
    <x v="7"/>
    <x v="0"/>
    <n v="689647"/>
    <n v="389990"/>
    <x v="0"/>
    <s v="YES"/>
    <d v="2024-12-20T00:00:00"/>
  </r>
  <r>
    <x v="2"/>
    <s v="DHI"/>
    <x v="3"/>
    <x v="7"/>
    <x v="0"/>
    <n v="689238"/>
    <n v="389990"/>
    <x v="0"/>
    <s v="YES"/>
    <d v="2024-12-11T00:00:00"/>
  </r>
  <r>
    <x v="2"/>
    <s v="DHI"/>
    <x v="3"/>
    <x v="7"/>
    <x v="0"/>
    <n v="689748"/>
    <n v="372990"/>
    <x v="0"/>
    <s v="YES"/>
    <d v="2024-12-23T00:00:00"/>
  </r>
  <r>
    <x v="2"/>
    <s v="DHI"/>
    <x v="3"/>
    <x v="7"/>
    <x v="0"/>
    <n v="689879"/>
    <n v="409990"/>
    <x v="0"/>
    <s v="YES"/>
    <d v="2024-12-30T00:00:00"/>
  </r>
  <r>
    <x v="2"/>
    <s v="DHI"/>
    <x v="3"/>
    <x v="7"/>
    <x v="0"/>
    <n v="689547"/>
    <n v="372990"/>
    <x v="0"/>
    <s v="YES"/>
    <d v="2024-12-18T00:00:00"/>
  </r>
  <r>
    <x v="2"/>
    <s v="DHI"/>
    <x v="3"/>
    <x v="7"/>
    <x v="0"/>
    <n v="689861"/>
    <n v="395000"/>
    <x v="0"/>
    <s v="YES"/>
    <d v="2024-12-27T00:00:00"/>
  </r>
  <r>
    <x v="2"/>
    <s v="DHI"/>
    <x v="3"/>
    <x v="7"/>
    <x v="0"/>
    <n v="689858"/>
    <n v="395000"/>
    <x v="0"/>
    <s v="YES"/>
    <d v="2024-12-27T00:00:00"/>
  </r>
  <r>
    <x v="2"/>
    <s v="DHI"/>
    <x v="3"/>
    <x v="7"/>
    <x v="0"/>
    <n v="689515"/>
    <n v="447190"/>
    <x v="0"/>
    <s v="YES"/>
    <d v="2024-12-17T00:00:00"/>
  </r>
  <r>
    <x v="2"/>
    <s v="DHI"/>
    <x v="3"/>
    <x v="7"/>
    <x v="0"/>
    <n v="689589"/>
    <n v="379990"/>
    <x v="0"/>
    <s v="YES"/>
    <d v="2024-12-19T00:00:00"/>
  </r>
  <r>
    <x v="2"/>
    <s v="DHI"/>
    <x v="3"/>
    <x v="7"/>
    <x v="0"/>
    <n v="689845"/>
    <n v="365990"/>
    <x v="0"/>
    <s v="YES"/>
    <d v="2024-12-27T00:00:00"/>
  </r>
  <r>
    <x v="2"/>
    <s v="DHI"/>
    <x v="3"/>
    <x v="7"/>
    <x v="0"/>
    <n v="689586"/>
    <n v="453065"/>
    <x v="0"/>
    <s v="YES"/>
    <d v="2024-12-19T00:00:00"/>
  </r>
  <r>
    <x v="2"/>
    <s v="DHI"/>
    <x v="3"/>
    <x v="7"/>
    <x v="0"/>
    <n v="689744"/>
    <n v="385000"/>
    <x v="0"/>
    <s v="YES"/>
    <d v="2024-12-23T00:00:00"/>
  </r>
  <r>
    <x v="2"/>
    <s v="DHI"/>
    <x v="3"/>
    <x v="7"/>
    <x v="0"/>
    <n v="689913"/>
    <n v="372990"/>
    <x v="0"/>
    <s v="YES"/>
    <d v="2024-12-30T00:00:00"/>
  </r>
  <r>
    <x v="2"/>
    <s v="DHI"/>
    <x v="3"/>
    <x v="7"/>
    <x v="0"/>
    <n v="689779"/>
    <n v="372990"/>
    <x v="0"/>
    <s v="YES"/>
    <d v="2024-12-23T00:00:00"/>
  </r>
  <r>
    <x v="2"/>
    <s v="DHI"/>
    <x v="3"/>
    <x v="7"/>
    <x v="0"/>
    <n v="689544"/>
    <n v="372990"/>
    <x v="0"/>
    <s v="YES"/>
    <d v="2024-12-18T00:00:00"/>
  </r>
  <r>
    <x v="2"/>
    <s v="DHI"/>
    <x v="3"/>
    <x v="7"/>
    <x v="0"/>
    <n v="689892"/>
    <n v="370000"/>
    <x v="0"/>
    <s v="YES"/>
    <d v="2024-12-30T00:00:00"/>
  </r>
  <r>
    <x v="2"/>
    <s v="DHI"/>
    <x v="3"/>
    <x v="7"/>
    <x v="0"/>
    <n v="689073"/>
    <n v="420990"/>
    <x v="0"/>
    <s v="YES"/>
    <d v="2024-12-06T00:00:00"/>
  </r>
  <r>
    <x v="3"/>
    <s v="FA"/>
    <x v="1"/>
    <x v="8"/>
    <x v="2"/>
    <n v="689627"/>
    <n v="60000"/>
    <x v="1"/>
    <s v="YES"/>
    <d v="2024-12-19T00:00:00"/>
  </r>
  <r>
    <x v="3"/>
    <s v="FA"/>
    <x v="4"/>
    <x v="9"/>
    <x v="2"/>
    <n v="688909"/>
    <n v="2800000"/>
    <x v="1"/>
    <s v="YES"/>
    <d v="2024-12-02T00:00:00"/>
  </r>
  <r>
    <x v="3"/>
    <s v="FA"/>
    <x v="1"/>
    <x v="8"/>
    <x v="0"/>
    <n v="689324"/>
    <n v="360000"/>
    <x v="1"/>
    <s v="YES"/>
    <d v="2024-12-13T00:00:00"/>
  </r>
  <r>
    <x v="3"/>
    <s v="FA"/>
    <x v="5"/>
    <x v="10"/>
    <x v="0"/>
    <n v="689147"/>
    <n v="185000"/>
    <x v="1"/>
    <s v="YES"/>
    <d v="2024-12-09T00:00:00"/>
  </r>
  <r>
    <x v="3"/>
    <s v="FA"/>
    <x v="5"/>
    <x v="10"/>
    <x v="0"/>
    <n v="688992"/>
    <n v="625000"/>
    <x v="1"/>
    <s v="YES"/>
    <d v="2024-12-04T00:00:00"/>
  </r>
  <r>
    <x v="4"/>
    <s v="FC"/>
    <x v="6"/>
    <x v="11"/>
    <x v="3"/>
    <n v="689828"/>
    <n v="235000"/>
    <x v="1"/>
    <s v="YES"/>
    <d v="2024-12-26T00:00:00"/>
  </r>
  <r>
    <x v="4"/>
    <s v="FC"/>
    <x v="7"/>
    <x v="12"/>
    <x v="0"/>
    <n v="689945"/>
    <n v="379990"/>
    <x v="0"/>
    <s v="YES"/>
    <d v="2024-12-31T00:00:00"/>
  </r>
  <r>
    <x v="4"/>
    <s v="FC"/>
    <x v="7"/>
    <x v="13"/>
    <x v="3"/>
    <n v="689686"/>
    <n v="335000"/>
    <x v="1"/>
    <s v="YES"/>
    <d v="2024-12-20T00:00:00"/>
  </r>
  <r>
    <x v="4"/>
    <s v="FC"/>
    <x v="7"/>
    <x v="13"/>
    <x v="0"/>
    <n v="689694"/>
    <n v="438000"/>
    <x v="1"/>
    <s v="YES"/>
    <d v="2024-12-20T00:00:00"/>
  </r>
  <r>
    <x v="4"/>
    <s v="FC"/>
    <x v="8"/>
    <x v="14"/>
    <x v="0"/>
    <n v="689698"/>
    <n v="416000"/>
    <x v="1"/>
    <s v="YES"/>
    <d v="2024-12-20T00:00:00"/>
  </r>
  <r>
    <x v="4"/>
    <s v="FC"/>
    <x v="6"/>
    <x v="11"/>
    <x v="0"/>
    <n v="689850"/>
    <n v="335000"/>
    <x v="1"/>
    <s v="YES"/>
    <d v="2024-12-27T00:00:00"/>
  </r>
  <r>
    <x v="4"/>
    <s v="FC"/>
    <x v="2"/>
    <x v="15"/>
    <x v="3"/>
    <n v="689921"/>
    <n v="325000"/>
    <x v="1"/>
    <s v="YES"/>
    <d v="2024-12-30T00:00:00"/>
  </r>
  <r>
    <x v="4"/>
    <s v="FC"/>
    <x v="9"/>
    <x v="16"/>
    <x v="0"/>
    <n v="689905"/>
    <n v="374900"/>
    <x v="1"/>
    <s v="YES"/>
    <d v="2024-12-30T00:00:00"/>
  </r>
  <r>
    <x v="4"/>
    <s v="FC"/>
    <x v="7"/>
    <x v="12"/>
    <x v="0"/>
    <n v="689526"/>
    <n v="474990"/>
    <x v="0"/>
    <s v="YES"/>
    <d v="2024-12-17T00:00:00"/>
  </r>
  <r>
    <x v="4"/>
    <s v="FC"/>
    <x v="10"/>
    <x v="17"/>
    <x v="0"/>
    <n v="688961"/>
    <n v="312000"/>
    <x v="1"/>
    <s v="YES"/>
    <d v="2024-12-03T00:00:00"/>
  </r>
  <r>
    <x v="4"/>
    <s v="FC"/>
    <x v="8"/>
    <x v="14"/>
    <x v="3"/>
    <n v="689466"/>
    <n v="285000"/>
    <x v="1"/>
    <s v="YES"/>
    <d v="2024-12-16T00:00:00"/>
  </r>
  <r>
    <x v="4"/>
    <s v="FC"/>
    <x v="8"/>
    <x v="14"/>
    <x v="2"/>
    <n v="689888"/>
    <n v="230000"/>
    <x v="1"/>
    <s v="YES"/>
    <d v="2024-12-30T00:00:00"/>
  </r>
  <r>
    <x v="4"/>
    <s v="FC"/>
    <x v="11"/>
    <x v="18"/>
    <x v="0"/>
    <n v="689835"/>
    <n v="390000"/>
    <x v="1"/>
    <s v="YES"/>
    <d v="2024-12-27T00:00:00"/>
  </r>
  <r>
    <x v="4"/>
    <s v="FC"/>
    <x v="6"/>
    <x v="11"/>
    <x v="0"/>
    <n v="689159"/>
    <n v="590000"/>
    <x v="1"/>
    <s v="YES"/>
    <d v="2024-12-09T00:00:00"/>
  </r>
  <r>
    <x v="4"/>
    <s v="FC"/>
    <x v="2"/>
    <x v="15"/>
    <x v="3"/>
    <n v="689560"/>
    <n v="379000"/>
    <x v="1"/>
    <s v="YES"/>
    <d v="2024-12-18T00:00:00"/>
  </r>
  <r>
    <x v="4"/>
    <s v="FC"/>
    <x v="2"/>
    <x v="15"/>
    <x v="0"/>
    <n v="689320"/>
    <n v="430000"/>
    <x v="1"/>
    <s v="YES"/>
    <d v="2024-12-13T00:00:00"/>
  </r>
  <r>
    <x v="4"/>
    <s v="FC"/>
    <x v="7"/>
    <x v="12"/>
    <x v="0"/>
    <n v="689580"/>
    <n v="479990"/>
    <x v="0"/>
    <s v="YES"/>
    <d v="2024-12-18T00:00:00"/>
  </r>
  <r>
    <x v="4"/>
    <s v="FC"/>
    <x v="2"/>
    <x v="15"/>
    <x v="0"/>
    <n v="689016"/>
    <n v="480000"/>
    <x v="1"/>
    <s v="YES"/>
    <d v="2024-12-05T00:00:00"/>
  </r>
  <r>
    <x v="4"/>
    <s v="FC"/>
    <x v="2"/>
    <x v="15"/>
    <x v="0"/>
    <n v="689027"/>
    <n v="470000"/>
    <x v="1"/>
    <s v="YES"/>
    <d v="2024-12-05T00:00:00"/>
  </r>
  <r>
    <x v="4"/>
    <s v="FC"/>
    <x v="9"/>
    <x v="16"/>
    <x v="0"/>
    <n v="689042"/>
    <n v="338000"/>
    <x v="1"/>
    <s v="YES"/>
    <d v="2024-12-05T00:00:00"/>
  </r>
  <r>
    <x v="4"/>
    <s v="FC"/>
    <x v="7"/>
    <x v="13"/>
    <x v="0"/>
    <n v="689329"/>
    <n v="358000"/>
    <x v="1"/>
    <s v="YES"/>
    <d v="2024-12-13T00:00:00"/>
  </r>
  <r>
    <x v="4"/>
    <s v="FC"/>
    <x v="6"/>
    <x v="11"/>
    <x v="0"/>
    <n v="689131"/>
    <n v="411000"/>
    <x v="1"/>
    <s v="YES"/>
    <d v="2024-12-09T00:00:00"/>
  </r>
  <r>
    <x v="4"/>
    <s v="FC"/>
    <x v="6"/>
    <x v="11"/>
    <x v="0"/>
    <n v="689612"/>
    <n v="895000"/>
    <x v="1"/>
    <s v="YES"/>
    <d v="2024-12-19T00:00:00"/>
  </r>
  <r>
    <x v="4"/>
    <s v="FC"/>
    <x v="6"/>
    <x v="11"/>
    <x v="0"/>
    <n v="689796"/>
    <n v="437900"/>
    <x v="1"/>
    <s v="YES"/>
    <d v="2024-12-24T00:00:00"/>
  </r>
  <r>
    <x v="4"/>
    <s v="FC"/>
    <x v="6"/>
    <x v="11"/>
    <x v="2"/>
    <n v="689247"/>
    <n v="53000"/>
    <x v="1"/>
    <s v="YES"/>
    <d v="2024-12-11T00:00:00"/>
  </r>
  <r>
    <x v="4"/>
    <s v="FC"/>
    <x v="2"/>
    <x v="15"/>
    <x v="0"/>
    <n v="689551"/>
    <n v="539000"/>
    <x v="1"/>
    <s v="YES"/>
    <d v="2024-12-18T00:00:00"/>
  </r>
  <r>
    <x v="5"/>
    <s v="LT"/>
    <x v="12"/>
    <x v="19"/>
    <x v="2"/>
    <n v="688963"/>
    <n v="70000"/>
    <x v="1"/>
    <s v="YES"/>
    <d v="2024-12-03T00:00:00"/>
  </r>
  <r>
    <x v="5"/>
    <s v="LT"/>
    <x v="12"/>
    <x v="19"/>
    <x v="0"/>
    <n v="689075"/>
    <n v="395000"/>
    <x v="1"/>
    <s v="YES"/>
    <d v="2024-12-06T00:00:00"/>
  </r>
  <r>
    <x v="5"/>
    <s v="LT"/>
    <x v="12"/>
    <x v="19"/>
    <x v="3"/>
    <n v="689510"/>
    <n v="795000"/>
    <x v="1"/>
    <s v="YES"/>
    <d v="2024-12-17T00:00:00"/>
  </r>
  <r>
    <x v="5"/>
    <s v="LT"/>
    <x v="12"/>
    <x v="19"/>
    <x v="2"/>
    <n v="689596"/>
    <n v="49000"/>
    <x v="1"/>
    <s v="YES"/>
    <d v="2024-12-19T00:00:00"/>
  </r>
  <r>
    <x v="5"/>
    <s v="LT"/>
    <x v="12"/>
    <x v="19"/>
    <x v="0"/>
    <n v="689600"/>
    <n v="375000"/>
    <x v="1"/>
    <s v="YES"/>
    <d v="2024-12-19T00:00:00"/>
  </r>
  <r>
    <x v="6"/>
    <s v="SIG"/>
    <x v="2"/>
    <x v="20"/>
    <x v="3"/>
    <n v="689898"/>
    <n v="390000"/>
    <x v="1"/>
    <s v="YES"/>
    <d v="2024-12-30T00:00:00"/>
  </r>
  <r>
    <x v="7"/>
    <s v="ST"/>
    <x v="1"/>
    <x v="21"/>
    <x v="0"/>
    <n v="689109"/>
    <n v="350000"/>
    <x v="1"/>
    <s v="YES"/>
    <d v="2024-12-06T00:00:00"/>
  </r>
  <r>
    <x v="7"/>
    <s v="ST"/>
    <x v="1"/>
    <x v="22"/>
    <x v="0"/>
    <n v="688966"/>
    <n v="506000"/>
    <x v="1"/>
    <s v="YES"/>
    <d v="2024-12-03T00:00:00"/>
  </r>
  <r>
    <x v="7"/>
    <s v="ST"/>
    <x v="1"/>
    <x v="23"/>
    <x v="2"/>
    <n v="688970"/>
    <n v="172500"/>
    <x v="1"/>
    <s v="YES"/>
    <d v="2024-12-03T00:00:00"/>
  </r>
  <r>
    <x v="7"/>
    <s v="ST"/>
    <x v="1"/>
    <x v="21"/>
    <x v="3"/>
    <n v="689811"/>
    <n v="294000"/>
    <x v="1"/>
    <s v="YES"/>
    <d v="2024-12-24T00:00:00"/>
  </r>
  <r>
    <x v="7"/>
    <s v="ST"/>
    <x v="13"/>
    <x v="24"/>
    <x v="0"/>
    <n v="688954"/>
    <n v="320000"/>
    <x v="1"/>
    <s v="YES"/>
    <d v="2024-12-03T00:00:00"/>
  </r>
  <r>
    <x v="7"/>
    <s v="ST"/>
    <x v="6"/>
    <x v="25"/>
    <x v="0"/>
    <n v="689022"/>
    <n v="205000"/>
    <x v="1"/>
    <s v="YES"/>
    <d v="2024-12-05T00:00:00"/>
  </r>
  <r>
    <x v="7"/>
    <s v="ST"/>
    <x v="6"/>
    <x v="25"/>
    <x v="0"/>
    <n v="689097"/>
    <n v="604008"/>
    <x v="1"/>
    <s v="YES"/>
    <d v="2024-12-06T00:00:00"/>
  </r>
  <r>
    <x v="7"/>
    <s v="ST"/>
    <x v="6"/>
    <x v="25"/>
    <x v="0"/>
    <n v="689055"/>
    <n v="409000"/>
    <x v="0"/>
    <s v="YES"/>
    <d v="2024-12-05T00:00:00"/>
  </r>
  <r>
    <x v="7"/>
    <s v="ST"/>
    <x v="1"/>
    <x v="21"/>
    <x v="0"/>
    <n v="689059"/>
    <n v="370000"/>
    <x v="1"/>
    <s v="YES"/>
    <d v="2024-12-05T00:00:00"/>
  </r>
  <r>
    <x v="7"/>
    <s v="ST"/>
    <x v="1"/>
    <x v="21"/>
    <x v="0"/>
    <n v="689064"/>
    <n v="344900"/>
    <x v="1"/>
    <s v="YES"/>
    <d v="2024-12-05T00:00:00"/>
  </r>
  <r>
    <x v="7"/>
    <s v="ST"/>
    <x v="1"/>
    <x v="21"/>
    <x v="0"/>
    <n v="689117"/>
    <n v="440000"/>
    <x v="1"/>
    <s v="YES"/>
    <d v="2024-12-06T00:00:00"/>
  </r>
  <r>
    <x v="7"/>
    <s v="ST"/>
    <x v="1"/>
    <x v="21"/>
    <x v="3"/>
    <n v="689111"/>
    <n v="299900"/>
    <x v="1"/>
    <s v="YES"/>
    <d v="2024-12-06T00:00:00"/>
  </r>
  <r>
    <x v="7"/>
    <s v="ST"/>
    <x v="1"/>
    <x v="21"/>
    <x v="2"/>
    <n v="689673"/>
    <n v="8000"/>
    <x v="1"/>
    <s v="YES"/>
    <d v="2024-12-20T00:00:00"/>
  </r>
  <r>
    <x v="7"/>
    <s v="ST"/>
    <x v="1"/>
    <x v="21"/>
    <x v="0"/>
    <n v="688921"/>
    <n v="385000"/>
    <x v="1"/>
    <s v="YES"/>
    <d v="2024-12-02T00:00:00"/>
  </r>
  <r>
    <x v="7"/>
    <s v="ST"/>
    <x v="12"/>
    <x v="26"/>
    <x v="0"/>
    <n v="688917"/>
    <n v="580000"/>
    <x v="1"/>
    <s v="YES"/>
    <d v="2024-12-02T00:00:00"/>
  </r>
  <r>
    <x v="7"/>
    <s v="ST"/>
    <x v="1"/>
    <x v="21"/>
    <x v="3"/>
    <n v="689924"/>
    <n v="250000"/>
    <x v="1"/>
    <s v="YES"/>
    <d v="2024-12-30T00:00:00"/>
  </r>
  <r>
    <x v="7"/>
    <s v="ST"/>
    <x v="1"/>
    <x v="21"/>
    <x v="0"/>
    <n v="689854"/>
    <n v="425000"/>
    <x v="1"/>
    <s v="YES"/>
    <d v="2024-12-27T00:00:00"/>
  </r>
  <r>
    <x v="7"/>
    <s v="ST"/>
    <x v="1"/>
    <x v="21"/>
    <x v="2"/>
    <n v="689717"/>
    <n v="8000"/>
    <x v="1"/>
    <s v="YES"/>
    <d v="2024-12-20T00:00:00"/>
  </r>
  <r>
    <x v="7"/>
    <s v="ST"/>
    <x v="12"/>
    <x v="27"/>
    <x v="2"/>
    <n v="689714"/>
    <n v="1790000"/>
    <x v="1"/>
    <s v="YES"/>
    <d v="2024-12-20T00:00:00"/>
  </r>
  <r>
    <x v="7"/>
    <s v="ST"/>
    <x v="1"/>
    <x v="21"/>
    <x v="3"/>
    <n v="689863"/>
    <n v="329000"/>
    <x v="1"/>
    <s v="YES"/>
    <d v="2024-12-27T00:00:00"/>
  </r>
  <r>
    <x v="7"/>
    <s v="ST"/>
    <x v="1"/>
    <x v="28"/>
    <x v="0"/>
    <n v="689700"/>
    <n v="340000"/>
    <x v="1"/>
    <s v="YES"/>
    <d v="2024-12-20T00:00:00"/>
  </r>
  <r>
    <x v="7"/>
    <s v="ST"/>
    <x v="1"/>
    <x v="21"/>
    <x v="2"/>
    <n v="689868"/>
    <n v="95000"/>
    <x v="1"/>
    <s v="YES"/>
    <d v="2024-12-27T00:00:00"/>
  </r>
  <r>
    <x v="7"/>
    <s v="ST"/>
    <x v="14"/>
    <x v="29"/>
    <x v="0"/>
    <n v="689933"/>
    <n v="390000"/>
    <x v="1"/>
    <s v="YES"/>
    <d v="2024-12-31T00:00:00"/>
  </r>
  <r>
    <x v="7"/>
    <s v="ST"/>
    <x v="1"/>
    <x v="21"/>
    <x v="3"/>
    <n v="689949"/>
    <n v="269000"/>
    <x v="1"/>
    <s v="YES"/>
    <d v="2024-12-31T00:00:00"/>
  </r>
  <r>
    <x v="7"/>
    <s v="ST"/>
    <x v="1"/>
    <x v="21"/>
    <x v="0"/>
    <n v="689675"/>
    <n v="425000"/>
    <x v="1"/>
    <s v="YES"/>
    <d v="2024-12-20T00:00:00"/>
  </r>
  <r>
    <x v="7"/>
    <s v="ST"/>
    <x v="6"/>
    <x v="25"/>
    <x v="0"/>
    <n v="688925"/>
    <n v="325000"/>
    <x v="1"/>
    <s v="YES"/>
    <d v="2024-12-02T00:00:00"/>
  </r>
  <r>
    <x v="7"/>
    <s v="ST"/>
    <x v="1"/>
    <x v="21"/>
    <x v="0"/>
    <n v="689956"/>
    <n v="275000"/>
    <x v="1"/>
    <s v="YES"/>
    <d v="2024-12-31T00:00:00"/>
  </r>
  <r>
    <x v="7"/>
    <s v="ST"/>
    <x v="1"/>
    <x v="23"/>
    <x v="3"/>
    <n v="689335"/>
    <n v="354400"/>
    <x v="1"/>
    <s v="YES"/>
    <d v="2024-12-13T00:00:00"/>
  </r>
  <r>
    <x v="7"/>
    <s v="ST"/>
    <x v="1"/>
    <x v="21"/>
    <x v="0"/>
    <n v="689114"/>
    <n v="393900"/>
    <x v="1"/>
    <s v="YES"/>
    <d v="2024-12-06T00:00:00"/>
  </r>
  <r>
    <x v="7"/>
    <s v="ST"/>
    <x v="1"/>
    <x v="21"/>
    <x v="3"/>
    <n v="689371"/>
    <n v="339000"/>
    <x v="1"/>
    <s v="YES"/>
    <d v="2024-12-13T00:00:00"/>
  </r>
  <r>
    <x v="7"/>
    <s v="ST"/>
    <x v="6"/>
    <x v="25"/>
    <x v="1"/>
    <n v="689458"/>
    <n v="1085000"/>
    <x v="1"/>
    <s v="YES"/>
    <d v="2024-12-16T00:00:00"/>
  </r>
  <r>
    <x v="7"/>
    <s v="ST"/>
    <x v="14"/>
    <x v="29"/>
    <x v="0"/>
    <n v="689538"/>
    <n v="382250"/>
    <x v="1"/>
    <s v="YES"/>
    <d v="2024-12-18T00:00:00"/>
  </r>
  <r>
    <x v="7"/>
    <s v="ST"/>
    <x v="6"/>
    <x v="25"/>
    <x v="0"/>
    <n v="689653"/>
    <n v="345000"/>
    <x v="1"/>
    <s v="YES"/>
    <d v="2024-12-20T00:00:00"/>
  </r>
  <r>
    <x v="7"/>
    <s v="ST"/>
    <x v="1"/>
    <x v="21"/>
    <x v="0"/>
    <n v="689530"/>
    <n v="385000"/>
    <x v="1"/>
    <s v="YES"/>
    <d v="2024-12-17T00:00:00"/>
  </r>
  <r>
    <x v="7"/>
    <s v="ST"/>
    <x v="14"/>
    <x v="29"/>
    <x v="0"/>
    <n v="689565"/>
    <n v="189555"/>
    <x v="1"/>
    <s v="YES"/>
    <d v="2024-12-18T00:00:00"/>
  </r>
  <r>
    <x v="7"/>
    <s v="ST"/>
    <x v="12"/>
    <x v="27"/>
    <x v="0"/>
    <n v="689517"/>
    <n v="389000"/>
    <x v="1"/>
    <s v="YES"/>
    <d v="2024-12-17T00:00:00"/>
  </r>
  <r>
    <x v="7"/>
    <s v="ST"/>
    <x v="6"/>
    <x v="25"/>
    <x v="0"/>
    <n v="689651"/>
    <n v="266000"/>
    <x v="1"/>
    <s v="YES"/>
    <d v="2024-12-20T00:00:00"/>
  </r>
  <r>
    <x v="7"/>
    <s v="ST"/>
    <x v="14"/>
    <x v="29"/>
    <x v="0"/>
    <n v="688915"/>
    <n v="250000"/>
    <x v="1"/>
    <s v="YES"/>
    <d v="2024-12-02T00:00:00"/>
  </r>
  <r>
    <x v="7"/>
    <s v="ST"/>
    <x v="14"/>
    <x v="29"/>
    <x v="2"/>
    <n v="689254"/>
    <n v="52500"/>
    <x v="1"/>
    <s v="YES"/>
    <d v="2024-12-11T00:00:00"/>
  </r>
  <r>
    <x v="7"/>
    <s v="ST"/>
    <x v="1"/>
    <x v="21"/>
    <x v="0"/>
    <n v="689664"/>
    <n v="405000"/>
    <x v="1"/>
    <s v="YES"/>
    <d v="2024-12-20T00:00:00"/>
  </r>
  <r>
    <x v="7"/>
    <s v="ST"/>
    <x v="14"/>
    <x v="29"/>
    <x v="0"/>
    <n v="689667"/>
    <n v="6000000"/>
    <x v="1"/>
    <s v="YES"/>
    <d v="2024-12-20T00:00:00"/>
  </r>
  <r>
    <x v="7"/>
    <s v="ST"/>
    <x v="14"/>
    <x v="29"/>
    <x v="1"/>
    <n v="689197"/>
    <n v="75000"/>
    <x v="1"/>
    <s v="YES"/>
    <d v="2024-12-10T00:00:00"/>
  </r>
  <r>
    <x v="7"/>
    <s v="ST"/>
    <x v="1"/>
    <x v="21"/>
    <x v="0"/>
    <n v="689768"/>
    <n v="514900"/>
    <x v="1"/>
    <s v="YES"/>
    <d v="2024-12-23T00:00:00"/>
  </r>
  <r>
    <x v="7"/>
    <s v="ST"/>
    <x v="14"/>
    <x v="29"/>
    <x v="3"/>
    <n v="689657"/>
    <n v="500000"/>
    <x v="1"/>
    <s v="YES"/>
    <d v="2024-12-20T00:00:00"/>
  </r>
  <r>
    <x v="8"/>
    <s v="TI"/>
    <x v="2"/>
    <x v="30"/>
    <x v="0"/>
    <n v="689931"/>
    <n v="420000"/>
    <x v="1"/>
    <s v="YES"/>
    <d v="2024-12-31T00:00:00"/>
  </r>
  <r>
    <x v="8"/>
    <s v="TI"/>
    <x v="6"/>
    <x v="31"/>
    <x v="0"/>
    <n v="689708"/>
    <n v="350330"/>
    <x v="1"/>
    <s v="YES"/>
    <d v="2024-12-20T00:00:00"/>
  </r>
  <r>
    <x v="8"/>
    <s v="TI"/>
    <x v="10"/>
    <x v="32"/>
    <x v="0"/>
    <n v="689193"/>
    <n v="375000"/>
    <x v="1"/>
    <s v="YES"/>
    <d v="2024-12-10T00:00:00"/>
  </r>
  <r>
    <x v="8"/>
    <s v="TI"/>
    <x v="1"/>
    <x v="33"/>
    <x v="3"/>
    <n v="689356"/>
    <n v="285000"/>
    <x v="1"/>
    <s v="YES"/>
    <d v="2024-12-13T00:00:00"/>
  </r>
  <r>
    <x v="8"/>
    <s v="TI"/>
    <x v="6"/>
    <x v="31"/>
    <x v="0"/>
    <n v="689602"/>
    <n v="510000"/>
    <x v="1"/>
    <s v="YES"/>
    <d v="2024-12-19T00:00:00"/>
  </r>
  <r>
    <x v="8"/>
    <s v="TI"/>
    <x v="1"/>
    <x v="34"/>
    <x v="2"/>
    <n v="689792"/>
    <n v="300000"/>
    <x v="1"/>
    <s v="YES"/>
    <d v="2024-12-24T00:00:00"/>
  </r>
  <r>
    <x v="8"/>
    <s v="TI"/>
    <x v="12"/>
    <x v="35"/>
    <x v="2"/>
    <n v="689822"/>
    <n v="120000"/>
    <x v="1"/>
    <s v="YES"/>
    <d v="2024-12-26T00:00:00"/>
  </r>
  <r>
    <x v="8"/>
    <s v="TI"/>
    <x v="15"/>
    <x v="36"/>
    <x v="0"/>
    <n v="689311"/>
    <n v="352000"/>
    <x v="1"/>
    <s v="YES"/>
    <d v="2024-12-12T00:00:00"/>
  </r>
  <r>
    <x v="8"/>
    <s v="TI"/>
    <x v="2"/>
    <x v="30"/>
    <x v="0"/>
    <n v="689819"/>
    <n v="385000"/>
    <x v="1"/>
    <s v="YES"/>
    <d v="2024-12-26T00:00:00"/>
  </r>
  <r>
    <x v="8"/>
    <s v="TI"/>
    <x v="15"/>
    <x v="36"/>
    <x v="2"/>
    <n v="689802"/>
    <n v="24000"/>
    <x v="1"/>
    <s v="YES"/>
    <d v="2024-12-24T00:00:00"/>
  </r>
  <r>
    <x v="8"/>
    <s v="TI"/>
    <x v="10"/>
    <x v="32"/>
    <x v="0"/>
    <n v="689270"/>
    <n v="600000"/>
    <x v="1"/>
    <s v="YES"/>
    <d v="2024-12-11T00:00:00"/>
  </r>
  <r>
    <x v="8"/>
    <s v="TI"/>
    <x v="6"/>
    <x v="31"/>
    <x v="2"/>
    <n v="689263"/>
    <n v="95000"/>
    <x v="1"/>
    <s v="YES"/>
    <d v="2024-12-11T00:00:00"/>
  </r>
  <r>
    <x v="8"/>
    <s v="TI"/>
    <x v="12"/>
    <x v="35"/>
    <x v="0"/>
    <n v="689261"/>
    <n v="555000"/>
    <x v="1"/>
    <s v="YES"/>
    <d v="2024-12-11T00:00:00"/>
  </r>
  <r>
    <x v="8"/>
    <s v="TI"/>
    <x v="2"/>
    <x v="30"/>
    <x v="0"/>
    <n v="689240"/>
    <n v="475000"/>
    <x v="1"/>
    <s v="YES"/>
    <d v="2024-12-11T00:00:00"/>
  </r>
  <r>
    <x v="8"/>
    <s v="TI"/>
    <x v="12"/>
    <x v="35"/>
    <x v="3"/>
    <n v="689493"/>
    <n v="280000"/>
    <x v="1"/>
    <s v="YES"/>
    <d v="2024-12-17T00:00:00"/>
  </r>
  <r>
    <x v="8"/>
    <s v="TI"/>
    <x v="6"/>
    <x v="31"/>
    <x v="0"/>
    <n v="689331"/>
    <n v="350000"/>
    <x v="1"/>
    <s v="YES"/>
    <d v="2024-12-1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6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h="1"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39"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1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5"/>
    </i>
    <i r="1">
      <x v="3"/>
    </i>
    <i r="2">
      <x v="4"/>
    </i>
    <i r="2">
      <x v="6"/>
    </i>
    <i r="2">
      <x v="7"/>
    </i>
    <i>
      <x v="4"/>
    </i>
    <i r="1">
      <x v="2"/>
    </i>
    <i r="2">
      <x v="9"/>
    </i>
    <i r="1">
      <x v="5"/>
    </i>
    <i r="2">
      <x v="10"/>
    </i>
    <i r="1">
      <x v="6"/>
    </i>
    <i r="2">
      <x v="11"/>
    </i>
    <i>
      <x v="5"/>
    </i>
    <i r="1">
      <x v="3"/>
    </i>
    <i r="2">
      <x v="16"/>
    </i>
    <i r="1">
      <x v="7"/>
    </i>
    <i r="2">
      <x v="12"/>
    </i>
    <i r="1">
      <x v="8"/>
    </i>
    <i r="2">
      <x v="13"/>
    </i>
    <i r="2">
      <x v="14"/>
    </i>
    <i r="1">
      <x v="9"/>
    </i>
    <i r="2">
      <x v="15"/>
    </i>
    <i r="1">
      <x v="10"/>
    </i>
    <i r="2">
      <x v="17"/>
    </i>
    <i r="1">
      <x v="11"/>
    </i>
    <i r="2">
      <x v="18"/>
    </i>
    <i r="1">
      <x v="12"/>
    </i>
    <i r="2">
      <x v="19"/>
    </i>
    <i>
      <x v="6"/>
    </i>
    <i r="1">
      <x v="13"/>
    </i>
    <i r="2">
      <x v="20"/>
    </i>
    <i>
      <x v="7"/>
    </i>
    <i r="1">
      <x v="3"/>
    </i>
    <i r="2">
      <x v="21"/>
    </i>
    <i>
      <x v="8"/>
    </i>
    <i r="1">
      <x v="2"/>
    </i>
    <i r="2">
      <x v="22"/>
    </i>
    <i r="2">
      <x v="23"/>
    </i>
    <i r="2">
      <x v="24"/>
    </i>
    <i r="2">
      <x v="29"/>
    </i>
    <i r="1">
      <x v="7"/>
    </i>
    <i r="2">
      <x v="26"/>
    </i>
    <i r="1">
      <x v="13"/>
    </i>
    <i r="2">
      <x v="27"/>
    </i>
    <i r="2">
      <x v="28"/>
    </i>
    <i r="1">
      <x v="14"/>
    </i>
    <i r="2">
      <x v="25"/>
    </i>
    <i r="1">
      <x v="15"/>
    </i>
    <i r="2">
      <x v="30"/>
    </i>
    <i>
      <x v="9"/>
    </i>
    <i r="1">
      <x v="2"/>
    </i>
    <i r="2">
      <x v="34"/>
    </i>
    <i r="2">
      <x v="35"/>
    </i>
    <i r="1">
      <x v="3"/>
    </i>
    <i r="2">
      <x v="31"/>
    </i>
    <i r="1">
      <x v="7"/>
    </i>
    <i r="2">
      <x v="32"/>
    </i>
    <i r="1">
      <x v="11"/>
    </i>
    <i r="2">
      <x v="33"/>
    </i>
    <i r="1">
      <x v="13"/>
    </i>
    <i r="2">
      <x v="36"/>
    </i>
    <i r="1">
      <x v="16"/>
    </i>
    <i r="2">
      <x v="3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3" firstHeaderRow="1" firstDataRow="2" firstDataCol="2" rowPageCount="1" colPageCount="1"/>
  <pivotFields count="8">
    <pivotField name="TITLE COMPANY" axis="axisRow" compact="0" showAll="0" insertBlankRow="1">
      <items count="15">
        <item m="1" x="9"/>
        <item m="1" x="8"/>
        <item m="1" x="7"/>
        <item x="1"/>
        <item x="2"/>
        <item m="1" x="13"/>
        <item m="1" x="10"/>
        <item m="1" x="11"/>
        <item m="1" x="12"/>
        <item m="1" x="4"/>
        <item m="1" x="6"/>
        <item x="3"/>
        <item m="1" x="5"/>
        <item x="0"/>
        <item t="default"/>
      </items>
    </pivotField>
    <pivotField compact="0" showAll="0" insertBlankRow="1"/>
    <pivotField axis="axisPage" compact="0" showAll="0" insertBlankRow="1">
      <items count="11">
        <item x="2"/>
        <item x="4"/>
        <item x="0"/>
        <item x="5"/>
        <item x="6"/>
        <item x="3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5"/>
        <item m="1" x="94"/>
        <item m="1" x="107"/>
        <item m="1" x="25"/>
        <item m="1" x="63"/>
        <item m="1" x="38"/>
        <item m="1" x="66"/>
        <item m="1" x="37"/>
        <item m="1" x="32"/>
        <item m="1" x="56"/>
        <item m="1" x="45"/>
        <item m="1" x="30"/>
        <item m="1" x="43"/>
        <item m="1" x="23"/>
        <item m="1" x="18"/>
        <item m="1" x="102"/>
        <item m="1" x="29"/>
        <item m="1" x="61"/>
        <item m="1" x="54"/>
        <item m="1" x="89"/>
        <item m="1" x="77"/>
        <item m="1" x="31"/>
        <item m="1" x="36"/>
        <item m="1" x="84"/>
        <item m="1" x="39"/>
        <item m="1" x="65"/>
        <item m="1" x="16"/>
        <item m="1" x="41"/>
        <item m="1" x="40"/>
        <item m="1" x="104"/>
        <item m="1" x="91"/>
        <item m="1" x="108"/>
        <item m="1" x="55"/>
        <item m="1" x="88"/>
        <item m="1" x="17"/>
        <item x="2"/>
        <item m="1" x="90"/>
        <item m="1" x="97"/>
        <item m="1" x="73"/>
        <item m="1" x="82"/>
        <item x="12"/>
        <item m="1" x="47"/>
        <item m="1" x="87"/>
        <item m="1" x="20"/>
        <item m="1" x="74"/>
        <item m="1" x="99"/>
        <item m="1" x="52"/>
        <item m="1" x="101"/>
        <item m="1" x="60"/>
        <item m="1" x="106"/>
        <item m="1" x="76"/>
        <item x="9"/>
        <item m="1" x="42"/>
        <item m="1" x="105"/>
        <item m="1" x="46"/>
        <item m="1" x="34"/>
        <item m="1" x="68"/>
        <item m="1" x="80"/>
        <item m="1" x="28"/>
        <item m="1" x="95"/>
        <item m="1" x="72"/>
        <item m="1" x="92"/>
        <item m="1" x="26"/>
        <item x="14"/>
        <item m="1" x="103"/>
        <item m="1" x="71"/>
        <item m="1" x="78"/>
        <item m="1" x="50"/>
        <item m="1" x="100"/>
        <item x="11"/>
        <item m="1" x="86"/>
        <item m="1" x="96"/>
        <item m="1" x="49"/>
        <item m="1" x="33"/>
        <item m="1" x="53"/>
        <item m="1" x="27"/>
        <item m="1" x="22"/>
        <item m="1" x="70"/>
        <item m="1" x="93"/>
        <item m="1" x="24"/>
        <item m="1" x="83"/>
        <item m="1" x="64"/>
        <item m="1" x="81"/>
        <item m="1" x="69"/>
        <item m="1" x="19"/>
        <item m="1" x="75"/>
        <item x="6"/>
        <item m="1" x="62"/>
        <item m="1" x="21"/>
        <item m="1" x="98"/>
        <item m="1" x="79"/>
        <item m="1" x="85"/>
        <item m="1" x="48"/>
        <item m="1" x="44"/>
        <item m="1" x="67"/>
        <item m="1" x="59"/>
        <item m="1" x="57"/>
        <item m="1" x="51"/>
        <item m="1" x="58"/>
        <item m="1" x="15"/>
        <item x="0"/>
        <item x="1"/>
        <item x="3"/>
        <item x="4"/>
        <item x="5"/>
        <item x="7"/>
        <item x="8"/>
        <item x="10"/>
        <item x="13"/>
        <item t="default"/>
      </items>
    </pivotField>
  </pivotFields>
  <rowFields count="2">
    <field x="7"/>
    <field x="0"/>
  </rowFields>
  <rowItems count="49">
    <i>
      <x v="35"/>
    </i>
    <i r="1">
      <x v="3"/>
    </i>
    <i r="1">
      <x v="11"/>
    </i>
    <i t="blank">
      <x v="35"/>
    </i>
    <i>
      <x v="40"/>
    </i>
    <i r="1">
      <x v="11"/>
    </i>
    <i t="blank">
      <x v="40"/>
    </i>
    <i>
      <x v="51"/>
    </i>
    <i r="1">
      <x v="4"/>
    </i>
    <i t="blank">
      <x v="51"/>
    </i>
    <i>
      <x v="63"/>
    </i>
    <i r="1">
      <x v="11"/>
    </i>
    <i t="blank">
      <x v="63"/>
    </i>
    <i>
      <x v="69"/>
    </i>
    <i r="1">
      <x v="11"/>
    </i>
    <i t="blank">
      <x v="69"/>
    </i>
    <i>
      <x v="86"/>
    </i>
    <i r="1">
      <x v="4"/>
    </i>
    <i t="blank">
      <x v="86"/>
    </i>
    <i>
      <x v="100"/>
    </i>
    <i r="1">
      <x v="11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8" totalsRowCount="1" headerRowDxfId="18" totalsRowDxfId="15" headerRowBorderDxfId="17" tableBorderDxfId="16" totalsRowBorderDxfId="14">
  <autoFilter ref="A4:F7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SUM(B5:B7)</totalsRowFormula>
    </tableColumn>
    <tableColumn id="3" name="DOLLARVOL" totalsRowFunction="custom" totalsRowDxfId="3" dataCellStyle="Normal 2">
      <totalsRowFormula>SUM(C5:C7)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Row],[CLOSINGS]]/$B$10</calculatedColumnFormula>
      <totalsRowFormula>SUM(E5:E7)</totalsRowFormula>
    </tableColumn>
    <tableColumn id="6" name="% OF $$$ VOLUME" totalsRowFunction="custom" dataDxfId="12" totalsRowDxfId="0" dataCellStyle="Normal 2">
      <calculatedColumnFormula>Table2[[#This Row],[DOLLARVOL]]/$C$10</calculatedColumnFormula>
      <totalsRowFormula>SUM(F5:F7)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39" totalsRowShown="0" headerRowDxfId="6">
  <autoFilter ref="A1:J13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1" totalsRowShown="0" headerRowDxfId="11">
  <autoFilter ref="A1:H2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59" totalsRowShown="0" headerRowDxfId="10" headerRowBorderDxfId="9" tableBorderDxfId="8" totalsRowBorderDxfId="7">
  <autoFilter ref="A1:E15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24" t="s">
        <v>4</v>
      </c>
      <c r="B5" s="125"/>
      <c r="C5" s="125"/>
      <c r="D5" s="125"/>
      <c r="E5" s="125"/>
      <c r="F5" s="125"/>
      <c r="G5" s="126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4" t="s">
        <v>49</v>
      </c>
      <c r="G6" s="114" t="s">
        <v>50</v>
      </c>
    </row>
    <row r="7" spans="1:7">
      <c r="A7" s="131" t="s">
        <v>62</v>
      </c>
      <c r="B7" s="132">
        <v>44</v>
      </c>
      <c r="C7" s="133">
        <v>22135813</v>
      </c>
      <c r="D7" s="134">
        <f>B7/$B$15</f>
        <v>0.36666666666666664</v>
      </c>
      <c r="E7" s="134">
        <f>C7/$C$15</f>
        <v>0.42819843195566509</v>
      </c>
      <c r="F7" s="135">
        <v>1</v>
      </c>
      <c r="G7" s="135">
        <f t="shared" ref="G7:G14" si="0">RANK(C7,$C$7:$C$14)</f>
        <v>1</v>
      </c>
    </row>
    <row r="8" spans="1:7">
      <c r="A8" s="67" t="s">
        <v>74</v>
      </c>
      <c r="B8" s="68">
        <v>26</v>
      </c>
      <c r="C8" s="69">
        <v>10391770</v>
      </c>
      <c r="D8" s="23">
        <f>B8/$B$15</f>
        <v>0.21666666666666667</v>
      </c>
      <c r="E8" s="23">
        <f>C8/$C$15</f>
        <v>0.20101993178402444</v>
      </c>
      <c r="F8" s="71">
        <v>2</v>
      </c>
      <c r="G8" s="100">
        <f t="shared" si="0"/>
        <v>2</v>
      </c>
    </row>
    <row r="9" spans="1:7">
      <c r="A9" s="67" t="s">
        <v>101</v>
      </c>
      <c r="B9" s="68">
        <v>16</v>
      </c>
      <c r="C9" s="69">
        <v>5476330</v>
      </c>
      <c r="D9" s="23">
        <f t="shared" ref="D9" si="1">B9/$B$15</f>
        <v>0.13333333333333333</v>
      </c>
      <c r="E9" s="23">
        <f t="shared" ref="E9" si="2">C9/$C$15</f>
        <v>0.10593493534083286</v>
      </c>
      <c r="F9" s="71">
        <v>3</v>
      </c>
      <c r="G9" s="100">
        <f t="shared" si="0"/>
        <v>3</v>
      </c>
    </row>
    <row r="10" spans="1:7">
      <c r="A10" s="67" t="s">
        <v>81</v>
      </c>
      <c r="B10" s="68">
        <v>16</v>
      </c>
      <c r="C10" s="69">
        <v>4717559</v>
      </c>
      <c r="D10" s="23">
        <f>B10/$B$15</f>
        <v>0.13333333333333333</v>
      </c>
      <c r="E10" s="23">
        <f>C10/$C$15</f>
        <v>9.1257157189498089E-2</v>
      </c>
      <c r="F10" s="71">
        <v>3</v>
      </c>
      <c r="G10" s="100">
        <f t="shared" si="0"/>
        <v>4</v>
      </c>
    </row>
    <row r="11" spans="1:7">
      <c r="A11" s="67" t="s">
        <v>86</v>
      </c>
      <c r="B11" s="68">
        <v>7</v>
      </c>
      <c r="C11" s="69">
        <v>2869750</v>
      </c>
      <c r="D11" s="23">
        <f>B11/$B$15</f>
        <v>5.8333333333333334E-2</v>
      </c>
      <c r="E11" s="23">
        <f>C11/$C$15</f>
        <v>5.5512867320697455E-2</v>
      </c>
      <c r="F11" s="71">
        <v>4</v>
      </c>
      <c r="G11" s="100">
        <f t="shared" si="0"/>
        <v>6</v>
      </c>
    </row>
    <row r="12" spans="1:7">
      <c r="A12" s="81" t="s">
        <v>57</v>
      </c>
      <c r="B12" s="77">
        <v>5</v>
      </c>
      <c r="C12" s="113">
        <v>4030000</v>
      </c>
      <c r="D12" s="23">
        <f>B12/$B$15</f>
        <v>4.1666666666666664E-2</v>
      </c>
      <c r="E12" s="23">
        <f>C12/$C$15</f>
        <v>7.7956914470741615E-2</v>
      </c>
      <c r="F12" s="71">
        <v>5</v>
      </c>
      <c r="G12" s="100">
        <f t="shared" si="0"/>
        <v>5</v>
      </c>
    </row>
    <row r="13" spans="1:7">
      <c r="A13" s="81" t="s">
        <v>77</v>
      </c>
      <c r="B13" s="77">
        <v>5</v>
      </c>
      <c r="C13" s="113">
        <v>1684000</v>
      </c>
      <c r="D13" s="23">
        <f>B13/$B$15</f>
        <v>4.1666666666666664E-2</v>
      </c>
      <c r="E13" s="23">
        <f>C13/$C$15</f>
        <v>3.2575544409113866E-2</v>
      </c>
      <c r="F13" s="71">
        <v>5</v>
      </c>
      <c r="G13" s="100">
        <f t="shared" si="0"/>
        <v>7</v>
      </c>
    </row>
    <row r="14" spans="1:7">
      <c r="A14" s="81" t="s">
        <v>126</v>
      </c>
      <c r="B14" s="77">
        <v>1</v>
      </c>
      <c r="C14" s="113">
        <v>390000</v>
      </c>
      <c r="D14" s="23">
        <f>B14/$B$15</f>
        <v>8.3333333333333332E-3</v>
      </c>
      <c r="E14" s="23">
        <f>C14/$C$15</f>
        <v>7.5442175294266074E-3</v>
      </c>
      <c r="F14" s="71">
        <v>6</v>
      </c>
      <c r="G14" s="100">
        <f t="shared" si="0"/>
        <v>8</v>
      </c>
    </row>
    <row r="15" spans="1:7">
      <c r="A15" s="78" t="s">
        <v>23</v>
      </c>
      <c r="B15" s="79">
        <f>SUM(B7:B14)</f>
        <v>120</v>
      </c>
      <c r="C15" s="80">
        <f>SUM(C7:C14)</f>
        <v>51695222</v>
      </c>
      <c r="D15" s="30">
        <f>SUM(D7:D14)</f>
        <v>0.99999999999999978</v>
      </c>
      <c r="E15" s="30">
        <f>SUM(E7:E14)</f>
        <v>1.0000000000000002</v>
      </c>
      <c r="F15" s="31"/>
      <c r="G15" s="31"/>
    </row>
    <row r="16" spans="1:7" ht="13.8" thickBot="1">
      <c r="A16" s="74"/>
      <c r="B16" s="75"/>
      <c r="C16" s="76"/>
    </row>
    <row r="17" spans="1:7" ht="16.2" thickBot="1">
      <c r="A17" s="127" t="s">
        <v>10</v>
      </c>
      <c r="B17" s="128"/>
      <c r="C17" s="128"/>
      <c r="D17" s="128"/>
      <c r="E17" s="128"/>
      <c r="F17" s="128"/>
      <c r="G17" s="129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1" t="s">
        <v>62</v>
      </c>
      <c r="B20" s="132">
        <v>10</v>
      </c>
      <c r="C20" s="69">
        <v>2578925.5</v>
      </c>
      <c r="D20" s="136">
        <f>B20/$B$24</f>
        <v>0.5</v>
      </c>
      <c r="E20" s="23">
        <f>C20/$C$24</f>
        <v>0.18066343723253361</v>
      </c>
      <c r="F20" s="137">
        <v>1</v>
      </c>
      <c r="G20" s="71">
        <f>RANK(C20,$C$20:$C$23)</f>
        <v>2</v>
      </c>
    </row>
    <row r="21" spans="1:7">
      <c r="A21" s="131" t="s">
        <v>74</v>
      </c>
      <c r="B21" s="68">
        <v>7</v>
      </c>
      <c r="C21" s="133">
        <v>10761979.050000001</v>
      </c>
      <c r="D21" s="23">
        <f>B21/$B$24</f>
        <v>0.35</v>
      </c>
      <c r="E21" s="136">
        <f>C21/$C$24</f>
        <v>0.75391713587597509</v>
      </c>
      <c r="F21" s="71">
        <v>2</v>
      </c>
      <c r="G21" s="137">
        <f>RANK(C21,$C$20:$C$23)</f>
        <v>1</v>
      </c>
    </row>
    <row r="22" spans="1:7">
      <c r="A22" s="67" t="s">
        <v>57</v>
      </c>
      <c r="B22" s="68">
        <v>2</v>
      </c>
      <c r="C22" s="69">
        <v>488846</v>
      </c>
      <c r="D22" s="23">
        <f>B22/$B$24</f>
        <v>0.1</v>
      </c>
      <c r="E22" s="23">
        <f>C22/$C$24</f>
        <v>3.4245502104413302E-2</v>
      </c>
      <c r="F22" s="71">
        <v>3</v>
      </c>
      <c r="G22" s="71">
        <f>RANK(C22,$C$20:$C$23)</f>
        <v>3</v>
      </c>
    </row>
    <row r="23" spans="1:7">
      <c r="A23" s="67" t="s">
        <v>81</v>
      </c>
      <c r="B23" s="68">
        <v>1</v>
      </c>
      <c r="C23" s="69">
        <v>445000</v>
      </c>
      <c r="D23" s="23">
        <f>B23/$B$24</f>
        <v>0.05</v>
      </c>
      <c r="E23" s="23">
        <f>C23/$C$24</f>
        <v>3.1173924787077978E-2</v>
      </c>
      <c r="F23" s="71">
        <v>4</v>
      </c>
      <c r="G23" s="71">
        <f>RANK(C23,$C$20:$C$23)</f>
        <v>4</v>
      </c>
    </row>
    <row r="24" spans="1:7">
      <c r="A24" s="32" t="s">
        <v>23</v>
      </c>
      <c r="B24" s="46">
        <f>SUM(B20:B23)</f>
        <v>20</v>
      </c>
      <c r="C24" s="33">
        <f>SUM(C20:C23)</f>
        <v>14274750.550000001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4" t="s">
        <v>12</v>
      </c>
      <c r="B26" s="125"/>
      <c r="C26" s="125"/>
      <c r="D26" s="125"/>
      <c r="E26" s="125"/>
      <c r="F26" s="125"/>
      <c r="G26" s="126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1" t="s">
        <v>62</v>
      </c>
      <c r="B29" s="132">
        <v>54</v>
      </c>
      <c r="C29" s="133">
        <v>24714738.5</v>
      </c>
      <c r="D29" s="136">
        <f t="shared" ref="D29:D36" si="3">B29/$B$37</f>
        <v>0.38571428571428573</v>
      </c>
      <c r="E29" s="136">
        <f t="shared" ref="E29:E36" si="4">C29/$C$37</f>
        <v>0.37463617983573044</v>
      </c>
      <c r="F29" s="137">
        <v>1</v>
      </c>
      <c r="G29" s="137">
        <f t="shared" ref="G29:G36" si="5">RANK(C29,$C$29:$C$36)</f>
        <v>1</v>
      </c>
    </row>
    <row r="30" spans="1:7">
      <c r="A30" s="67" t="s">
        <v>74</v>
      </c>
      <c r="B30" s="68">
        <v>33</v>
      </c>
      <c r="C30" s="69">
        <v>21153749.050000001</v>
      </c>
      <c r="D30" s="23">
        <f t="shared" si="3"/>
        <v>0.23571428571428571</v>
      </c>
      <c r="E30" s="23">
        <f t="shared" si="4"/>
        <v>0.32065723589572726</v>
      </c>
      <c r="F30" s="71">
        <v>2</v>
      </c>
      <c r="G30" s="71">
        <f t="shared" si="5"/>
        <v>2</v>
      </c>
    </row>
    <row r="31" spans="1:7">
      <c r="A31" s="67" t="s">
        <v>81</v>
      </c>
      <c r="B31" s="68">
        <v>17</v>
      </c>
      <c r="C31" s="69">
        <v>5162559</v>
      </c>
      <c r="D31" s="23">
        <f t="shared" si="3"/>
        <v>0.12142857142857143</v>
      </c>
      <c r="E31" s="23">
        <f t="shared" si="4"/>
        <v>7.8256194454032715E-2</v>
      </c>
      <c r="F31" s="71">
        <v>3</v>
      </c>
      <c r="G31" s="71">
        <f t="shared" si="5"/>
        <v>4</v>
      </c>
    </row>
    <row r="32" spans="1:7">
      <c r="A32" s="67" t="s">
        <v>101</v>
      </c>
      <c r="B32" s="68">
        <v>16</v>
      </c>
      <c r="C32" s="69">
        <v>5476330</v>
      </c>
      <c r="D32" s="23">
        <f t="shared" ref="D32" si="6">B32/$B$37</f>
        <v>0.11428571428571428</v>
      </c>
      <c r="E32" s="23">
        <f t="shared" ref="E32" si="7">C32/$C$37</f>
        <v>8.3012464433714545E-2</v>
      </c>
      <c r="F32" s="71">
        <v>4</v>
      </c>
      <c r="G32" s="71">
        <f t="shared" si="5"/>
        <v>3</v>
      </c>
    </row>
    <row r="33" spans="1:7">
      <c r="A33" s="67" t="s">
        <v>57</v>
      </c>
      <c r="B33" s="68">
        <v>7</v>
      </c>
      <c r="C33" s="69">
        <v>4518846</v>
      </c>
      <c r="D33" s="23">
        <f t="shared" si="3"/>
        <v>0.05</v>
      </c>
      <c r="E33" s="23">
        <f t="shared" si="4"/>
        <v>6.8498527819987706E-2</v>
      </c>
      <c r="F33" s="71">
        <v>5</v>
      </c>
      <c r="G33" s="71">
        <f t="shared" si="5"/>
        <v>5</v>
      </c>
    </row>
    <row r="34" spans="1:7">
      <c r="A34" s="67" t="s">
        <v>86</v>
      </c>
      <c r="B34" s="68">
        <v>7</v>
      </c>
      <c r="C34" s="69">
        <v>2869750</v>
      </c>
      <c r="D34" s="23">
        <f t="shared" si="3"/>
        <v>0.05</v>
      </c>
      <c r="E34" s="23">
        <f t="shared" si="4"/>
        <v>4.3500851812920759E-2</v>
      </c>
      <c r="F34" s="71">
        <v>5</v>
      </c>
      <c r="G34" s="71">
        <f t="shared" si="5"/>
        <v>6</v>
      </c>
    </row>
    <row r="35" spans="1:7">
      <c r="A35" s="67" t="s">
        <v>77</v>
      </c>
      <c r="B35" s="68">
        <v>5</v>
      </c>
      <c r="C35" s="69">
        <v>1684000</v>
      </c>
      <c r="D35" s="23">
        <f t="shared" si="3"/>
        <v>3.5714285714285712E-2</v>
      </c>
      <c r="E35" s="23">
        <f t="shared" si="4"/>
        <v>2.5526765207059345E-2</v>
      </c>
      <c r="F35" s="71">
        <v>6</v>
      </c>
      <c r="G35" s="71">
        <f t="shared" si="5"/>
        <v>7</v>
      </c>
    </row>
    <row r="36" spans="1:7">
      <c r="A36" s="67" t="s">
        <v>126</v>
      </c>
      <c r="B36" s="68">
        <v>1</v>
      </c>
      <c r="C36" s="69">
        <v>390000</v>
      </c>
      <c r="D36" s="23">
        <f t="shared" si="3"/>
        <v>7.1428571428571426E-3</v>
      </c>
      <c r="E36" s="23">
        <f t="shared" si="4"/>
        <v>5.9117805408272833E-3</v>
      </c>
      <c r="F36" s="71">
        <v>7</v>
      </c>
      <c r="G36" s="71">
        <f t="shared" si="5"/>
        <v>8</v>
      </c>
    </row>
    <row r="37" spans="1:7">
      <c r="A37" s="32" t="s">
        <v>23</v>
      </c>
      <c r="B37" s="47">
        <f>SUM(B29:B36)</f>
        <v>140</v>
      </c>
      <c r="C37" s="37">
        <f>SUM(C29:C36)</f>
        <v>65969972.549999997</v>
      </c>
      <c r="D37" s="30">
        <f>SUM(D29:D36)</f>
        <v>1.0000000000000002</v>
      </c>
      <c r="E37" s="30">
        <f>SUM(E29:E36)</f>
        <v>1</v>
      </c>
      <c r="F37" s="31"/>
      <c r="G37" s="31"/>
    </row>
    <row r="39" spans="1:7">
      <c r="A39" s="130" t="s">
        <v>24</v>
      </c>
      <c r="B39" s="130"/>
      <c r="C39" s="130"/>
      <c r="D39" s="99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8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DECEMBER, 2024</v>
      </c>
    </row>
    <row r="3" spans="1:7" ht="13.8" thickBot="1"/>
    <row r="4" spans="1:7" ht="16.2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97"/>
      <c r="C5" s="8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62</v>
      </c>
      <c r="B7" s="139">
        <v>43</v>
      </c>
      <c r="C7" s="140">
        <v>21726813</v>
      </c>
      <c r="D7" s="141">
        <f>B7/$B$14</f>
        <v>0.39449541284403672</v>
      </c>
      <c r="E7" s="136">
        <f>C7/$C$14</f>
        <v>0.46147238463207907</v>
      </c>
      <c r="F7" s="137">
        <v>1</v>
      </c>
      <c r="G7" s="137">
        <f t="shared" ref="G7:G13" si="0">RANK(C7,$C$7:$C$13)</f>
        <v>1</v>
      </c>
    </row>
    <row r="8" spans="1:7">
      <c r="A8" s="35" t="s">
        <v>74</v>
      </c>
      <c r="B8" s="36">
        <v>23</v>
      </c>
      <c r="C8" s="91">
        <v>9056800</v>
      </c>
      <c r="D8" s="27">
        <f>B8/$B$14</f>
        <v>0.21100917431192662</v>
      </c>
      <c r="E8" s="23">
        <f>C8/$C$14</f>
        <v>0.19236429627924784</v>
      </c>
      <c r="F8" s="71">
        <v>2</v>
      </c>
      <c r="G8" s="71">
        <f t="shared" si="0"/>
        <v>2</v>
      </c>
    </row>
    <row r="9" spans="1:7">
      <c r="A9" s="35" t="s">
        <v>101</v>
      </c>
      <c r="B9" s="36">
        <v>16</v>
      </c>
      <c r="C9" s="91">
        <v>5476330</v>
      </c>
      <c r="D9" s="27">
        <f t="shared" ref="D9" si="1">B9/$B$14</f>
        <v>0.14678899082568808</v>
      </c>
      <c r="E9" s="23">
        <f t="shared" ref="E9" si="2">C9/$C$14</f>
        <v>0.11631595780440479</v>
      </c>
      <c r="F9" s="71">
        <v>3</v>
      </c>
      <c r="G9" s="71">
        <f t="shared" si="0"/>
        <v>3</v>
      </c>
    </row>
    <row r="10" spans="1:7">
      <c r="A10" s="35" t="s">
        <v>81</v>
      </c>
      <c r="B10" s="36">
        <v>16</v>
      </c>
      <c r="C10" s="91">
        <v>4717559</v>
      </c>
      <c r="D10" s="27">
        <f>B10/$B$14</f>
        <v>0.14678899082568808</v>
      </c>
      <c r="E10" s="23">
        <f>C10/$C$14</f>
        <v>0.1001998406932727</v>
      </c>
      <c r="F10" s="71">
        <v>3</v>
      </c>
      <c r="G10" s="71">
        <f t="shared" si="0"/>
        <v>4</v>
      </c>
    </row>
    <row r="11" spans="1:7">
      <c r="A11" s="35" t="s">
        <v>57</v>
      </c>
      <c r="B11" s="36">
        <v>5</v>
      </c>
      <c r="C11" s="91">
        <v>4030000</v>
      </c>
      <c r="D11" s="27">
        <f>B11/$B$14</f>
        <v>4.5871559633027525E-2</v>
      </c>
      <c r="E11" s="23">
        <f>C11/$C$14</f>
        <v>8.5596249669349977E-2</v>
      </c>
      <c r="F11" s="71">
        <v>4</v>
      </c>
      <c r="G11" s="71">
        <f t="shared" si="0"/>
        <v>5</v>
      </c>
    </row>
    <row r="12" spans="1:7">
      <c r="A12" s="35" t="s">
        <v>77</v>
      </c>
      <c r="B12" s="36">
        <v>5</v>
      </c>
      <c r="C12" s="91">
        <v>1684000</v>
      </c>
      <c r="D12" s="27">
        <f>B12/$B$14</f>
        <v>4.5871559633027525E-2</v>
      </c>
      <c r="E12" s="23">
        <f>C12/$C$14</f>
        <v>3.5767762889127877E-2</v>
      </c>
      <c r="F12" s="71">
        <v>4</v>
      </c>
      <c r="G12" s="71">
        <f t="shared" si="0"/>
        <v>6</v>
      </c>
    </row>
    <row r="13" spans="1:7">
      <c r="A13" s="35" t="s">
        <v>126</v>
      </c>
      <c r="B13" s="36">
        <v>1</v>
      </c>
      <c r="C13" s="91">
        <v>390000</v>
      </c>
      <c r="D13" s="27">
        <f>B13/$B$14</f>
        <v>9.1743119266055051E-3</v>
      </c>
      <c r="E13" s="23">
        <f>C13/$C$14</f>
        <v>8.2835080325177387E-3</v>
      </c>
      <c r="F13" s="71">
        <v>5</v>
      </c>
      <c r="G13" s="71">
        <f t="shared" si="0"/>
        <v>7</v>
      </c>
    </row>
    <row r="14" spans="1:7">
      <c r="A14" s="28" t="s">
        <v>23</v>
      </c>
      <c r="B14" s="29">
        <f>SUM(B7:B13)</f>
        <v>109</v>
      </c>
      <c r="C14" s="92">
        <f>SUM(C7:C13)</f>
        <v>47081502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4" t="s">
        <v>14</v>
      </c>
      <c r="B16" s="125"/>
      <c r="C16" s="125"/>
      <c r="D16" s="125"/>
      <c r="E16" s="125"/>
      <c r="F16" s="125"/>
      <c r="G16" s="126"/>
    </row>
    <row r="17" spans="1:7">
      <c r="A17" s="3"/>
      <c r="B17" s="97"/>
      <c r="C17" s="89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0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2" t="s">
        <v>86</v>
      </c>
      <c r="B19" s="139">
        <v>7</v>
      </c>
      <c r="C19" s="140">
        <v>2869750</v>
      </c>
      <c r="D19" s="141">
        <f>B19/$B$22</f>
        <v>0.63636363636363635</v>
      </c>
      <c r="E19" s="136">
        <f>C19/$C$22</f>
        <v>0.6220035025966032</v>
      </c>
      <c r="F19" s="137">
        <v>1</v>
      </c>
      <c r="G19" s="137">
        <f>RANK(C19,$C$19:$C$21)</f>
        <v>1</v>
      </c>
    </row>
    <row r="20" spans="1:7">
      <c r="A20" s="48" t="s">
        <v>74</v>
      </c>
      <c r="B20" s="49">
        <v>3</v>
      </c>
      <c r="C20" s="93">
        <v>1334970</v>
      </c>
      <c r="D20" s="27">
        <f>B20/$B$22</f>
        <v>0.27272727272727271</v>
      </c>
      <c r="E20" s="23">
        <f>C20/$C$22</f>
        <v>0.28934785812749797</v>
      </c>
      <c r="F20" s="71">
        <v>2</v>
      </c>
      <c r="G20" s="71">
        <f>RANK(C20,$C$19:$C$21)</f>
        <v>2</v>
      </c>
    </row>
    <row r="21" spans="1:7">
      <c r="A21" s="48" t="s">
        <v>62</v>
      </c>
      <c r="B21" s="49">
        <v>1</v>
      </c>
      <c r="C21" s="93">
        <v>409000</v>
      </c>
      <c r="D21" s="27">
        <f>B21/$B$22</f>
        <v>9.0909090909090912E-2</v>
      </c>
      <c r="E21" s="23">
        <f>C21/$C$22</f>
        <v>8.8648639275898847E-2</v>
      </c>
      <c r="F21" s="71">
        <v>3</v>
      </c>
      <c r="G21" s="71">
        <f>RANK(C21,$C$19:$C$21)</f>
        <v>3</v>
      </c>
    </row>
    <row r="22" spans="1:7">
      <c r="A22" s="28" t="s">
        <v>23</v>
      </c>
      <c r="B22" s="29">
        <f>SUM(B19:B21)</f>
        <v>11</v>
      </c>
      <c r="C22" s="92">
        <f>SUM(C19:C21)</f>
        <v>4613720</v>
      </c>
      <c r="D22" s="30">
        <f>SUM(D19:D21)</f>
        <v>1</v>
      </c>
      <c r="E22" s="30">
        <f>SUM(E19:E21)</f>
        <v>1</v>
      </c>
      <c r="F22" s="31"/>
      <c r="G22" s="31"/>
    </row>
    <row r="23" spans="1:7" ht="13.8" thickBot="1"/>
    <row r="24" spans="1:7" ht="16.2" thickBot="1">
      <c r="A24" s="124" t="s">
        <v>15</v>
      </c>
      <c r="B24" s="125"/>
      <c r="C24" s="125"/>
      <c r="D24" s="125"/>
      <c r="E24" s="125"/>
      <c r="F24" s="125"/>
      <c r="G24" s="126"/>
    </row>
    <row r="25" spans="1:7">
      <c r="A25" s="3"/>
      <c r="B25" s="97"/>
      <c r="C25" s="89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0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8" t="s">
        <v>62</v>
      </c>
      <c r="B27" s="139">
        <v>35</v>
      </c>
      <c r="C27" s="140">
        <v>18440813</v>
      </c>
      <c r="D27" s="141">
        <f t="shared" ref="D27:D32" si="3">B27/$B$34</f>
        <v>0.41176470588235292</v>
      </c>
      <c r="E27" s="136">
        <f t="shared" ref="E27:E32" si="4">C27/$C$34</f>
        <v>0.47858507939763123</v>
      </c>
      <c r="F27" s="137">
        <v>1</v>
      </c>
      <c r="G27" s="137">
        <f t="shared" ref="G27:G33" si="5">RANK(C27,$C$27:$C$33)</f>
        <v>1</v>
      </c>
    </row>
    <row r="28" spans="1:7">
      <c r="A28" s="35" t="s">
        <v>74</v>
      </c>
      <c r="B28" s="36">
        <v>21</v>
      </c>
      <c r="C28" s="91">
        <v>8773800</v>
      </c>
      <c r="D28" s="27">
        <f t="shared" si="3"/>
        <v>0.24705882352941178</v>
      </c>
      <c r="E28" s="23">
        <f t="shared" si="4"/>
        <v>0.227701987413404</v>
      </c>
      <c r="F28" s="101">
        <v>2</v>
      </c>
      <c r="G28" s="71">
        <f t="shared" si="5"/>
        <v>2</v>
      </c>
    </row>
    <row r="29" spans="1:7">
      <c r="A29" s="35" t="s">
        <v>101</v>
      </c>
      <c r="B29" s="36">
        <v>12</v>
      </c>
      <c r="C29" s="91">
        <v>4937330</v>
      </c>
      <c r="D29" s="27">
        <f t="shared" si="3"/>
        <v>0.14117647058823529</v>
      </c>
      <c r="E29" s="23">
        <f t="shared" si="4"/>
        <v>0.12813602470033758</v>
      </c>
      <c r="F29" s="101">
        <v>3</v>
      </c>
      <c r="G29" s="71">
        <f t="shared" si="5"/>
        <v>3</v>
      </c>
    </row>
    <row r="30" spans="1:7">
      <c r="A30" s="35" t="s">
        <v>81</v>
      </c>
      <c r="B30" s="36">
        <v>10</v>
      </c>
      <c r="C30" s="91">
        <v>3255000</v>
      </c>
      <c r="D30" s="27">
        <f t="shared" si="3"/>
        <v>0.11764705882352941</v>
      </c>
      <c r="E30" s="23">
        <f t="shared" si="4"/>
        <v>8.4475366321392104E-2</v>
      </c>
      <c r="F30" s="71">
        <v>4</v>
      </c>
      <c r="G30" s="71">
        <f t="shared" si="5"/>
        <v>4</v>
      </c>
    </row>
    <row r="31" spans="1:7">
      <c r="A31" s="35" t="s">
        <v>77</v>
      </c>
      <c r="B31" s="36">
        <v>3</v>
      </c>
      <c r="C31" s="91">
        <v>1565000</v>
      </c>
      <c r="D31" s="27">
        <f t="shared" si="3"/>
        <v>3.5294117647058823E-2</v>
      </c>
      <c r="E31" s="23">
        <f t="shared" si="4"/>
        <v>4.0615652317351349E-2</v>
      </c>
      <c r="F31" s="101">
        <v>5</v>
      </c>
      <c r="G31" s="71">
        <f t="shared" si="5"/>
        <v>5</v>
      </c>
    </row>
    <row r="32" spans="1:7">
      <c r="A32" s="35" t="s">
        <v>57</v>
      </c>
      <c r="B32" s="36">
        <v>3</v>
      </c>
      <c r="C32" s="91">
        <v>1170000</v>
      </c>
      <c r="D32" s="27">
        <f t="shared" si="3"/>
        <v>3.5294117647058823E-2</v>
      </c>
      <c r="E32" s="23">
        <f t="shared" si="4"/>
        <v>3.0364417387412829E-2</v>
      </c>
      <c r="F32" s="71">
        <v>5</v>
      </c>
      <c r="G32" s="71">
        <f t="shared" si="5"/>
        <v>6</v>
      </c>
    </row>
    <row r="33" spans="1:7">
      <c r="A33" s="35" t="s">
        <v>126</v>
      </c>
      <c r="B33" s="36">
        <v>1</v>
      </c>
      <c r="C33" s="91">
        <v>390000</v>
      </c>
      <c r="D33" s="27">
        <f>B33/$B$34</f>
        <v>1.1764705882352941E-2</v>
      </c>
      <c r="E33" s="23">
        <f>C33/$C$34</f>
        <v>1.0121472462470943E-2</v>
      </c>
      <c r="F33" s="71">
        <v>6</v>
      </c>
      <c r="G33" s="71">
        <f t="shared" si="5"/>
        <v>7</v>
      </c>
    </row>
    <row r="34" spans="1:7">
      <c r="A34" s="28" t="s">
        <v>23</v>
      </c>
      <c r="B34" s="40">
        <f>SUM(B27:B33)</f>
        <v>85</v>
      </c>
      <c r="C34" s="94">
        <f>SUM(C27:C33)</f>
        <v>38531943</v>
      </c>
      <c r="D34" s="30">
        <f>SUM(D27:D33)</f>
        <v>1</v>
      </c>
      <c r="E34" s="30">
        <f>SUM(E27:E33)</f>
        <v>1</v>
      </c>
      <c r="F34" s="31"/>
      <c r="G34" s="31"/>
    </row>
    <row r="35" spans="1:7" ht="13.8" thickBot="1"/>
    <row r="36" spans="1:7" ht="16.2" thickBot="1">
      <c r="A36" s="124" t="s">
        <v>16</v>
      </c>
      <c r="B36" s="125"/>
      <c r="C36" s="125"/>
      <c r="D36" s="125"/>
      <c r="E36" s="125"/>
      <c r="F36" s="125"/>
      <c r="G36" s="126"/>
    </row>
    <row r="37" spans="1:7">
      <c r="A37" s="18"/>
      <c r="B37" s="98"/>
      <c r="C37" s="95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0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3" t="s">
        <v>81</v>
      </c>
      <c r="B39" s="144">
        <v>2</v>
      </c>
      <c r="C39" s="145">
        <v>1337559</v>
      </c>
      <c r="D39" s="136">
        <f>B39/$B$41</f>
        <v>0.5</v>
      </c>
      <c r="E39" s="136">
        <f>C39/$C$41</f>
        <v>0.53554650761003042</v>
      </c>
      <c r="F39" s="137">
        <v>1</v>
      </c>
      <c r="G39" s="137">
        <f>RANK(C39,$C$39:$C$40)</f>
        <v>1</v>
      </c>
    </row>
    <row r="40" spans="1:7">
      <c r="A40" s="143" t="s">
        <v>62</v>
      </c>
      <c r="B40" s="144">
        <v>2</v>
      </c>
      <c r="C40" s="96">
        <v>1160000</v>
      </c>
      <c r="D40" s="136">
        <f>B40/$B$41</f>
        <v>0.5</v>
      </c>
      <c r="E40" s="23">
        <f>C40/$C$41</f>
        <v>0.46445349238996958</v>
      </c>
      <c r="F40" s="137">
        <v>1</v>
      </c>
      <c r="G40" s="71">
        <f>RANK(C40,$C$39:$C$40)</f>
        <v>2</v>
      </c>
    </row>
    <row r="41" spans="1:7">
      <c r="A41" s="28" t="s">
        <v>23</v>
      </c>
      <c r="B41" s="40">
        <f>SUM(B39:B40)</f>
        <v>4</v>
      </c>
      <c r="C41" s="94">
        <f>SUM(C39:C40)</f>
        <v>2497559</v>
      </c>
      <c r="D41" s="30">
        <f>SUM(D39:D40)</f>
        <v>1</v>
      </c>
      <c r="E41" s="30">
        <f>SUM(E39:E40)</f>
        <v>1</v>
      </c>
      <c r="F41" s="31"/>
      <c r="G41" s="31"/>
    </row>
    <row r="42" spans="1:7" ht="13.8" thickBot="1"/>
    <row r="43" spans="1:7" ht="16.2" thickBot="1">
      <c r="A43" s="124" t="s">
        <v>17</v>
      </c>
      <c r="B43" s="125"/>
      <c r="C43" s="125"/>
      <c r="D43" s="125"/>
      <c r="E43" s="125"/>
      <c r="F43" s="125"/>
      <c r="G43" s="126"/>
    </row>
    <row r="44" spans="1:7">
      <c r="A44" s="18"/>
      <c r="B44" s="98"/>
      <c r="C44" s="95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0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8" t="s">
        <v>62</v>
      </c>
      <c r="B46" s="139">
        <v>6</v>
      </c>
      <c r="C46" s="91">
        <v>2126000</v>
      </c>
      <c r="D46" s="141">
        <f>B46/$B$52</f>
        <v>0.3</v>
      </c>
      <c r="E46" s="23">
        <f>C46/$C$52</f>
        <v>0.35128883013879708</v>
      </c>
      <c r="F46" s="137">
        <v>1</v>
      </c>
      <c r="G46" s="71">
        <f t="shared" ref="G46:G51" si="6">RANK(C46,$C$46:$C$51)</f>
        <v>2</v>
      </c>
    </row>
    <row r="47" spans="1:7">
      <c r="A47" s="35" t="s">
        <v>101</v>
      </c>
      <c r="B47" s="36">
        <v>4</v>
      </c>
      <c r="C47" s="91">
        <v>539000</v>
      </c>
      <c r="D47" s="27">
        <f>B47/$B$52</f>
        <v>0.2</v>
      </c>
      <c r="E47" s="23">
        <f>C47/$C$52</f>
        <v>8.9061467283542625E-2</v>
      </c>
      <c r="F47" s="71">
        <v>2</v>
      </c>
      <c r="G47" s="71">
        <f t="shared" si="6"/>
        <v>3</v>
      </c>
    </row>
    <row r="48" spans="1:7">
      <c r="A48" s="35" t="s">
        <v>81</v>
      </c>
      <c r="B48" s="36">
        <v>4</v>
      </c>
      <c r="C48" s="91">
        <v>125000</v>
      </c>
      <c r="D48" s="27">
        <f t="shared" ref="D48" si="7">B48/$B$52</f>
        <v>0.2</v>
      </c>
      <c r="E48" s="23">
        <f t="shared" ref="E48" si="8">C48/$C$52</f>
        <v>2.0654329147389294E-2</v>
      </c>
      <c r="F48" s="71">
        <v>2</v>
      </c>
      <c r="G48" s="71">
        <f t="shared" si="6"/>
        <v>5</v>
      </c>
    </row>
    <row r="49" spans="1:7">
      <c r="A49" s="138" t="s">
        <v>57</v>
      </c>
      <c r="B49" s="36">
        <v>2</v>
      </c>
      <c r="C49" s="140">
        <v>2860000</v>
      </c>
      <c r="D49" s="27">
        <f>B49/$B$52</f>
        <v>0.1</v>
      </c>
      <c r="E49" s="136">
        <f>C49/$C$52</f>
        <v>0.47257105089226703</v>
      </c>
      <c r="F49" s="71">
        <v>3</v>
      </c>
      <c r="G49" s="137">
        <f t="shared" si="6"/>
        <v>1</v>
      </c>
    </row>
    <row r="50" spans="1:7">
      <c r="A50" s="35" t="s">
        <v>74</v>
      </c>
      <c r="B50" s="36">
        <v>2</v>
      </c>
      <c r="C50" s="91">
        <v>283000</v>
      </c>
      <c r="D50" s="27">
        <f>B50/$B$52</f>
        <v>0.1</v>
      </c>
      <c r="E50" s="23">
        <f>C50/$C$52</f>
        <v>4.6761401189689356E-2</v>
      </c>
      <c r="F50" s="71">
        <v>3</v>
      </c>
      <c r="G50" s="71">
        <f t="shared" si="6"/>
        <v>4</v>
      </c>
    </row>
    <row r="51" spans="1:7">
      <c r="A51" s="35" t="s">
        <v>77</v>
      </c>
      <c r="B51" s="36">
        <v>2</v>
      </c>
      <c r="C51" s="91">
        <v>119000</v>
      </c>
      <c r="D51" s="27">
        <f>B51/$B$52</f>
        <v>0.1</v>
      </c>
      <c r="E51" s="23">
        <f>C51/$C$52</f>
        <v>1.9662921348314606E-2</v>
      </c>
      <c r="F51" s="71">
        <v>3</v>
      </c>
      <c r="G51" s="71">
        <f t="shared" si="6"/>
        <v>6</v>
      </c>
    </row>
    <row r="52" spans="1:7">
      <c r="A52" s="28" t="s">
        <v>23</v>
      </c>
      <c r="B52" s="29">
        <f>SUM(B46:B51)</f>
        <v>20</v>
      </c>
      <c r="C52" s="92">
        <f>SUM(C46:C51)</f>
        <v>6052000</v>
      </c>
      <c r="D52" s="30">
        <f>SUM(D46:D51)</f>
        <v>0.99999999999999989</v>
      </c>
      <c r="E52" s="30">
        <f>SUM(E46:E51)</f>
        <v>1</v>
      </c>
      <c r="F52" s="31"/>
      <c r="G52" s="31"/>
    </row>
    <row r="55" spans="1:7">
      <c r="A55" s="130" t="s">
        <v>24</v>
      </c>
      <c r="B55" s="130"/>
      <c r="C55" s="130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4:G24"/>
    <mergeCell ref="A36:G36"/>
    <mergeCell ref="A43:G43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46</v>
      </c>
    </row>
    <row r="2" spans="1:7">
      <c r="A2" s="56" t="str">
        <f>'OVERALL STATS'!A2</f>
        <v>Reporting Period: DECEMBER, 2024</v>
      </c>
    </row>
    <row r="3" spans="1:7" ht="13.8" thickBot="1"/>
    <row r="4" spans="1:7" ht="16.2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62</v>
      </c>
      <c r="B7" s="147">
        <v>5</v>
      </c>
      <c r="C7" s="148">
        <v>1403440</v>
      </c>
      <c r="D7" s="141">
        <f>B7/$B$11</f>
        <v>0.45454545454545453</v>
      </c>
      <c r="E7" s="149">
        <f>C7/$C$11</f>
        <v>0.46040299368235132</v>
      </c>
      <c r="F7" s="137">
        <v>1</v>
      </c>
      <c r="G7" s="137">
        <f>RANK(C7,$C$7:$C$10)</f>
        <v>1</v>
      </c>
    </row>
    <row r="8" spans="1:7">
      <c r="A8" s="60" t="s">
        <v>74</v>
      </c>
      <c r="B8" s="53">
        <v>3</v>
      </c>
      <c r="C8" s="54">
        <v>711000</v>
      </c>
      <c r="D8" s="27">
        <f>B8/$B$11</f>
        <v>0.27272727272727271</v>
      </c>
      <c r="E8" s="66">
        <f>C8/$C$11</f>
        <v>0.23324583060775794</v>
      </c>
      <c r="F8" s="71">
        <v>2</v>
      </c>
      <c r="G8" s="71">
        <f>RANK(C8,$C$7:$C$10)</f>
        <v>2</v>
      </c>
    </row>
    <row r="9" spans="1:7">
      <c r="A9" s="60" t="s">
        <v>57</v>
      </c>
      <c r="B9" s="53">
        <v>2</v>
      </c>
      <c r="C9" s="54">
        <v>488846</v>
      </c>
      <c r="D9" s="27">
        <f t="shared" ref="D9" si="0">B9/$B$11</f>
        <v>0.18181818181818182</v>
      </c>
      <c r="E9" s="66">
        <f t="shared" ref="E9" si="1">C9/$C$11</f>
        <v>0.16036749832528838</v>
      </c>
      <c r="F9" s="71">
        <v>3</v>
      </c>
      <c r="G9" s="71">
        <f>RANK(C9,$C$7:$C$10)</f>
        <v>3</v>
      </c>
    </row>
    <row r="10" spans="1:7">
      <c r="A10" s="60" t="s">
        <v>81</v>
      </c>
      <c r="B10" s="53">
        <v>1</v>
      </c>
      <c r="C10" s="54">
        <v>445000</v>
      </c>
      <c r="D10" s="27">
        <f>B10/$B$11</f>
        <v>9.0909090909090912E-2</v>
      </c>
      <c r="E10" s="66">
        <f>C10/$C$11</f>
        <v>0.14598367738460236</v>
      </c>
      <c r="F10" s="71">
        <v>4</v>
      </c>
      <c r="G10" s="71">
        <f>RANK(C10,$C$7:$C$10)</f>
        <v>4</v>
      </c>
    </row>
    <row r="11" spans="1:7">
      <c r="A11" s="59" t="s">
        <v>23</v>
      </c>
      <c r="B11" s="34">
        <f>SUM(B7:B10)</f>
        <v>11</v>
      </c>
      <c r="C11" s="51">
        <f>SUM(C7:C10)</f>
        <v>3048286</v>
      </c>
      <c r="D11" s="30">
        <f>SUM(D7:D10)</f>
        <v>1</v>
      </c>
      <c r="E11" s="30">
        <f>SUM(E7:E10)</f>
        <v>1</v>
      </c>
      <c r="F11" s="40"/>
      <c r="G11" s="40"/>
    </row>
    <row r="12" spans="1:7" ht="13.8" thickBot="1"/>
    <row r="13" spans="1:7" ht="16.2" thickBot="1">
      <c r="A13" s="124" t="s">
        <v>19</v>
      </c>
      <c r="B13" s="125"/>
      <c r="C13" s="125"/>
      <c r="D13" s="125"/>
      <c r="E13" s="125"/>
      <c r="F13" s="125"/>
      <c r="G13" s="126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0" t="s">
        <v>74</v>
      </c>
      <c r="B16" s="137">
        <v>2</v>
      </c>
      <c r="C16" s="151">
        <v>3921000</v>
      </c>
      <c r="D16" s="141">
        <f>B16/$B$17</f>
        <v>1</v>
      </c>
      <c r="E16" s="149">
        <f>C16/$C$17</f>
        <v>1</v>
      </c>
      <c r="F16" s="137">
        <v>1</v>
      </c>
      <c r="G16" s="137">
        <f>RANK(C16,$C$16:$C$16)</f>
        <v>1</v>
      </c>
    </row>
    <row r="17" spans="1:7">
      <c r="A17" s="59" t="s">
        <v>23</v>
      </c>
      <c r="B17" s="40">
        <f>SUM(B16:B16)</f>
        <v>2</v>
      </c>
      <c r="C17" s="37">
        <f>SUM(C16:C16)</f>
        <v>3921000</v>
      </c>
      <c r="D17" s="30">
        <f>SUM(D16:D16)</f>
        <v>1</v>
      </c>
      <c r="E17" s="30">
        <f>SUM(E16:E16)</f>
        <v>1</v>
      </c>
      <c r="F17" s="40"/>
      <c r="G17" s="40"/>
    </row>
    <row r="18" spans="1:7" ht="13.8" thickBot="1"/>
    <row r="19" spans="1:7" ht="16.2" thickBot="1">
      <c r="A19" s="124" t="s">
        <v>20</v>
      </c>
      <c r="B19" s="125"/>
      <c r="C19" s="125"/>
      <c r="D19" s="125"/>
      <c r="E19" s="125"/>
      <c r="F19" s="125"/>
      <c r="G19" s="126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2" t="s">
        <v>62</v>
      </c>
      <c r="B22" s="153">
        <v>2</v>
      </c>
      <c r="C22" s="154">
        <v>174000</v>
      </c>
      <c r="D22" s="141">
        <f t="shared" ref="D22" si="2">B22/$B$23</f>
        <v>1</v>
      </c>
      <c r="E22" s="149">
        <f t="shared" ref="E22" si="3">C22/$C$23</f>
        <v>1</v>
      </c>
      <c r="F22" s="137">
        <v>1</v>
      </c>
      <c r="G22" s="137">
        <f>RANK(C22,$C$22:$C$22)</f>
        <v>1</v>
      </c>
    </row>
    <row r="23" spans="1:7">
      <c r="A23" s="59" t="s">
        <v>23</v>
      </c>
      <c r="B23" s="40">
        <f>SUM(B22:B22)</f>
        <v>2</v>
      </c>
      <c r="C23" s="37">
        <f>SUM(C22:C22)</f>
        <v>174000</v>
      </c>
      <c r="D23" s="30">
        <f>SUM(D22:D22)</f>
        <v>1</v>
      </c>
      <c r="E23" s="30">
        <f>SUM(E22:E22)</f>
        <v>1</v>
      </c>
      <c r="F23" s="40"/>
      <c r="G23" s="40"/>
    </row>
    <row r="24" spans="1:7" ht="13.8" thickBot="1"/>
    <row r="25" spans="1:7" ht="16.2" thickBot="1">
      <c r="A25" s="124" t="s">
        <v>21</v>
      </c>
      <c r="B25" s="125"/>
      <c r="C25" s="125"/>
      <c r="D25" s="125"/>
      <c r="E25" s="125"/>
      <c r="F25" s="125"/>
      <c r="G25" s="126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52" t="s">
        <v>62</v>
      </c>
      <c r="B28" s="153">
        <v>3</v>
      </c>
      <c r="C28" s="70">
        <v>1001485.5</v>
      </c>
      <c r="D28" s="136">
        <f>B28/$B$30</f>
        <v>0.75</v>
      </c>
      <c r="E28" s="66">
        <f>C28/$C$30</f>
        <v>0.14303900222317106</v>
      </c>
      <c r="F28" s="137">
        <v>1</v>
      </c>
      <c r="G28" s="71">
        <f>RANK(C28,$C$28:$C$29)</f>
        <v>2</v>
      </c>
    </row>
    <row r="29" spans="1:7">
      <c r="A29" s="150" t="s">
        <v>74</v>
      </c>
      <c r="B29" s="71">
        <v>1</v>
      </c>
      <c r="C29" s="151">
        <v>6000000</v>
      </c>
      <c r="D29" s="23">
        <f>B29/$B$30</f>
        <v>0.25</v>
      </c>
      <c r="E29" s="149">
        <f>C29/$C$30</f>
        <v>0.85696099777682888</v>
      </c>
      <c r="F29" s="71">
        <v>2</v>
      </c>
      <c r="G29" s="137">
        <f>RANK(C29,$C$28:$C$29)</f>
        <v>1</v>
      </c>
    </row>
    <row r="30" spans="1:7">
      <c r="A30" s="59" t="s">
        <v>23</v>
      </c>
      <c r="B30" s="34">
        <f>SUM(B28:B29)</f>
        <v>4</v>
      </c>
      <c r="C30" s="51">
        <f>SUM(C28:C29)</f>
        <v>7001485.5</v>
      </c>
      <c r="D30" s="30">
        <f>SUM(D28:D29)</f>
        <v>1</v>
      </c>
      <c r="E30" s="30">
        <f>SUM(E28:E29)</f>
        <v>1</v>
      </c>
      <c r="F30" s="40"/>
      <c r="G30" s="40"/>
    </row>
    <row r="31" spans="1:7" ht="13.8" thickBot="1"/>
    <row r="32" spans="1:7" ht="16.2" thickBot="1">
      <c r="A32" s="124" t="s">
        <v>22</v>
      </c>
      <c r="B32" s="125"/>
      <c r="C32" s="125"/>
      <c r="D32" s="125"/>
      <c r="E32" s="125"/>
      <c r="F32" s="125"/>
      <c r="G32" s="126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52" t="s">
        <v>74</v>
      </c>
      <c r="B35" s="153">
        <v>1</v>
      </c>
      <c r="C35" s="154">
        <v>129979.05</v>
      </c>
      <c r="D35" s="136">
        <f t="shared" ref="D35" si="4">B35/$B$36</f>
        <v>1</v>
      </c>
      <c r="E35" s="136">
        <f t="shared" ref="E35" si="5">C35/$C$36</f>
        <v>1</v>
      </c>
      <c r="F35" s="137">
        <v>1</v>
      </c>
      <c r="G35" s="137">
        <f>RANK(C35,$C$35:$C$35)</f>
        <v>1</v>
      </c>
    </row>
    <row r="36" spans="1:7">
      <c r="A36" s="59" t="s">
        <v>23</v>
      </c>
      <c r="B36" s="34">
        <f>SUM(B35:B35)</f>
        <v>1</v>
      </c>
      <c r="C36" s="51">
        <f>SUM(C35:C35)</f>
        <v>129979.05</v>
      </c>
      <c r="D36" s="30">
        <f>SUM(D35:D35)</f>
        <v>1</v>
      </c>
      <c r="E36" s="30">
        <f>SUM(E35:E35)</f>
        <v>1</v>
      </c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30" t="s">
        <v>24</v>
      </c>
      <c r="B39" s="130"/>
      <c r="C39" s="130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5:G25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6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2" t="s">
        <v>47</v>
      </c>
      <c r="B1" t="s">
        <v>28</v>
      </c>
    </row>
    <row r="2" spans="1:7">
      <c r="A2" s="72" t="s">
        <v>27</v>
      </c>
      <c r="B2" t="s">
        <v>28</v>
      </c>
    </row>
    <row r="4" spans="1:7">
      <c r="D4" s="72" t="s">
        <v>40</v>
      </c>
    </row>
    <row r="5" spans="1:7">
      <c r="A5" s="72" t="s">
        <v>7</v>
      </c>
      <c r="B5" s="72" t="s">
        <v>26</v>
      </c>
      <c r="C5" s="72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86</v>
      </c>
      <c r="D6" s="73">
        <v>7</v>
      </c>
      <c r="E6" s="25">
        <v>2869750</v>
      </c>
      <c r="F6" s="9">
        <v>5.8333333333333334E-2</v>
      </c>
      <c r="G6" s="9">
        <v>5.5512867320697455E-2</v>
      </c>
    </row>
    <row r="7" spans="1:7">
      <c r="B7" t="s">
        <v>87</v>
      </c>
      <c r="D7" s="73">
        <v>7</v>
      </c>
      <c r="E7" s="25">
        <v>2869750</v>
      </c>
      <c r="F7" s="9">
        <v>5.8333333333333334E-2</v>
      </c>
      <c r="G7" s="9">
        <v>5.5512867320697455E-2</v>
      </c>
    </row>
    <row r="8" spans="1:7">
      <c r="C8" t="s">
        <v>88</v>
      </c>
      <c r="D8" s="73">
        <v>7</v>
      </c>
      <c r="E8" s="25">
        <v>2869750</v>
      </c>
      <c r="F8" s="9">
        <v>5.8333333333333334E-2</v>
      </c>
      <c r="G8" s="9">
        <v>5.5512867320697455E-2</v>
      </c>
    </row>
    <row r="9" spans="1:7">
      <c r="A9" t="s">
        <v>81</v>
      </c>
      <c r="D9" s="73">
        <v>16</v>
      </c>
      <c r="E9" s="25">
        <v>4717559</v>
      </c>
      <c r="F9" s="9">
        <v>0.13333333333333333</v>
      </c>
      <c r="G9" s="9">
        <v>9.1257157189498089E-2</v>
      </c>
    </row>
    <row r="10" spans="1:7">
      <c r="B10" t="s">
        <v>68</v>
      </c>
      <c r="D10" s="73">
        <v>6</v>
      </c>
      <c r="E10" s="25">
        <v>2112059</v>
      </c>
      <c r="F10" s="9">
        <v>0.05</v>
      </c>
      <c r="G10" s="9">
        <v>4.085598084867495E-2</v>
      </c>
    </row>
    <row r="11" spans="1:7">
      <c r="C11" t="s">
        <v>123</v>
      </c>
      <c r="D11" s="73">
        <v>1</v>
      </c>
      <c r="E11" s="25">
        <v>1271059</v>
      </c>
      <c r="F11" s="9">
        <v>8.3333333333333332E-3</v>
      </c>
      <c r="G11" s="9">
        <v>2.4587552791629368E-2</v>
      </c>
    </row>
    <row r="12" spans="1:7">
      <c r="C12" t="s">
        <v>120</v>
      </c>
      <c r="D12" s="73">
        <v>2</v>
      </c>
      <c r="E12" s="25">
        <v>491000</v>
      </c>
      <c r="F12" s="9">
        <v>1.6666666666666666E-2</v>
      </c>
      <c r="G12" s="9">
        <v>9.497976428072985E-3</v>
      </c>
    </row>
    <row r="13" spans="1:7">
      <c r="C13" t="s">
        <v>104</v>
      </c>
      <c r="D13" s="73">
        <v>3</v>
      </c>
      <c r="E13" s="25">
        <v>350000</v>
      </c>
      <c r="F13" s="9">
        <v>2.5000000000000001E-2</v>
      </c>
      <c r="G13" s="9">
        <v>6.7704516289725965E-3</v>
      </c>
    </row>
    <row r="14" spans="1:7">
      <c r="B14" t="s">
        <v>82</v>
      </c>
      <c r="D14" s="73">
        <v>10</v>
      </c>
      <c r="E14" s="25">
        <v>2605500</v>
      </c>
      <c r="F14" s="9">
        <v>8.3333333333333329E-2</v>
      </c>
      <c r="G14" s="9">
        <v>5.0401176340823139E-2</v>
      </c>
    </row>
    <row r="15" spans="1:7">
      <c r="C15" t="s">
        <v>83</v>
      </c>
      <c r="D15" s="73">
        <v>3</v>
      </c>
      <c r="E15" s="25">
        <v>719000</v>
      </c>
      <c r="F15" s="9">
        <v>2.5000000000000001E-2</v>
      </c>
      <c r="G15" s="9">
        <v>1.3908442060660848E-2</v>
      </c>
    </row>
    <row r="16" spans="1:7">
      <c r="C16" t="s">
        <v>113</v>
      </c>
      <c r="D16" s="73">
        <v>3</v>
      </c>
      <c r="E16" s="25">
        <v>491500</v>
      </c>
      <c r="F16" s="9">
        <v>2.5000000000000001E-2</v>
      </c>
      <c r="G16" s="9">
        <v>9.5076485018286607E-3</v>
      </c>
    </row>
    <row r="17" spans="1:7">
      <c r="C17" t="s">
        <v>100</v>
      </c>
      <c r="D17" s="73">
        <v>4</v>
      </c>
      <c r="E17" s="25">
        <v>1395000</v>
      </c>
      <c r="F17" s="9">
        <v>3.3333333333333333E-2</v>
      </c>
      <c r="G17" s="9">
        <v>2.6985085778333633E-2</v>
      </c>
    </row>
    <row r="18" spans="1:7">
      <c r="A18" t="s">
        <v>57</v>
      </c>
      <c r="D18" s="73">
        <v>5</v>
      </c>
      <c r="E18" s="25">
        <v>4030000</v>
      </c>
      <c r="F18" s="9">
        <v>4.1666666666666664E-2</v>
      </c>
      <c r="G18" s="9">
        <v>7.7956914470741615E-2</v>
      </c>
    </row>
    <row r="19" spans="1:7">
      <c r="B19" t="s">
        <v>68</v>
      </c>
      <c r="D19" s="73">
        <v>2</v>
      </c>
      <c r="E19" s="25">
        <v>420000</v>
      </c>
      <c r="F19" s="9">
        <v>1.6666666666666666E-2</v>
      </c>
      <c r="G19" s="9">
        <v>8.1245419547671151E-3</v>
      </c>
    </row>
    <row r="20" spans="1:7">
      <c r="C20" t="s">
        <v>110</v>
      </c>
      <c r="D20" s="73">
        <v>2</v>
      </c>
      <c r="E20" s="25">
        <v>420000</v>
      </c>
      <c r="F20" s="9">
        <v>1.6666666666666666E-2</v>
      </c>
      <c r="G20" s="9">
        <v>8.1245419547671151E-3</v>
      </c>
    </row>
    <row r="21" spans="1:7">
      <c r="B21" t="s">
        <v>59</v>
      </c>
      <c r="D21" s="73">
        <v>1</v>
      </c>
      <c r="E21" s="25">
        <v>2800000</v>
      </c>
      <c r="F21" s="9">
        <v>8.3333333333333332E-3</v>
      </c>
      <c r="G21" s="9">
        <v>5.4163613031780772E-2</v>
      </c>
    </row>
    <row r="22" spans="1:7">
      <c r="C22" t="s">
        <v>60</v>
      </c>
      <c r="D22" s="73">
        <v>1</v>
      </c>
      <c r="E22" s="25">
        <v>2800000</v>
      </c>
      <c r="F22" s="9">
        <v>8.3333333333333332E-3</v>
      </c>
      <c r="G22" s="9">
        <v>5.4163613031780772E-2</v>
      </c>
    </row>
    <row r="23" spans="1:7">
      <c r="B23" t="s">
        <v>84</v>
      </c>
      <c r="D23" s="73">
        <v>2</v>
      </c>
      <c r="E23" s="25">
        <v>810000</v>
      </c>
      <c r="F23" s="9">
        <v>1.6666666666666666E-2</v>
      </c>
      <c r="G23" s="9">
        <v>1.5668759484193724E-2</v>
      </c>
    </row>
    <row r="24" spans="1:7">
      <c r="C24" t="s">
        <v>85</v>
      </c>
      <c r="D24" s="73">
        <v>2</v>
      </c>
      <c r="E24" s="25">
        <v>810000</v>
      </c>
      <c r="F24" s="9">
        <v>1.6666666666666666E-2</v>
      </c>
      <c r="G24" s="9">
        <v>1.5668759484193724E-2</v>
      </c>
    </row>
    <row r="25" spans="1:7">
      <c r="A25" t="s">
        <v>74</v>
      </c>
      <c r="D25" s="73">
        <v>26</v>
      </c>
      <c r="E25" s="25">
        <v>10391770</v>
      </c>
      <c r="F25" s="9">
        <v>0.21666666666666667</v>
      </c>
      <c r="G25" s="9">
        <v>0.20101993178402444</v>
      </c>
    </row>
    <row r="26" spans="1:7">
      <c r="B26" t="s">
        <v>82</v>
      </c>
      <c r="D26" s="73">
        <v>6</v>
      </c>
      <c r="E26" s="25">
        <v>2623000</v>
      </c>
      <c r="F26" s="9">
        <v>0.05</v>
      </c>
      <c r="G26" s="9">
        <v>5.0739698922271773E-2</v>
      </c>
    </row>
    <row r="27" spans="1:7">
      <c r="C27" t="s">
        <v>91</v>
      </c>
      <c r="D27" s="73">
        <v>6</v>
      </c>
      <c r="E27" s="25">
        <v>2623000</v>
      </c>
      <c r="F27" s="9">
        <v>0.05</v>
      </c>
      <c r="G27" s="9">
        <v>5.0739698922271773E-2</v>
      </c>
    </row>
    <row r="28" spans="1:7">
      <c r="B28" t="s">
        <v>70</v>
      </c>
      <c r="D28" s="73">
        <v>7</v>
      </c>
      <c r="E28" s="25">
        <v>2956900</v>
      </c>
      <c r="F28" s="9">
        <v>5.8333333333333334E-2</v>
      </c>
      <c r="G28" s="9">
        <v>5.7198709776311626E-2</v>
      </c>
    </row>
    <row r="29" spans="1:7">
      <c r="C29" t="s">
        <v>99</v>
      </c>
      <c r="D29" s="73">
        <v>7</v>
      </c>
      <c r="E29" s="25">
        <v>2956900</v>
      </c>
      <c r="F29" s="9">
        <v>5.8333333333333334E-2</v>
      </c>
      <c r="G29" s="9">
        <v>5.7198709776311626E-2</v>
      </c>
    </row>
    <row r="30" spans="1:7">
      <c r="B30" t="s">
        <v>111</v>
      </c>
      <c r="D30" s="73">
        <v>6</v>
      </c>
      <c r="E30" s="25">
        <v>2465970</v>
      </c>
      <c r="F30" s="9">
        <v>0.05</v>
      </c>
      <c r="G30" s="9">
        <v>4.7702087438564439E-2</v>
      </c>
    </row>
    <row r="31" spans="1:7">
      <c r="C31" t="s">
        <v>118</v>
      </c>
      <c r="D31" s="73">
        <v>3</v>
      </c>
      <c r="E31" s="25">
        <v>1334970</v>
      </c>
      <c r="F31" s="9">
        <v>2.5000000000000001E-2</v>
      </c>
      <c r="G31" s="9">
        <v>2.5823856603227276E-2</v>
      </c>
    </row>
    <row r="32" spans="1:7">
      <c r="C32" t="s">
        <v>112</v>
      </c>
      <c r="D32" s="73">
        <v>3</v>
      </c>
      <c r="E32" s="25">
        <v>1131000</v>
      </c>
      <c r="F32" s="9">
        <v>2.5000000000000001E-2</v>
      </c>
      <c r="G32" s="9">
        <v>2.1878230835337163E-2</v>
      </c>
    </row>
    <row r="33" spans="1:7">
      <c r="B33" t="s">
        <v>115</v>
      </c>
      <c r="D33" s="73">
        <v>3</v>
      </c>
      <c r="E33" s="25">
        <v>931000</v>
      </c>
      <c r="F33" s="9">
        <v>2.5000000000000001E-2</v>
      </c>
      <c r="G33" s="9">
        <v>1.8009401333067106E-2</v>
      </c>
    </row>
    <row r="34" spans="1:7">
      <c r="C34" t="s">
        <v>116</v>
      </c>
      <c r="D34" s="73">
        <v>3</v>
      </c>
      <c r="E34" s="25">
        <v>931000</v>
      </c>
      <c r="F34" s="9">
        <v>2.5000000000000001E-2</v>
      </c>
      <c r="G34" s="9">
        <v>1.8009401333067106E-2</v>
      </c>
    </row>
    <row r="35" spans="1:7">
      <c r="B35" t="s">
        <v>92</v>
      </c>
      <c r="D35" s="73">
        <v>2</v>
      </c>
      <c r="E35" s="25">
        <v>712900</v>
      </c>
      <c r="F35" s="9">
        <v>1.6666666666666666E-2</v>
      </c>
      <c r="G35" s="9">
        <v>1.3790442760841612E-2</v>
      </c>
    </row>
    <row r="36" spans="1:7">
      <c r="C36" t="s">
        <v>93</v>
      </c>
      <c r="D36" s="73">
        <v>2</v>
      </c>
      <c r="E36" s="25">
        <v>712900</v>
      </c>
      <c r="F36" s="9">
        <v>1.6666666666666666E-2</v>
      </c>
      <c r="G36" s="9">
        <v>1.3790442760841612E-2</v>
      </c>
    </row>
    <row r="37" spans="1:7">
      <c r="B37" t="s">
        <v>75</v>
      </c>
      <c r="D37" s="73">
        <v>1</v>
      </c>
      <c r="E37" s="25">
        <v>312000</v>
      </c>
      <c r="F37" s="9">
        <v>8.3333333333333332E-3</v>
      </c>
      <c r="G37" s="9">
        <v>6.0353740235412857E-3</v>
      </c>
    </row>
    <row r="38" spans="1:7">
      <c r="C38" t="s">
        <v>76</v>
      </c>
      <c r="D38" s="73">
        <v>1</v>
      </c>
      <c r="E38" s="25">
        <v>312000</v>
      </c>
      <c r="F38" s="9">
        <v>8.3333333333333332E-3</v>
      </c>
      <c r="G38" s="9">
        <v>6.0353740235412857E-3</v>
      </c>
    </row>
    <row r="39" spans="1:7">
      <c r="B39" t="s">
        <v>124</v>
      </c>
      <c r="D39" s="73">
        <v>1</v>
      </c>
      <c r="E39" s="25">
        <v>390000</v>
      </c>
      <c r="F39" s="9">
        <v>8.3333333333333332E-3</v>
      </c>
      <c r="G39" s="9">
        <v>7.5442175294266074E-3</v>
      </c>
    </row>
    <row r="40" spans="1:7">
      <c r="C40" t="s">
        <v>125</v>
      </c>
      <c r="D40" s="73">
        <v>1</v>
      </c>
      <c r="E40" s="25">
        <v>390000</v>
      </c>
      <c r="F40" s="9">
        <v>8.3333333333333332E-3</v>
      </c>
      <c r="G40" s="9">
        <v>7.5442175294266074E-3</v>
      </c>
    </row>
    <row r="41" spans="1:7">
      <c r="A41" t="s">
        <v>77</v>
      </c>
      <c r="D41" s="73">
        <v>5</v>
      </c>
      <c r="E41" s="25">
        <v>1684000</v>
      </c>
      <c r="F41" s="9">
        <v>4.1666666666666664E-2</v>
      </c>
      <c r="G41" s="9">
        <v>3.2575544409113866E-2</v>
      </c>
    </row>
    <row r="42" spans="1:7">
      <c r="B42" t="s">
        <v>66</v>
      </c>
      <c r="D42" s="73">
        <v>5</v>
      </c>
      <c r="E42" s="25">
        <v>1684000</v>
      </c>
      <c r="F42" s="9">
        <v>4.1666666666666664E-2</v>
      </c>
      <c r="G42" s="9">
        <v>3.2575544409113866E-2</v>
      </c>
    </row>
    <row r="43" spans="1:7">
      <c r="C43" t="s">
        <v>78</v>
      </c>
      <c r="D43" s="73">
        <v>5</v>
      </c>
      <c r="E43" s="25">
        <v>1684000</v>
      </c>
      <c r="F43" s="9">
        <v>4.1666666666666664E-2</v>
      </c>
      <c r="G43" s="9">
        <v>3.2575544409113866E-2</v>
      </c>
    </row>
    <row r="44" spans="1:7">
      <c r="A44" t="s">
        <v>126</v>
      </c>
      <c r="D44" s="73">
        <v>1</v>
      </c>
      <c r="E44" s="25">
        <v>390000</v>
      </c>
      <c r="F44" s="9">
        <v>8.3333333333333332E-3</v>
      </c>
      <c r="G44" s="9">
        <v>7.5442175294266074E-3</v>
      </c>
    </row>
    <row r="45" spans="1:7">
      <c r="B45" t="s">
        <v>82</v>
      </c>
      <c r="D45" s="73">
        <v>1</v>
      </c>
      <c r="E45" s="25">
        <v>390000</v>
      </c>
      <c r="F45" s="9">
        <v>8.3333333333333332E-3</v>
      </c>
      <c r="G45" s="9">
        <v>7.5442175294266074E-3</v>
      </c>
    </row>
    <row r="46" spans="1:7">
      <c r="C46" t="s">
        <v>127</v>
      </c>
      <c r="D46" s="73">
        <v>1</v>
      </c>
      <c r="E46" s="25">
        <v>390000</v>
      </c>
      <c r="F46" s="9">
        <v>8.3333333333333332E-3</v>
      </c>
      <c r="G46" s="9">
        <v>7.5442175294266074E-3</v>
      </c>
    </row>
    <row r="47" spans="1:7">
      <c r="A47" t="s">
        <v>62</v>
      </c>
      <c r="D47" s="73">
        <v>44</v>
      </c>
      <c r="E47" s="25">
        <v>22135813</v>
      </c>
      <c r="F47" s="9">
        <v>0.36666666666666664</v>
      </c>
      <c r="G47" s="9">
        <v>0.42819843195566509</v>
      </c>
    </row>
    <row r="48" spans="1:7">
      <c r="B48" t="s">
        <v>68</v>
      </c>
      <c r="D48" s="73">
        <v>25</v>
      </c>
      <c r="E48" s="25">
        <v>7978500</v>
      </c>
      <c r="F48" s="9">
        <v>0.20833333333333334</v>
      </c>
      <c r="G48" s="9">
        <v>0.15433728091930818</v>
      </c>
    </row>
    <row r="49" spans="1:7">
      <c r="C49" t="s">
        <v>69</v>
      </c>
      <c r="D49" s="73">
        <v>21</v>
      </c>
      <c r="E49" s="25">
        <v>6605600</v>
      </c>
      <c r="F49" s="9">
        <v>0.17499999999999999</v>
      </c>
      <c r="G49" s="9">
        <v>0.12777970080097537</v>
      </c>
    </row>
    <row r="50" spans="1:7">
      <c r="C50" t="s">
        <v>79</v>
      </c>
      <c r="D50" s="73">
        <v>1</v>
      </c>
      <c r="E50" s="25">
        <v>506000</v>
      </c>
      <c r="F50" s="9">
        <v>8.3333333333333332E-3</v>
      </c>
      <c r="G50" s="9">
        <v>9.7881386407432398E-3</v>
      </c>
    </row>
    <row r="51" spans="1:7">
      <c r="C51" t="s">
        <v>80</v>
      </c>
      <c r="D51" s="73">
        <v>2</v>
      </c>
      <c r="E51" s="25">
        <v>526900</v>
      </c>
      <c r="F51" s="9">
        <v>1.6666666666666666E-2</v>
      </c>
      <c r="G51" s="9">
        <v>1.0192431323730461E-2</v>
      </c>
    </row>
    <row r="52" spans="1:7">
      <c r="C52" t="s">
        <v>121</v>
      </c>
      <c r="D52" s="73">
        <v>1</v>
      </c>
      <c r="E52" s="25">
        <v>340000</v>
      </c>
      <c r="F52" s="9">
        <v>8.3333333333333332E-3</v>
      </c>
      <c r="G52" s="9">
        <v>6.5770101538590933E-3</v>
      </c>
    </row>
    <row r="53" spans="1:7">
      <c r="B53" t="s">
        <v>70</v>
      </c>
      <c r="D53" s="73">
        <v>7</v>
      </c>
      <c r="E53" s="25">
        <v>3239008</v>
      </c>
      <c r="F53" s="9">
        <v>5.8333333333333334E-2</v>
      </c>
      <c r="G53" s="9">
        <v>6.2655848542443632E-2</v>
      </c>
    </row>
    <row r="54" spans="1:7">
      <c r="C54" t="s">
        <v>71</v>
      </c>
      <c r="D54" s="73">
        <v>7</v>
      </c>
      <c r="E54" s="25">
        <v>3239008</v>
      </c>
      <c r="F54" s="9">
        <v>5.8333333333333334E-2</v>
      </c>
      <c r="G54" s="9">
        <v>6.2655848542443632E-2</v>
      </c>
    </row>
    <row r="55" spans="1:7">
      <c r="B55" t="s">
        <v>66</v>
      </c>
      <c r="D55" s="73">
        <v>3</v>
      </c>
      <c r="E55" s="25">
        <v>2759000</v>
      </c>
      <c r="F55" s="9">
        <v>2.5000000000000001E-2</v>
      </c>
      <c r="G55" s="9">
        <v>5.3370502983815411E-2</v>
      </c>
    </row>
    <row r="56" spans="1:7">
      <c r="C56" t="s">
        <v>67</v>
      </c>
      <c r="D56" s="73">
        <v>1</v>
      </c>
      <c r="E56" s="25">
        <v>580000</v>
      </c>
      <c r="F56" s="9">
        <v>8.3333333333333332E-3</v>
      </c>
      <c r="G56" s="9">
        <v>1.121960555658316E-2</v>
      </c>
    </row>
    <row r="57" spans="1:7">
      <c r="C57" t="s">
        <v>117</v>
      </c>
      <c r="D57" s="73">
        <v>2</v>
      </c>
      <c r="E57" s="25">
        <v>2179000</v>
      </c>
      <c r="F57" s="9">
        <v>1.6666666666666666E-2</v>
      </c>
      <c r="G57" s="9">
        <v>4.2150897427232249E-2</v>
      </c>
    </row>
    <row r="58" spans="1:7">
      <c r="B58" t="s">
        <v>72</v>
      </c>
      <c r="D58" s="73">
        <v>1</v>
      </c>
      <c r="E58" s="25">
        <v>320000</v>
      </c>
      <c r="F58" s="9">
        <v>8.3333333333333332E-3</v>
      </c>
      <c r="G58" s="9">
        <v>6.1901272036320879E-3</v>
      </c>
    </row>
    <row r="59" spans="1:7">
      <c r="C59" t="s">
        <v>73</v>
      </c>
      <c r="D59" s="73">
        <v>1</v>
      </c>
      <c r="E59" s="25">
        <v>320000</v>
      </c>
      <c r="F59" s="9">
        <v>8.3333333333333332E-3</v>
      </c>
      <c r="G59" s="9">
        <v>6.1901272036320879E-3</v>
      </c>
    </row>
    <row r="60" spans="1:7">
      <c r="B60" t="s">
        <v>64</v>
      </c>
      <c r="D60" s="73">
        <v>8</v>
      </c>
      <c r="E60" s="25">
        <v>7839305</v>
      </c>
      <c r="F60" s="9">
        <v>6.6666666666666666E-2</v>
      </c>
      <c r="G60" s="9">
        <v>0.15164467230646578</v>
      </c>
    </row>
    <row r="61" spans="1:7">
      <c r="C61" t="s">
        <v>65</v>
      </c>
      <c r="D61" s="73">
        <v>8</v>
      </c>
      <c r="E61" s="25">
        <v>7839305</v>
      </c>
      <c r="F61" s="9">
        <v>6.6666666666666666E-2</v>
      </c>
      <c r="G61" s="9">
        <v>0.15164467230646578</v>
      </c>
    </row>
    <row r="62" spans="1:7">
      <c r="A62" t="s">
        <v>101</v>
      </c>
      <c r="D62" s="73">
        <v>16</v>
      </c>
      <c r="E62" s="25">
        <v>5476330</v>
      </c>
      <c r="F62" s="9">
        <v>0.13333333333333333</v>
      </c>
      <c r="G62" s="9">
        <v>0.10593493534083286</v>
      </c>
    </row>
    <row r="63" spans="1:7">
      <c r="B63" t="s">
        <v>68</v>
      </c>
      <c r="D63" s="73">
        <v>2</v>
      </c>
      <c r="E63" s="25">
        <v>585000</v>
      </c>
      <c r="F63" s="9">
        <v>1.6666666666666666E-2</v>
      </c>
      <c r="G63" s="9">
        <v>1.1316326294139912E-2</v>
      </c>
    </row>
    <row r="64" spans="1:7">
      <c r="C64" t="s">
        <v>114</v>
      </c>
      <c r="D64" s="73">
        <v>1</v>
      </c>
      <c r="E64" s="25">
        <v>285000</v>
      </c>
      <c r="F64" s="9">
        <v>8.3333333333333332E-3</v>
      </c>
      <c r="G64" s="9">
        <v>5.5130820407348286E-3</v>
      </c>
    </row>
    <row r="65" spans="1:7">
      <c r="C65" t="s">
        <v>122</v>
      </c>
      <c r="D65" s="73">
        <v>1</v>
      </c>
      <c r="E65" s="25">
        <v>300000</v>
      </c>
      <c r="F65" s="9">
        <v>8.3333333333333332E-3</v>
      </c>
      <c r="G65" s="9">
        <v>5.8032442534050824E-3</v>
      </c>
    </row>
    <row r="66" spans="1:7">
      <c r="B66" t="s">
        <v>82</v>
      </c>
      <c r="D66" s="73">
        <v>3</v>
      </c>
      <c r="E66" s="25">
        <v>1280000</v>
      </c>
      <c r="F66" s="9">
        <v>2.5000000000000001E-2</v>
      </c>
      <c r="G66" s="9">
        <v>2.4760508814528352E-2</v>
      </c>
    </row>
    <row r="67" spans="1:7">
      <c r="C67" t="s">
        <v>105</v>
      </c>
      <c r="D67" s="73">
        <v>3</v>
      </c>
      <c r="E67" s="25">
        <v>1280000</v>
      </c>
      <c r="F67" s="9">
        <v>2.5000000000000001E-2</v>
      </c>
      <c r="G67" s="9">
        <v>2.4760508814528352E-2</v>
      </c>
    </row>
    <row r="68" spans="1:7">
      <c r="B68" t="s">
        <v>70</v>
      </c>
      <c r="D68" s="73">
        <v>4</v>
      </c>
      <c r="E68" s="25">
        <v>1305330</v>
      </c>
      <c r="F68" s="9">
        <v>3.3333333333333333E-2</v>
      </c>
      <c r="G68" s="9">
        <v>2.5250496070990856E-2</v>
      </c>
    </row>
    <row r="69" spans="1:7">
      <c r="C69" t="s">
        <v>107</v>
      </c>
      <c r="D69" s="73">
        <v>4</v>
      </c>
      <c r="E69" s="25">
        <v>1305330</v>
      </c>
      <c r="F69" s="9">
        <v>3.3333333333333333E-2</v>
      </c>
      <c r="G69" s="9">
        <v>2.5250496070990856E-2</v>
      </c>
    </row>
    <row r="70" spans="1:7">
      <c r="B70" t="s">
        <v>75</v>
      </c>
      <c r="D70" s="73">
        <v>2</v>
      </c>
      <c r="E70" s="25">
        <v>975000</v>
      </c>
      <c r="F70" s="9">
        <v>1.6666666666666666E-2</v>
      </c>
      <c r="G70" s="9">
        <v>1.8860543823566518E-2</v>
      </c>
    </row>
    <row r="71" spans="1:7">
      <c r="C71" t="s">
        <v>102</v>
      </c>
      <c r="D71" s="73">
        <v>2</v>
      </c>
      <c r="E71" s="25">
        <v>975000</v>
      </c>
      <c r="F71" s="9">
        <v>1.6666666666666666E-2</v>
      </c>
      <c r="G71" s="9">
        <v>1.8860543823566518E-2</v>
      </c>
    </row>
    <row r="72" spans="1:7">
      <c r="B72" t="s">
        <v>66</v>
      </c>
      <c r="D72" s="73">
        <v>3</v>
      </c>
      <c r="E72" s="25">
        <v>955000</v>
      </c>
      <c r="F72" s="9">
        <v>2.5000000000000001E-2</v>
      </c>
      <c r="G72" s="9">
        <v>1.8473660873339511E-2</v>
      </c>
    </row>
    <row r="73" spans="1:7">
      <c r="C73" t="s">
        <v>106</v>
      </c>
      <c r="D73" s="73">
        <v>3</v>
      </c>
      <c r="E73" s="25">
        <v>955000</v>
      </c>
      <c r="F73" s="9">
        <v>2.5000000000000001E-2</v>
      </c>
      <c r="G73" s="9">
        <v>1.8473660873339511E-2</v>
      </c>
    </row>
    <row r="74" spans="1:7">
      <c r="B74" t="s">
        <v>108</v>
      </c>
      <c r="D74" s="73">
        <v>2</v>
      </c>
      <c r="E74" s="25">
        <v>376000</v>
      </c>
      <c r="F74" s="9">
        <v>1.6666666666666666E-2</v>
      </c>
      <c r="G74" s="9">
        <v>7.2733994642677031E-3</v>
      </c>
    </row>
    <row r="75" spans="1:7">
      <c r="C75" t="s">
        <v>109</v>
      </c>
      <c r="D75" s="73">
        <v>2</v>
      </c>
      <c r="E75" s="25">
        <v>376000</v>
      </c>
      <c r="F75" s="9">
        <v>1.6666666666666666E-2</v>
      </c>
      <c r="G75" s="9">
        <v>7.2733994642677031E-3</v>
      </c>
    </row>
    <row r="76" spans="1:7">
      <c r="A76" t="s">
        <v>29</v>
      </c>
      <c r="D76" s="73">
        <v>120</v>
      </c>
      <c r="E76" s="25">
        <v>51695222</v>
      </c>
      <c r="F76" s="9">
        <v>1</v>
      </c>
      <c r="G7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3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2" t="s">
        <v>1</v>
      </c>
      <c r="B1" t="s">
        <v>28</v>
      </c>
    </row>
    <row r="3" spans="1:6">
      <c r="C3" s="72" t="s">
        <v>40</v>
      </c>
    </row>
    <row r="4" spans="1:6">
      <c r="A4" s="72" t="s">
        <v>39</v>
      </c>
      <c r="B4" s="72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156</v>
      </c>
      <c r="C5" s="73">
        <v>2</v>
      </c>
      <c r="D5" s="25">
        <v>830846</v>
      </c>
      <c r="E5" s="9">
        <v>0.1</v>
      </c>
      <c r="F5" s="9">
        <v>5.8203889244145143E-2</v>
      </c>
    </row>
    <row r="6" spans="1:6">
      <c r="B6" t="s">
        <v>57</v>
      </c>
      <c r="C6" s="73">
        <v>1</v>
      </c>
      <c r="D6" s="25">
        <v>373846</v>
      </c>
      <c r="E6" s="9">
        <v>0.05</v>
      </c>
      <c r="F6" s="9">
        <v>2.6189319294269559E-2</v>
      </c>
    </row>
    <row r="7" spans="1:6">
      <c r="B7" t="s">
        <v>62</v>
      </c>
      <c r="C7" s="73">
        <v>1</v>
      </c>
      <c r="D7" s="25">
        <v>457000</v>
      </c>
      <c r="E7" s="9">
        <v>0.05</v>
      </c>
      <c r="F7" s="9">
        <v>3.2014569949875588E-2</v>
      </c>
    </row>
    <row r="8" spans="1:6">
      <c r="C8" s="73"/>
      <c r="D8" s="25"/>
      <c r="E8" s="9"/>
      <c r="F8" s="9"/>
    </row>
    <row r="9" spans="1:6">
      <c r="A9" t="s">
        <v>159</v>
      </c>
      <c r="C9" s="73">
        <v>1</v>
      </c>
      <c r="D9" s="25">
        <v>250762</v>
      </c>
      <c r="E9" s="9">
        <v>0.05</v>
      </c>
      <c r="F9" s="9">
        <v>1.756682185945449E-2</v>
      </c>
    </row>
    <row r="10" spans="1:6">
      <c r="B10" t="s">
        <v>62</v>
      </c>
      <c r="C10" s="73">
        <v>1</v>
      </c>
      <c r="D10" s="25">
        <v>250762</v>
      </c>
      <c r="E10" s="9">
        <v>0.05</v>
      </c>
      <c r="F10" s="9">
        <v>1.756682185945449E-2</v>
      </c>
    </row>
    <row r="11" spans="1:6">
      <c r="C11" s="73"/>
      <c r="D11" s="25"/>
      <c r="E11" s="9"/>
      <c r="F11" s="9"/>
    </row>
    <row r="12" spans="1:6">
      <c r="A12" t="s">
        <v>148</v>
      </c>
      <c r="C12" s="73">
        <v>1</v>
      </c>
      <c r="D12" s="25">
        <v>105000</v>
      </c>
      <c r="E12" s="9">
        <v>0.05</v>
      </c>
      <c r="F12" s="9">
        <v>7.3556451744790727E-3</v>
      </c>
    </row>
    <row r="13" spans="1:6">
      <c r="B13" t="s">
        <v>74</v>
      </c>
      <c r="C13" s="73">
        <v>1</v>
      </c>
      <c r="D13" s="25">
        <v>105000</v>
      </c>
      <c r="E13" s="9">
        <v>0.05</v>
      </c>
      <c r="F13" s="9">
        <v>7.3556451744790727E-3</v>
      </c>
    </row>
    <row r="14" spans="1:6">
      <c r="C14" s="73"/>
      <c r="D14" s="25"/>
      <c r="E14" s="9"/>
      <c r="F14" s="9"/>
    </row>
    <row r="15" spans="1:6">
      <c r="A15" t="s">
        <v>167</v>
      </c>
      <c r="C15" s="73">
        <v>1</v>
      </c>
      <c r="D15" s="25">
        <v>376478</v>
      </c>
      <c r="E15" s="9">
        <v>0.05</v>
      </c>
      <c r="F15" s="9">
        <v>2.6373700799976498E-2</v>
      </c>
    </row>
    <row r="16" spans="1:6">
      <c r="B16" t="s">
        <v>62</v>
      </c>
      <c r="C16" s="73">
        <v>1</v>
      </c>
      <c r="D16" s="25">
        <v>376478</v>
      </c>
      <c r="E16" s="9">
        <v>0.05</v>
      </c>
      <c r="F16" s="9">
        <v>2.6373700799976498E-2</v>
      </c>
    </row>
    <row r="17" spans="1:6">
      <c r="C17" s="73"/>
      <c r="D17" s="25"/>
      <c r="E17" s="9"/>
      <c r="F17" s="9"/>
    </row>
    <row r="18" spans="1:6">
      <c r="A18" t="s">
        <v>154</v>
      </c>
      <c r="C18" s="73">
        <v>1</v>
      </c>
      <c r="D18" s="25">
        <v>50000</v>
      </c>
      <c r="E18" s="9">
        <v>0.05</v>
      </c>
      <c r="F18" s="9">
        <v>3.5026881783233681E-3</v>
      </c>
    </row>
    <row r="19" spans="1:6">
      <c r="B19" t="s">
        <v>62</v>
      </c>
      <c r="C19" s="73">
        <v>1</v>
      </c>
      <c r="D19" s="25">
        <v>50000</v>
      </c>
      <c r="E19" s="9">
        <v>0.05</v>
      </c>
      <c r="F19" s="9">
        <v>3.5026881783233681E-3</v>
      </c>
    </row>
    <row r="20" spans="1:6">
      <c r="C20" s="73"/>
      <c r="D20" s="25"/>
      <c r="E20" s="9"/>
      <c r="F20" s="9"/>
    </row>
    <row r="21" spans="1:6">
      <c r="A21" t="s">
        <v>132</v>
      </c>
      <c r="C21" s="73">
        <v>1</v>
      </c>
      <c r="D21" s="25">
        <v>3669000</v>
      </c>
      <c r="E21" s="9">
        <v>0.05</v>
      </c>
      <c r="F21" s="9">
        <v>0.25702725852536873</v>
      </c>
    </row>
    <row r="22" spans="1:6">
      <c r="B22" t="s">
        <v>74</v>
      </c>
      <c r="C22" s="73">
        <v>1</v>
      </c>
      <c r="D22" s="25">
        <v>3669000</v>
      </c>
      <c r="E22" s="9">
        <v>0.05</v>
      </c>
      <c r="F22" s="9">
        <v>0.25702725852536873</v>
      </c>
    </row>
    <row r="23" spans="1:6">
      <c r="C23" s="73"/>
      <c r="D23" s="25"/>
      <c r="E23" s="9"/>
      <c r="F23" s="9"/>
    </row>
    <row r="24" spans="1:6">
      <c r="A24" t="s">
        <v>130</v>
      </c>
      <c r="C24" s="73">
        <v>2</v>
      </c>
      <c r="D24" s="25">
        <v>778426</v>
      </c>
      <c r="E24" s="9">
        <v>0.1</v>
      </c>
      <c r="F24" s="9">
        <v>5.453167095799092E-2</v>
      </c>
    </row>
    <row r="25" spans="1:6">
      <c r="B25" t="s">
        <v>62</v>
      </c>
      <c r="C25" s="73">
        <v>1</v>
      </c>
      <c r="D25" s="25">
        <v>333426</v>
      </c>
      <c r="E25" s="9">
        <v>0.05</v>
      </c>
      <c r="F25" s="9">
        <v>2.3357746170912946E-2</v>
      </c>
    </row>
    <row r="26" spans="1:6">
      <c r="B26" t="s">
        <v>81</v>
      </c>
      <c r="C26" s="73">
        <v>1</v>
      </c>
      <c r="D26" s="25">
        <v>445000</v>
      </c>
      <c r="E26" s="9">
        <v>0.05</v>
      </c>
      <c r="F26" s="9">
        <v>3.1173924787077978E-2</v>
      </c>
    </row>
    <row r="27" spans="1:6">
      <c r="C27" s="73"/>
      <c r="D27" s="25"/>
      <c r="E27" s="9"/>
      <c r="F27" s="9"/>
    </row>
    <row r="28" spans="1:6">
      <c r="A28" t="s">
        <v>152</v>
      </c>
      <c r="C28" s="73">
        <v>1</v>
      </c>
      <c r="D28" s="25">
        <v>115000</v>
      </c>
      <c r="E28" s="9">
        <v>0.05</v>
      </c>
      <c r="F28" s="9">
        <v>8.0561828101437475E-3</v>
      </c>
    </row>
    <row r="29" spans="1:6">
      <c r="B29" t="s">
        <v>57</v>
      </c>
      <c r="C29" s="73">
        <v>1</v>
      </c>
      <c r="D29" s="25">
        <v>115000</v>
      </c>
      <c r="E29" s="9">
        <v>0.05</v>
      </c>
      <c r="F29" s="9">
        <v>8.0561828101437475E-3</v>
      </c>
    </row>
    <row r="30" spans="1:6">
      <c r="C30" s="73"/>
      <c r="D30" s="25"/>
      <c r="E30" s="9"/>
      <c r="F30" s="9"/>
    </row>
    <row r="31" spans="1:6">
      <c r="A31" t="s">
        <v>165</v>
      </c>
      <c r="C31" s="73">
        <v>1</v>
      </c>
      <c r="D31" s="25">
        <v>261000</v>
      </c>
      <c r="E31" s="9">
        <v>0.05</v>
      </c>
      <c r="F31" s="9">
        <v>1.8284032290847983E-2</v>
      </c>
    </row>
    <row r="32" spans="1:6">
      <c r="B32" t="s">
        <v>74</v>
      </c>
      <c r="C32" s="73">
        <v>1</v>
      </c>
      <c r="D32" s="25">
        <v>261000</v>
      </c>
      <c r="E32" s="9">
        <v>0.05</v>
      </c>
      <c r="F32" s="9">
        <v>1.8284032290847983E-2</v>
      </c>
    </row>
    <row r="33" spans="1:6">
      <c r="C33" s="73"/>
      <c r="D33" s="25"/>
      <c r="E33" s="9"/>
      <c r="F33" s="9"/>
    </row>
    <row r="34" spans="1:6">
      <c r="A34" t="s">
        <v>134</v>
      </c>
      <c r="C34" s="73">
        <v>3</v>
      </c>
      <c r="D34" s="25">
        <v>920059.5</v>
      </c>
      <c r="E34" s="9">
        <v>0.15</v>
      </c>
      <c r="F34" s="9">
        <v>6.4453630680082183E-2</v>
      </c>
    </row>
    <row r="35" spans="1:6">
      <c r="B35" t="s">
        <v>74</v>
      </c>
      <c r="C35" s="73">
        <v>1</v>
      </c>
      <c r="D35" s="25">
        <v>252000</v>
      </c>
      <c r="E35" s="9">
        <v>0.05</v>
      </c>
      <c r="F35" s="9">
        <v>1.7653548418749776E-2</v>
      </c>
    </row>
    <row r="36" spans="1:6">
      <c r="B36" t="s">
        <v>62</v>
      </c>
      <c r="C36" s="73">
        <v>2</v>
      </c>
      <c r="D36" s="25">
        <v>668059.5</v>
      </c>
      <c r="E36" s="9">
        <v>0.1</v>
      </c>
      <c r="F36" s="9">
        <v>4.68000822613324E-2</v>
      </c>
    </row>
    <row r="37" spans="1:6">
      <c r="C37" s="73"/>
      <c r="D37" s="25"/>
      <c r="E37" s="9"/>
      <c r="F37" s="9"/>
    </row>
    <row r="38" spans="1:6">
      <c r="A38" t="s">
        <v>162</v>
      </c>
      <c r="C38" s="73">
        <v>1</v>
      </c>
      <c r="D38" s="25">
        <v>345000</v>
      </c>
      <c r="E38" s="9">
        <v>0.05</v>
      </c>
      <c r="F38" s="9">
        <v>2.4168548430431241E-2</v>
      </c>
    </row>
    <row r="39" spans="1:6">
      <c r="B39" t="s">
        <v>74</v>
      </c>
      <c r="C39" s="73">
        <v>1</v>
      </c>
      <c r="D39" s="25">
        <v>345000</v>
      </c>
      <c r="E39" s="9">
        <v>0.05</v>
      </c>
      <c r="F39" s="9">
        <v>2.4168548430431241E-2</v>
      </c>
    </row>
    <row r="40" spans="1:6">
      <c r="C40" s="73"/>
      <c r="D40" s="25"/>
      <c r="E40" s="9"/>
      <c r="F40" s="9"/>
    </row>
    <row r="41" spans="1:6">
      <c r="A41" t="s">
        <v>143</v>
      </c>
      <c r="C41" s="73">
        <v>1</v>
      </c>
      <c r="D41" s="25">
        <v>129979.05</v>
      </c>
      <c r="E41" s="9">
        <v>0.05</v>
      </c>
      <c r="F41" s="9">
        <v>9.1055216372940406E-3</v>
      </c>
    </row>
    <row r="42" spans="1:6">
      <c r="B42" t="s">
        <v>74</v>
      </c>
      <c r="C42" s="73">
        <v>1</v>
      </c>
      <c r="D42" s="25">
        <v>129979.05</v>
      </c>
      <c r="E42" s="9">
        <v>0.05</v>
      </c>
      <c r="F42" s="9">
        <v>9.1055216372940406E-3</v>
      </c>
    </row>
    <row r="43" spans="1:6">
      <c r="C43" s="73"/>
      <c r="D43" s="25"/>
      <c r="E43" s="9"/>
      <c r="F43" s="9"/>
    </row>
    <row r="44" spans="1:6">
      <c r="A44" t="s">
        <v>137</v>
      </c>
      <c r="C44" s="73">
        <v>1</v>
      </c>
      <c r="D44" s="25">
        <v>6000000</v>
      </c>
      <c r="E44" s="9">
        <v>0.05</v>
      </c>
      <c r="F44" s="9">
        <v>0.42032258139880418</v>
      </c>
    </row>
    <row r="45" spans="1:6">
      <c r="B45" t="s">
        <v>74</v>
      </c>
      <c r="C45" s="73">
        <v>1</v>
      </c>
      <c r="D45" s="25">
        <v>6000000</v>
      </c>
      <c r="E45" s="9">
        <v>0.05</v>
      </c>
      <c r="F45" s="9">
        <v>0.42032258139880418</v>
      </c>
    </row>
    <row r="46" spans="1:6">
      <c r="C46" s="73"/>
      <c r="D46" s="25"/>
      <c r="E46" s="9"/>
      <c r="F46" s="9"/>
    </row>
    <row r="47" spans="1:6">
      <c r="A47" t="s">
        <v>150</v>
      </c>
      <c r="C47" s="73">
        <v>1</v>
      </c>
      <c r="D47" s="25">
        <v>75000</v>
      </c>
      <c r="E47" s="9">
        <v>0.05</v>
      </c>
      <c r="F47" s="9">
        <v>5.254032267485052E-3</v>
      </c>
    </row>
    <row r="48" spans="1:6">
      <c r="B48" t="s">
        <v>62</v>
      </c>
      <c r="C48" s="73">
        <v>1</v>
      </c>
      <c r="D48" s="25">
        <v>75000</v>
      </c>
      <c r="E48" s="9">
        <v>0.05</v>
      </c>
      <c r="F48" s="9">
        <v>5.254032267485052E-3</v>
      </c>
    </row>
    <row r="49" spans="1:6">
      <c r="C49" s="73"/>
      <c r="D49" s="25"/>
      <c r="E49" s="9"/>
      <c r="F49" s="9"/>
    </row>
    <row r="50" spans="1:6">
      <c r="A50" t="s">
        <v>146</v>
      </c>
      <c r="C50" s="73">
        <v>2</v>
      </c>
      <c r="D50" s="25">
        <v>368200</v>
      </c>
      <c r="E50" s="9">
        <v>0.1</v>
      </c>
      <c r="F50" s="9">
        <v>2.5793795745173282E-2</v>
      </c>
    </row>
    <row r="51" spans="1:6">
      <c r="B51" t="s">
        <v>62</v>
      </c>
      <c r="C51" s="73">
        <v>2</v>
      </c>
      <c r="D51" s="25">
        <v>368200</v>
      </c>
      <c r="E51" s="9">
        <v>0.1</v>
      </c>
      <c r="F51" s="9">
        <v>2.5793795745173282E-2</v>
      </c>
    </row>
    <row r="52" spans="1:6">
      <c r="C52" s="73"/>
      <c r="D52" s="25"/>
      <c r="E52" s="9"/>
      <c r="F52" s="9"/>
    </row>
    <row r="53" spans="1:6">
      <c r="A53" t="s">
        <v>29</v>
      </c>
      <c r="C53" s="73">
        <v>20</v>
      </c>
      <c r="D53" s="25">
        <v>14274750.550000001</v>
      </c>
      <c r="E53" s="9">
        <v>1</v>
      </c>
      <c r="F5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8"/>
  <sheetViews>
    <sheetView workbookViewId="0">
      <pane ySplit="4" topLeftCell="A5" activePane="bottomLeft" state="frozen"/>
      <selection pane="bottomLeft" activeCell="A5" sqref="A5:XFD5"/>
    </sheetView>
  </sheetViews>
  <sheetFormatPr defaultColWidth="9.109375" defaultRowHeight="13.2"/>
  <cols>
    <col min="1" max="1" width="48.88671875" style="116" customWidth="1"/>
    <col min="2" max="2" width="16.5546875" style="116" customWidth="1"/>
    <col min="3" max="3" width="19" style="116" customWidth="1"/>
    <col min="4" max="4" width="17.6640625" style="116" customWidth="1"/>
    <col min="5" max="5" width="22.109375" style="116" customWidth="1"/>
    <col min="6" max="6" width="20.88671875" style="116" customWidth="1"/>
    <col min="7" max="16384" width="9.109375" style="116"/>
  </cols>
  <sheetData>
    <row r="1" spans="1:6" ht="17.399999999999999">
      <c r="A1" s="115" t="s">
        <v>51</v>
      </c>
    </row>
    <row r="2" spans="1:6">
      <c r="A2" s="117" t="str">
        <f>'OVERALL STATS'!A2</f>
        <v>Reporting Period: DECEMBER, 2024</v>
      </c>
    </row>
    <row r="4" spans="1:6">
      <c r="A4" s="118" t="s">
        <v>52</v>
      </c>
      <c r="B4" s="118" t="s">
        <v>8</v>
      </c>
      <c r="C4" s="118" t="s">
        <v>53</v>
      </c>
      <c r="D4" s="118" t="s">
        <v>54</v>
      </c>
      <c r="E4" s="118" t="s">
        <v>30</v>
      </c>
      <c r="F4" s="118" t="s">
        <v>55</v>
      </c>
    </row>
    <row r="5" spans="1:6" ht="14.4">
      <c r="A5" s="155" t="s">
        <v>94</v>
      </c>
      <c r="B5" s="156">
        <v>1</v>
      </c>
      <c r="C5" s="157">
        <v>409000</v>
      </c>
      <c r="D5" s="157">
        <v>409000</v>
      </c>
      <c r="E5" s="119">
        <f>Table2[[#This Row],[CLOSINGS]]/$B$8</f>
        <v>9.0909090909090912E-2</v>
      </c>
      <c r="F5" s="119">
        <f>Table2[[#This Row],[DOLLARVOL]]/$C$8</f>
        <v>8.8648639275898847E-2</v>
      </c>
    </row>
    <row r="6" spans="1:6" ht="14.4">
      <c r="A6" s="155" t="s">
        <v>119</v>
      </c>
      <c r="B6" s="156">
        <v>3</v>
      </c>
      <c r="C6" s="157">
        <v>1334970</v>
      </c>
      <c r="D6" s="157">
        <v>444990</v>
      </c>
      <c r="E6" s="119">
        <f>Table2[[#This Row],[CLOSINGS]]/$B$8</f>
        <v>0.27272727272727271</v>
      </c>
      <c r="F6" s="119">
        <f>Table2[[#This Row],[DOLLARVOL]]/$C$8</f>
        <v>0.28934785812749797</v>
      </c>
    </row>
    <row r="7" spans="1:6" ht="14.4">
      <c r="A7" s="155" t="s">
        <v>90</v>
      </c>
      <c r="B7" s="156">
        <v>7</v>
      </c>
      <c r="C7" s="157">
        <v>2869750</v>
      </c>
      <c r="D7" s="157">
        <v>409964.28570000001</v>
      </c>
      <c r="E7" s="119">
        <f>Table2[[#This Row],[CLOSINGS]]/$B$8</f>
        <v>0.63636363636363635</v>
      </c>
      <c r="F7" s="119">
        <f>Table2[[#This Row],[DOLLARVOL]]/$C$8</f>
        <v>0.6220035025966032</v>
      </c>
    </row>
    <row r="8" spans="1:6">
      <c r="A8" s="120" t="s">
        <v>23</v>
      </c>
      <c r="B8" s="121">
        <f>SUM(B5:B7)</f>
        <v>11</v>
      </c>
      <c r="C8" s="122">
        <f>SUM(C5:C7)</f>
        <v>4613720</v>
      </c>
      <c r="D8" s="122"/>
      <c r="E8" s="123">
        <f>SUM(E5:E7)</f>
        <v>1</v>
      </c>
      <c r="F8" s="123">
        <f>SUM(F5:F7)</f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3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2" t="s">
        <v>0</v>
      </c>
      <c r="B1" s="82" t="s">
        <v>35</v>
      </c>
      <c r="C1" s="82" t="s">
        <v>26</v>
      </c>
      <c r="D1" s="82" t="s">
        <v>31</v>
      </c>
      <c r="E1" s="82" t="s">
        <v>27</v>
      </c>
      <c r="F1" s="82" t="s">
        <v>32</v>
      </c>
      <c r="G1" s="82" t="s">
        <v>36</v>
      </c>
      <c r="H1" s="82" t="s">
        <v>37</v>
      </c>
      <c r="I1" s="82" t="s">
        <v>38</v>
      </c>
      <c r="J1" s="82" t="s">
        <v>33</v>
      </c>
      <c r="K1" s="87" t="s">
        <v>42</v>
      </c>
      <c r="L1">
        <v>139</v>
      </c>
    </row>
    <row r="2" spans="1:12" ht="14.4">
      <c r="A2" s="102" t="s">
        <v>86</v>
      </c>
      <c r="B2" s="102" t="s">
        <v>169</v>
      </c>
      <c r="C2" s="102" t="s">
        <v>87</v>
      </c>
      <c r="D2" s="102" t="s">
        <v>88</v>
      </c>
      <c r="E2" s="102" t="s">
        <v>63</v>
      </c>
      <c r="F2" s="103">
        <v>689680</v>
      </c>
      <c r="G2" s="104">
        <v>414950</v>
      </c>
      <c r="H2" s="102" t="s">
        <v>89</v>
      </c>
      <c r="I2" s="102" t="s">
        <v>89</v>
      </c>
      <c r="J2" s="105">
        <v>45646</v>
      </c>
    </row>
    <row r="3" spans="1:12" ht="14.4">
      <c r="A3" s="102" t="s">
        <v>86</v>
      </c>
      <c r="B3" s="102" t="s">
        <v>169</v>
      </c>
      <c r="C3" s="102" t="s">
        <v>87</v>
      </c>
      <c r="D3" s="102" t="s">
        <v>88</v>
      </c>
      <c r="E3" s="102" t="s">
        <v>63</v>
      </c>
      <c r="F3" s="103">
        <v>689948</v>
      </c>
      <c r="G3" s="104">
        <v>350000</v>
      </c>
      <c r="H3" s="102" t="s">
        <v>89</v>
      </c>
      <c r="I3" s="102" t="s">
        <v>89</v>
      </c>
      <c r="J3" s="105">
        <v>45657</v>
      </c>
    </row>
    <row r="4" spans="1:12" ht="14.4">
      <c r="A4" s="102" t="s">
        <v>86</v>
      </c>
      <c r="B4" s="102" t="s">
        <v>169</v>
      </c>
      <c r="C4" s="102" t="s">
        <v>87</v>
      </c>
      <c r="D4" s="102" t="s">
        <v>88</v>
      </c>
      <c r="E4" s="102" t="s">
        <v>63</v>
      </c>
      <c r="F4" s="103">
        <v>689483</v>
      </c>
      <c r="G4" s="104">
        <v>399950</v>
      </c>
      <c r="H4" s="102" t="s">
        <v>89</v>
      </c>
      <c r="I4" s="102" t="s">
        <v>89</v>
      </c>
      <c r="J4" s="105">
        <v>45642</v>
      </c>
    </row>
    <row r="5" spans="1:12" ht="14.4">
      <c r="A5" s="102" t="s">
        <v>86</v>
      </c>
      <c r="B5" s="102" t="s">
        <v>169</v>
      </c>
      <c r="C5" s="102" t="s">
        <v>87</v>
      </c>
      <c r="D5" s="102" t="s">
        <v>88</v>
      </c>
      <c r="E5" s="102" t="s">
        <v>63</v>
      </c>
      <c r="F5" s="103">
        <v>688998</v>
      </c>
      <c r="G5" s="104">
        <v>459950</v>
      </c>
      <c r="H5" s="102" t="s">
        <v>89</v>
      </c>
      <c r="I5" s="102" t="s">
        <v>89</v>
      </c>
      <c r="J5" s="105">
        <v>45630</v>
      </c>
    </row>
    <row r="6" spans="1:12" ht="14.4">
      <c r="A6" s="102" t="s">
        <v>86</v>
      </c>
      <c r="B6" s="102" t="s">
        <v>169</v>
      </c>
      <c r="C6" s="102" t="s">
        <v>87</v>
      </c>
      <c r="D6" s="102" t="s">
        <v>88</v>
      </c>
      <c r="E6" s="102" t="s">
        <v>63</v>
      </c>
      <c r="F6" s="103">
        <v>689342</v>
      </c>
      <c r="G6" s="104">
        <v>415000</v>
      </c>
      <c r="H6" s="102" t="s">
        <v>89</v>
      </c>
      <c r="I6" s="102" t="s">
        <v>89</v>
      </c>
      <c r="J6" s="105">
        <v>45639</v>
      </c>
    </row>
    <row r="7" spans="1:12" ht="14.4">
      <c r="A7" s="102" t="s">
        <v>86</v>
      </c>
      <c r="B7" s="102" t="s">
        <v>169</v>
      </c>
      <c r="C7" s="102" t="s">
        <v>87</v>
      </c>
      <c r="D7" s="102" t="s">
        <v>88</v>
      </c>
      <c r="E7" s="102" t="s">
        <v>63</v>
      </c>
      <c r="F7" s="103">
        <v>689721</v>
      </c>
      <c r="G7" s="104">
        <v>419950</v>
      </c>
      <c r="H7" s="102" t="s">
        <v>89</v>
      </c>
      <c r="I7" s="102" t="s">
        <v>89</v>
      </c>
      <c r="J7" s="105">
        <v>45646</v>
      </c>
    </row>
    <row r="8" spans="1:12" ht="14.4">
      <c r="A8" s="102" t="s">
        <v>86</v>
      </c>
      <c r="B8" s="102" t="s">
        <v>169</v>
      </c>
      <c r="C8" s="102" t="s">
        <v>87</v>
      </c>
      <c r="D8" s="102" t="s">
        <v>88</v>
      </c>
      <c r="E8" s="102" t="s">
        <v>63</v>
      </c>
      <c r="F8" s="103">
        <v>689521</v>
      </c>
      <c r="G8" s="104">
        <v>409950</v>
      </c>
      <c r="H8" s="102" t="s">
        <v>89</v>
      </c>
      <c r="I8" s="102" t="s">
        <v>89</v>
      </c>
      <c r="J8" s="105">
        <v>45643</v>
      </c>
    </row>
    <row r="9" spans="1:12" ht="14.4">
      <c r="A9" s="102" t="s">
        <v>81</v>
      </c>
      <c r="B9" s="102" t="s">
        <v>171</v>
      </c>
      <c r="C9" s="102" t="s">
        <v>68</v>
      </c>
      <c r="D9" s="102" t="s">
        <v>123</v>
      </c>
      <c r="E9" s="102" t="s">
        <v>103</v>
      </c>
      <c r="F9" s="103">
        <v>689798</v>
      </c>
      <c r="G9" s="104">
        <v>1271059</v>
      </c>
      <c r="H9" s="102" t="s">
        <v>61</v>
      </c>
      <c r="I9" s="102" t="s">
        <v>89</v>
      </c>
      <c r="J9" s="105">
        <v>45650</v>
      </c>
    </row>
    <row r="10" spans="1:12" ht="14.4">
      <c r="A10" s="102" t="s">
        <v>81</v>
      </c>
      <c r="B10" s="102" t="s">
        <v>171</v>
      </c>
      <c r="C10" s="102" t="s">
        <v>68</v>
      </c>
      <c r="D10" s="102" t="s">
        <v>120</v>
      </c>
      <c r="E10" s="102" t="s">
        <v>63</v>
      </c>
      <c r="F10" s="103">
        <v>689574</v>
      </c>
      <c r="G10" s="104">
        <v>143000</v>
      </c>
      <c r="H10" s="102" t="s">
        <v>61</v>
      </c>
      <c r="I10" s="102" t="s">
        <v>89</v>
      </c>
      <c r="J10" s="105">
        <v>45644</v>
      </c>
    </row>
    <row r="11" spans="1:12" ht="14.4">
      <c r="A11" s="102" t="s">
        <v>81</v>
      </c>
      <c r="B11" s="102" t="s">
        <v>171</v>
      </c>
      <c r="C11" s="102" t="s">
        <v>82</v>
      </c>
      <c r="D11" s="102" t="s">
        <v>83</v>
      </c>
      <c r="E11" s="102" t="s">
        <v>58</v>
      </c>
      <c r="F11" s="103">
        <v>688975</v>
      </c>
      <c r="G11" s="104">
        <v>20000</v>
      </c>
      <c r="H11" s="102" t="s">
        <v>61</v>
      </c>
      <c r="I11" s="102" t="s">
        <v>89</v>
      </c>
      <c r="J11" s="105">
        <v>45629</v>
      </c>
    </row>
    <row r="12" spans="1:12" ht="14.4">
      <c r="A12" s="102" t="s">
        <v>81</v>
      </c>
      <c r="B12" s="102" t="s">
        <v>171</v>
      </c>
      <c r="C12" s="102" t="s">
        <v>68</v>
      </c>
      <c r="D12" s="102" t="s">
        <v>104</v>
      </c>
      <c r="E12" s="102" t="s">
        <v>63</v>
      </c>
      <c r="F12" s="103">
        <v>689606</v>
      </c>
      <c r="G12" s="104">
        <v>285000</v>
      </c>
      <c r="H12" s="102" t="s">
        <v>61</v>
      </c>
      <c r="I12" s="102" t="s">
        <v>89</v>
      </c>
      <c r="J12" s="105">
        <v>45645</v>
      </c>
    </row>
    <row r="13" spans="1:12" ht="14.4">
      <c r="A13" s="102" t="s">
        <v>81</v>
      </c>
      <c r="B13" s="102" t="s">
        <v>171</v>
      </c>
      <c r="C13" s="102" t="s">
        <v>82</v>
      </c>
      <c r="D13" s="102" t="s">
        <v>113</v>
      </c>
      <c r="E13" s="102" t="s">
        <v>58</v>
      </c>
      <c r="F13" s="103">
        <v>689347</v>
      </c>
      <c r="G13" s="104">
        <v>40000</v>
      </c>
      <c r="H13" s="102" t="s">
        <v>61</v>
      </c>
      <c r="I13" s="102" t="s">
        <v>89</v>
      </c>
      <c r="J13" s="105">
        <v>45639</v>
      </c>
    </row>
    <row r="14" spans="1:12" ht="14.4">
      <c r="A14" s="102" t="s">
        <v>81</v>
      </c>
      <c r="B14" s="102" t="s">
        <v>171</v>
      </c>
      <c r="C14" s="102" t="s">
        <v>82</v>
      </c>
      <c r="D14" s="102" t="s">
        <v>100</v>
      </c>
      <c r="E14" s="102" t="s">
        <v>63</v>
      </c>
      <c r="F14" s="103">
        <v>689505</v>
      </c>
      <c r="G14" s="104">
        <v>460000</v>
      </c>
      <c r="H14" s="102" t="s">
        <v>61</v>
      </c>
      <c r="I14" s="102" t="s">
        <v>89</v>
      </c>
      <c r="J14" s="105">
        <v>45643</v>
      </c>
    </row>
    <row r="15" spans="1:12" ht="14.4">
      <c r="A15" s="102" t="s">
        <v>81</v>
      </c>
      <c r="B15" s="102" t="s">
        <v>171</v>
      </c>
      <c r="C15" s="102" t="s">
        <v>82</v>
      </c>
      <c r="D15" s="102" t="s">
        <v>113</v>
      </c>
      <c r="E15" s="102" t="s">
        <v>63</v>
      </c>
      <c r="F15" s="103">
        <v>689637</v>
      </c>
      <c r="G15" s="104">
        <v>385000</v>
      </c>
      <c r="H15" s="102" t="s">
        <v>61</v>
      </c>
      <c r="I15" s="102" t="s">
        <v>89</v>
      </c>
      <c r="J15" s="105">
        <v>45645</v>
      </c>
    </row>
    <row r="16" spans="1:12" ht="14.4">
      <c r="A16" s="102" t="s">
        <v>81</v>
      </c>
      <c r="B16" s="102" t="s">
        <v>171</v>
      </c>
      <c r="C16" s="102" t="s">
        <v>68</v>
      </c>
      <c r="D16" s="102" t="s">
        <v>104</v>
      </c>
      <c r="E16" s="102" t="s">
        <v>58</v>
      </c>
      <c r="F16" s="103">
        <v>689202</v>
      </c>
      <c r="G16" s="104">
        <v>20000</v>
      </c>
      <c r="H16" s="102" t="s">
        <v>61</v>
      </c>
      <c r="I16" s="102" t="s">
        <v>89</v>
      </c>
      <c r="J16" s="105">
        <v>45636</v>
      </c>
    </row>
    <row r="17" spans="1:10" ht="14.4">
      <c r="A17" s="102" t="s">
        <v>81</v>
      </c>
      <c r="B17" s="102" t="s">
        <v>171</v>
      </c>
      <c r="C17" s="102" t="s">
        <v>82</v>
      </c>
      <c r="D17" s="102" t="s">
        <v>83</v>
      </c>
      <c r="E17" s="102" t="s">
        <v>98</v>
      </c>
      <c r="F17" s="103">
        <v>689285</v>
      </c>
      <c r="G17" s="104">
        <v>299000</v>
      </c>
      <c r="H17" s="102" t="s">
        <v>61</v>
      </c>
      <c r="I17" s="102" t="s">
        <v>89</v>
      </c>
      <c r="J17" s="105">
        <v>45638</v>
      </c>
    </row>
    <row r="18" spans="1:10" ht="14.4">
      <c r="A18" s="102" t="s">
        <v>81</v>
      </c>
      <c r="B18" s="102" t="s">
        <v>171</v>
      </c>
      <c r="C18" s="102" t="s">
        <v>68</v>
      </c>
      <c r="D18" s="102" t="s">
        <v>120</v>
      </c>
      <c r="E18" s="102" t="s">
        <v>63</v>
      </c>
      <c r="F18" s="103">
        <v>689656</v>
      </c>
      <c r="G18" s="104">
        <v>348000</v>
      </c>
      <c r="H18" s="102" t="s">
        <v>61</v>
      </c>
      <c r="I18" s="102" t="s">
        <v>89</v>
      </c>
      <c r="J18" s="105">
        <v>45646</v>
      </c>
    </row>
    <row r="19" spans="1:10" ht="14.4">
      <c r="A19" s="102" t="s">
        <v>81</v>
      </c>
      <c r="B19" s="102" t="s">
        <v>171</v>
      </c>
      <c r="C19" s="102" t="s">
        <v>82</v>
      </c>
      <c r="D19" s="102" t="s">
        <v>113</v>
      </c>
      <c r="E19" s="102" t="s">
        <v>103</v>
      </c>
      <c r="F19" s="103">
        <v>689334</v>
      </c>
      <c r="G19" s="104">
        <v>66500</v>
      </c>
      <c r="H19" s="102" t="s">
        <v>61</v>
      </c>
      <c r="I19" s="102" t="s">
        <v>89</v>
      </c>
      <c r="J19" s="105">
        <v>45639</v>
      </c>
    </row>
    <row r="20" spans="1:10" ht="14.4">
      <c r="A20" s="102" t="s">
        <v>81</v>
      </c>
      <c r="B20" s="102" t="s">
        <v>171</v>
      </c>
      <c r="C20" s="102" t="s">
        <v>82</v>
      </c>
      <c r="D20" s="102" t="s">
        <v>100</v>
      </c>
      <c r="E20" s="102" t="s">
        <v>98</v>
      </c>
      <c r="F20" s="103">
        <v>689485</v>
      </c>
      <c r="G20" s="104">
        <v>305000</v>
      </c>
      <c r="H20" s="102" t="s">
        <v>61</v>
      </c>
      <c r="I20" s="102" t="s">
        <v>89</v>
      </c>
      <c r="J20" s="105">
        <v>45642</v>
      </c>
    </row>
    <row r="21" spans="1:10" ht="14.4">
      <c r="A21" s="102" t="s">
        <v>81</v>
      </c>
      <c r="B21" s="102" t="s">
        <v>171</v>
      </c>
      <c r="C21" s="102" t="s">
        <v>82</v>
      </c>
      <c r="D21" s="102" t="s">
        <v>83</v>
      </c>
      <c r="E21" s="102" t="s">
        <v>98</v>
      </c>
      <c r="F21" s="103">
        <v>689198</v>
      </c>
      <c r="G21" s="104">
        <v>400000</v>
      </c>
      <c r="H21" s="102" t="s">
        <v>61</v>
      </c>
      <c r="I21" s="102" t="s">
        <v>89</v>
      </c>
      <c r="J21" s="105">
        <v>45636</v>
      </c>
    </row>
    <row r="22" spans="1:10" ht="14.4">
      <c r="A22" s="102" t="s">
        <v>81</v>
      </c>
      <c r="B22" s="102" t="s">
        <v>171</v>
      </c>
      <c r="C22" s="102" t="s">
        <v>82</v>
      </c>
      <c r="D22" s="102" t="s">
        <v>100</v>
      </c>
      <c r="E22" s="102" t="s">
        <v>98</v>
      </c>
      <c r="F22" s="103">
        <v>689190</v>
      </c>
      <c r="G22" s="104">
        <v>255000</v>
      </c>
      <c r="H22" s="102" t="s">
        <v>61</v>
      </c>
      <c r="I22" s="102" t="s">
        <v>89</v>
      </c>
      <c r="J22" s="105">
        <v>45636</v>
      </c>
    </row>
    <row r="23" spans="1:10" ht="14.4">
      <c r="A23" s="102" t="s">
        <v>81</v>
      </c>
      <c r="B23" s="102" t="s">
        <v>171</v>
      </c>
      <c r="C23" s="102" t="s">
        <v>82</v>
      </c>
      <c r="D23" s="102" t="s">
        <v>100</v>
      </c>
      <c r="E23" s="102" t="s">
        <v>63</v>
      </c>
      <c r="F23" s="103">
        <v>689705</v>
      </c>
      <c r="G23" s="104">
        <v>375000</v>
      </c>
      <c r="H23" s="102" t="s">
        <v>61</v>
      </c>
      <c r="I23" s="102" t="s">
        <v>89</v>
      </c>
      <c r="J23" s="105">
        <v>45646</v>
      </c>
    </row>
    <row r="24" spans="1:10" ht="14.4">
      <c r="A24" s="102" t="s">
        <v>81</v>
      </c>
      <c r="B24" s="102" t="s">
        <v>171</v>
      </c>
      <c r="C24" s="102" t="s">
        <v>68</v>
      </c>
      <c r="D24" s="102" t="s">
        <v>104</v>
      </c>
      <c r="E24" s="102" t="s">
        <v>58</v>
      </c>
      <c r="F24" s="103">
        <v>689475</v>
      </c>
      <c r="G24" s="104">
        <v>45000</v>
      </c>
      <c r="H24" s="102" t="s">
        <v>61</v>
      </c>
      <c r="I24" s="102" t="s">
        <v>89</v>
      </c>
      <c r="J24" s="105">
        <v>45642</v>
      </c>
    </row>
    <row r="25" spans="1:10" ht="14.4">
      <c r="A25" s="102" t="s">
        <v>95</v>
      </c>
      <c r="B25" s="102" t="s">
        <v>173</v>
      </c>
      <c r="C25" s="102" t="s">
        <v>96</v>
      </c>
      <c r="D25" s="102" t="s">
        <v>97</v>
      </c>
      <c r="E25" s="102" t="s">
        <v>63</v>
      </c>
      <c r="F25" s="103">
        <v>689088</v>
      </c>
      <c r="G25" s="104">
        <v>452990</v>
      </c>
      <c r="H25" s="102" t="s">
        <v>89</v>
      </c>
      <c r="I25" s="102" t="s">
        <v>89</v>
      </c>
      <c r="J25" s="105">
        <v>45632</v>
      </c>
    </row>
    <row r="26" spans="1:10" ht="14.4">
      <c r="A26" s="102" t="s">
        <v>95</v>
      </c>
      <c r="B26" s="102" t="s">
        <v>173</v>
      </c>
      <c r="C26" s="102" t="s">
        <v>96</v>
      </c>
      <c r="D26" s="102" t="s">
        <v>97</v>
      </c>
      <c r="E26" s="102" t="s">
        <v>63</v>
      </c>
      <c r="F26" s="103">
        <v>689647</v>
      </c>
      <c r="G26" s="104">
        <v>389990</v>
      </c>
      <c r="H26" s="102" t="s">
        <v>89</v>
      </c>
      <c r="I26" s="102" t="s">
        <v>89</v>
      </c>
      <c r="J26" s="105">
        <v>45646</v>
      </c>
    </row>
    <row r="27" spans="1:10" ht="14.4">
      <c r="A27" s="102" t="s">
        <v>95</v>
      </c>
      <c r="B27" s="102" t="s">
        <v>173</v>
      </c>
      <c r="C27" s="102" t="s">
        <v>96</v>
      </c>
      <c r="D27" s="102" t="s">
        <v>97</v>
      </c>
      <c r="E27" s="102" t="s">
        <v>63</v>
      </c>
      <c r="F27" s="103">
        <v>689238</v>
      </c>
      <c r="G27" s="104">
        <v>389990</v>
      </c>
      <c r="H27" s="102" t="s">
        <v>89</v>
      </c>
      <c r="I27" s="102" t="s">
        <v>89</v>
      </c>
      <c r="J27" s="105">
        <v>45637</v>
      </c>
    </row>
    <row r="28" spans="1:10" ht="14.4">
      <c r="A28" s="102" t="s">
        <v>95</v>
      </c>
      <c r="B28" s="102" t="s">
        <v>173</v>
      </c>
      <c r="C28" s="102" t="s">
        <v>96</v>
      </c>
      <c r="D28" s="102" t="s">
        <v>97</v>
      </c>
      <c r="E28" s="102" t="s">
        <v>63</v>
      </c>
      <c r="F28" s="103">
        <v>689748</v>
      </c>
      <c r="G28" s="104">
        <v>372990</v>
      </c>
      <c r="H28" s="102" t="s">
        <v>89</v>
      </c>
      <c r="I28" s="102" t="s">
        <v>89</v>
      </c>
      <c r="J28" s="105">
        <v>45649</v>
      </c>
    </row>
    <row r="29" spans="1:10" ht="14.4">
      <c r="A29" s="102" t="s">
        <v>95</v>
      </c>
      <c r="B29" s="102" t="s">
        <v>173</v>
      </c>
      <c r="C29" s="102" t="s">
        <v>96</v>
      </c>
      <c r="D29" s="102" t="s">
        <v>97</v>
      </c>
      <c r="E29" s="102" t="s">
        <v>63</v>
      </c>
      <c r="F29" s="103">
        <v>689879</v>
      </c>
      <c r="G29" s="104">
        <v>409990</v>
      </c>
      <c r="H29" s="102" t="s">
        <v>89</v>
      </c>
      <c r="I29" s="102" t="s">
        <v>89</v>
      </c>
      <c r="J29" s="105">
        <v>45656</v>
      </c>
    </row>
    <row r="30" spans="1:10" ht="14.4">
      <c r="A30" s="102" t="s">
        <v>95</v>
      </c>
      <c r="B30" s="102" t="s">
        <v>173</v>
      </c>
      <c r="C30" s="102" t="s">
        <v>96</v>
      </c>
      <c r="D30" s="102" t="s">
        <v>97</v>
      </c>
      <c r="E30" s="102" t="s">
        <v>63</v>
      </c>
      <c r="F30" s="103">
        <v>689547</v>
      </c>
      <c r="G30" s="104">
        <v>372990</v>
      </c>
      <c r="H30" s="102" t="s">
        <v>89</v>
      </c>
      <c r="I30" s="102" t="s">
        <v>89</v>
      </c>
      <c r="J30" s="105">
        <v>45644</v>
      </c>
    </row>
    <row r="31" spans="1:10" ht="14.4">
      <c r="A31" s="102" t="s">
        <v>95</v>
      </c>
      <c r="B31" s="102" t="s">
        <v>173</v>
      </c>
      <c r="C31" s="102" t="s">
        <v>96</v>
      </c>
      <c r="D31" s="102" t="s">
        <v>97</v>
      </c>
      <c r="E31" s="102" t="s">
        <v>63</v>
      </c>
      <c r="F31" s="103">
        <v>689861</v>
      </c>
      <c r="G31" s="104">
        <v>395000</v>
      </c>
      <c r="H31" s="102" t="s">
        <v>89</v>
      </c>
      <c r="I31" s="102" t="s">
        <v>89</v>
      </c>
      <c r="J31" s="105">
        <v>45653</v>
      </c>
    </row>
    <row r="32" spans="1:10" ht="14.4">
      <c r="A32" s="102" t="s">
        <v>95</v>
      </c>
      <c r="B32" s="102" t="s">
        <v>173</v>
      </c>
      <c r="C32" s="102" t="s">
        <v>96</v>
      </c>
      <c r="D32" s="102" t="s">
        <v>97</v>
      </c>
      <c r="E32" s="102" t="s">
        <v>63</v>
      </c>
      <c r="F32" s="103">
        <v>689858</v>
      </c>
      <c r="G32" s="104">
        <v>395000</v>
      </c>
      <c r="H32" s="102" t="s">
        <v>89</v>
      </c>
      <c r="I32" s="102" t="s">
        <v>89</v>
      </c>
      <c r="J32" s="105">
        <v>45653</v>
      </c>
    </row>
    <row r="33" spans="1:10" ht="14.4">
      <c r="A33" s="102" t="s">
        <v>95</v>
      </c>
      <c r="B33" s="102" t="s">
        <v>173</v>
      </c>
      <c r="C33" s="102" t="s">
        <v>96</v>
      </c>
      <c r="D33" s="102" t="s">
        <v>97</v>
      </c>
      <c r="E33" s="102" t="s">
        <v>63</v>
      </c>
      <c r="F33" s="103">
        <v>689515</v>
      </c>
      <c r="G33" s="104">
        <v>447190</v>
      </c>
      <c r="H33" s="102" t="s">
        <v>89</v>
      </c>
      <c r="I33" s="102" t="s">
        <v>89</v>
      </c>
      <c r="J33" s="105">
        <v>45643</v>
      </c>
    </row>
    <row r="34" spans="1:10" ht="14.4">
      <c r="A34" s="102" t="s">
        <v>95</v>
      </c>
      <c r="B34" s="102" t="s">
        <v>173</v>
      </c>
      <c r="C34" s="102" t="s">
        <v>96</v>
      </c>
      <c r="D34" s="102" t="s">
        <v>97</v>
      </c>
      <c r="E34" s="102" t="s">
        <v>63</v>
      </c>
      <c r="F34" s="103">
        <v>689589</v>
      </c>
      <c r="G34" s="104">
        <v>379990</v>
      </c>
      <c r="H34" s="102" t="s">
        <v>89</v>
      </c>
      <c r="I34" s="102" t="s">
        <v>89</v>
      </c>
      <c r="J34" s="105">
        <v>45645</v>
      </c>
    </row>
    <row r="35" spans="1:10" ht="14.4">
      <c r="A35" s="102" t="s">
        <v>95</v>
      </c>
      <c r="B35" s="102" t="s">
        <v>173</v>
      </c>
      <c r="C35" s="102" t="s">
        <v>96</v>
      </c>
      <c r="D35" s="102" t="s">
        <v>97</v>
      </c>
      <c r="E35" s="102" t="s">
        <v>63</v>
      </c>
      <c r="F35" s="103">
        <v>689845</v>
      </c>
      <c r="G35" s="104">
        <v>365990</v>
      </c>
      <c r="H35" s="102" t="s">
        <v>89</v>
      </c>
      <c r="I35" s="102" t="s">
        <v>89</v>
      </c>
      <c r="J35" s="105">
        <v>45653</v>
      </c>
    </row>
    <row r="36" spans="1:10" ht="14.4">
      <c r="A36" s="102" t="s">
        <v>95</v>
      </c>
      <c r="B36" s="102" t="s">
        <v>173</v>
      </c>
      <c r="C36" s="102" t="s">
        <v>96</v>
      </c>
      <c r="D36" s="102" t="s">
        <v>97</v>
      </c>
      <c r="E36" s="102" t="s">
        <v>63</v>
      </c>
      <c r="F36" s="103">
        <v>689586</v>
      </c>
      <c r="G36" s="104">
        <v>453065</v>
      </c>
      <c r="H36" s="102" t="s">
        <v>89</v>
      </c>
      <c r="I36" s="102" t="s">
        <v>89</v>
      </c>
      <c r="J36" s="105">
        <v>45645</v>
      </c>
    </row>
    <row r="37" spans="1:10" ht="14.4">
      <c r="A37" s="102" t="s">
        <v>95</v>
      </c>
      <c r="B37" s="102" t="s">
        <v>173</v>
      </c>
      <c r="C37" s="102" t="s">
        <v>96</v>
      </c>
      <c r="D37" s="102" t="s">
        <v>97</v>
      </c>
      <c r="E37" s="102" t="s">
        <v>63</v>
      </c>
      <c r="F37" s="103">
        <v>689744</v>
      </c>
      <c r="G37" s="104">
        <v>385000</v>
      </c>
      <c r="H37" s="102" t="s">
        <v>89</v>
      </c>
      <c r="I37" s="102" t="s">
        <v>89</v>
      </c>
      <c r="J37" s="105">
        <v>45649</v>
      </c>
    </row>
    <row r="38" spans="1:10" ht="14.4">
      <c r="A38" s="102" t="s">
        <v>95</v>
      </c>
      <c r="B38" s="102" t="s">
        <v>173</v>
      </c>
      <c r="C38" s="102" t="s">
        <v>96</v>
      </c>
      <c r="D38" s="102" t="s">
        <v>97</v>
      </c>
      <c r="E38" s="102" t="s">
        <v>63</v>
      </c>
      <c r="F38" s="103">
        <v>689913</v>
      </c>
      <c r="G38" s="104">
        <v>372990</v>
      </c>
      <c r="H38" s="102" t="s">
        <v>89</v>
      </c>
      <c r="I38" s="102" t="s">
        <v>89</v>
      </c>
      <c r="J38" s="105">
        <v>45656</v>
      </c>
    </row>
    <row r="39" spans="1:10" ht="14.4">
      <c r="A39" s="102" t="s">
        <v>95</v>
      </c>
      <c r="B39" s="102" t="s">
        <v>173</v>
      </c>
      <c r="C39" s="102" t="s">
        <v>96</v>
      </c>
      <c r="D39" s="102" t="s">
        <v>97</v>
      </c>
      <c r="E39" s="102" t="s">
        <v>63</v>
      </c>
      <c r="F39" s="103">
        <v>689779</v>
      </c>
      <c r="G39" s="104">
        <v>372990</v>
      </c>
      <c r="H39" s="102" t="s">
        <v>89</v>
      </c>
      <c r="I39" s="102" t="s">
        <v>89</v>
      </c>
      <c r="J39" s="105">
        <v>45649</v>
      </c>
    </row>
    <row r="40" spans="1:10" ht="14.4">
      <c r="A40" s="102" t="s">
        <v>95</v>
      </c>
      <c r="B40" s="102" t="s">
        <v>173</v>
      </c>
      <c r="C40" s="102" t="s">
        <v>96</v>
      </c>
      <c r="D40" s="102" t="s">
        <v>97</v>
      </c>
      <c r="E40" s="102" t="s">
        <v>63</v>
      </c>
      <c r="F40" s="103">
        <v>689544</v>
      </c>
      <c r="G40" s="104">
        <v>372990</v>
      </c>
      <c r="H40" s="102" t="s">
        <v>89</v>
      </c>
      <c r="I40" s="102" t="s">
        <v>89</v>
      </c>
      <c r="J40" s="105">
        <v>45644</v>
      </c>
    </row>
    <row r="41" spans="1:10" ht="14.4">
      <c r="A41" s="102" t="s">
        <v>95</v>
      </c>
      <c r="B41" s="102" t="s">
        <v>173</v>
      </c>
      <c r="C41" s="102" t="s">
        <v>96</v>
      </c>
      <c r="D41" s="102" t="s">
        <v>97</v>
      </c>
      <c r="E41" s="102" t="s">
        <v>63</v>
      </c>
      <c r="F41" s="103">
        <v>689892</v>
      </c>
      <c r="G41" s="104">
        <v>370000</v>
      </c>
      <c r="H41" s="102" t="s">
        <v>89</v>
      </c>
      <c r="I41" s="102" t="s">
        <v>89</v>
      </c>
      <c r="J41" s="105">
        <v>45656</v>
      </c>
    </row>
    <row r="42" spans="1:10" ht="14.4">
      <c r="A42" s="102" t="s">
        <v>95</v>
      </c>
      <c r="B42" s="102" t="s">
        <v>173</v>
      </c>
      <c r="C42" s="102" t="s">
        <v>96</v>
      </c>
      <c r="D42" s="102" t="s">
        <v>97</v>
      </c>
      <c r="E42" s="102" t="s">
        <v>63</v>
      </c>
      <c r="F42" s="103">
        <v>689073</v>
      </c>
      <c r="G42" s="104">
        <v>420990</v>
      </c>
      <c r="H42" s="102" t="s">
        <v>89</v>
      </c>
      <c r="I42" s="102" t="s">
        <v>89</v>
      </c>
      <c r="J42" s="105">
        <v>45632</v>
      </c>
    </row>
    <row r="43" spans="1:10" ht="14.4">
      <c r="A43" s="102" t="s">
        <v>57</v>
      </c>
      <c r="B43" s="102" t="s">
        <v>174</v>
      </c>
      <c r="C43" s="102" t="s">
        <v>68</v>
      </c>
      <c r="D43" s="102" t="s">
        <v>110</v>
      </c>
      <c r="E43" s="102" t="s">
        <v>58</v>
      </c>
      <c r="F43" s="103">
        <v>689627</v>
      </c>
      <c r="G43" s="104">
        <v>60000</v>
      </c>
      <c r="H43" s="102" t="s">
        <v>61</v>
      </c>
      <c r="I43" s="102" t="s">
        <v>89</v>
      </c>
      <c r="J43" s="105">
        <v>45645</v>
      </c>
    </row>
    <row r="44" spans="1:10" ht="14.4">
      <c r="A44" s="102" t="s">
        <v>57</v>
      </c>
      <c r="B44" s="102" t="s">
        <v>174</v>
      </c>
      <c r="C44" s="102" t="s">
        <v>59</v>
      </c>
      <c r="D44" s="102" t="s">
        <v>60</v>
      </c>
      <c r="E44" s="102" t="s">
        <v>58</v>
      </c>
      <c r="F44" s="103">
        <v>688909</v>
      </c>
      <c r="G44" s="104">
        <v>2800000</v>
      </c>
      <c r="H44" s="102" t="s">
        <v>61</v>
      </c>
      <c r="I44" s="102" t="s">
        <v>89</v>
      </c>
      <c r="J44" s="105">
        <v>45628</v>
      </c>
    </row>
    <row r="45" spans="1:10" ht="14.4">
      <c r="A45" s="102" t="s">
        <v>57</v>
      </c>
      <c r="B45" s="102" t="s">
        <v>174</v>
      </c>
      <c r="C45" s="102" t="s">
        <v>68</v>
      </c>
      <c r="D45" s="102" t="s">
        <v>110</v>
      </c>
      <c r="E45" s="102" t="s">
        <v>63</v>
      </c>
      <c r="F45" s="103">
        <v>689324</v>
      </c>
      <c r="G45" s="104">
        <v>360000</v>
      </c>
      <c r="H45" s="102" t="s">
        <v>61</v>
      </c>
      <c r="I45" s="102" t="s">
        <v>89</v>
      </c>
      <c r="J45" s="105">
        <v>45639</v>
      </c>
    </row>
    <row r="46" spans="1:10" ht="14.4">
      <c r="A46" s="102" t="s">
        <v>57</v>
      </c>
      <c r="B46" s="102" t="s">
        <v>174</v>
      </c>
      <c r="C46" s="102" t="s">
        <v>84</v>
      </c>
      <c r="D46" s="102" t="s">
        <v>85</v>
      </c>
      <c r="E46" s="102" t="s">
        <v>63</v>
      </c>
      <c r="F46" s="103">
        <v>689147</v>
      </c>
      <c r="G46" s="104">
        <v>185000</v>
      </c>
      <c r="H46" s="102" t="s">
        <v>61</v>
      </c>
      <c r="I46" s="102" t="s">
        <v>89</v>
      </c>
      <c r="J46" s="105">
        <v>45635</v>
      </c>
    </row>
    <row r="47" spans="1:10" ht="14.4">
      <c r="A47" s="102" t="s">
        <v>57</v>
      </c>
      <c r="B47" s="102" t="s">
        <v>174</v>
      </c>
      <c r="C47" s="102" t="s">
        <v>84</v>
      </c>
      <c r="D47" s="102" t="s">
        <v>85</v>
      </c>
      <c r="E47" s="102" t="s">
        <v>63</v>
      </c>
      <c r="F47" s="103">
        <v>688992</v>
      </c>
      <c r="G47" s="104">
        <v>625000</v>
      </c>
      <c r="H47" s="102" t="s">
        <v>61</v>
      </c>
      <c r="I47" s="102" t="s">
        <v>89</v>
      </c>
      <c r="J47" s="105">
        <v>45630</v>
      </c>
    </row>
    <row r="48" spans="1:10" ht="14.4">
      <c r="A48" s="102" t="s">
        <v>74</v>
      </c>
      <c r="B48" s="102" t="s">
        <v>175</v>
      </c>
      <c r="C48" s="102" t="s">
        <v>70</v>
      </c>
      <c r="D48" s="102" t="s">
        <v>99</v>
      </c>
      <c r="E48" s="102" t="s">
        <v>98</v>
      </c>
      <c r="F48" s="103">
        <v>689828</v>
      </c>
      <c r="G48" s="104">
        <v>235000</v>
      </c>
      <c r="H48" s="102" t="s">
        <v>61</v>
      </c>
      <c r="I48" s="102" t="s">
        <v>89</v>
      </c>
      <c r="J48" s="105">
        <v>45652</v>
      </c>
    </row>
    <row r="49" spans="1:10" ht="14.4">
      <c r="A49" s="102" t="s">
        <v>74</v>
      </c>
      <c r="B49" s="102" t="s">
        <v>175</v>
      </c>
      <c r="C49" s="102" t="s">
        <v>111</v>
      </c>
      <c r="D49" s="102" t="s">
        <v>118</v>
      </c>
      <c r="E49" s="102" t="s">
        <v>63</v>
      </c>
      <c r="F49" s="103">
        <v>689945</v>
      </c>
      <c r="G49" s="104">
        <v>379990</v>
      </c>
      <c r="H49" s="102" t="s">
        <v>89</v>
      </c>
      <c r="I49" s="102" t="s">
        <v>89</v>
      </c>
      <c r="J49" s="105">
        <v>45657</v>
      </c>
    </row>
    <row r="50" spans="1:10" ht="14.4">
      <c r="A50" s="102" t="s">
        <v>74</v>
      </c>
      <c r="B50" s="102" t="s">
        <v>175</v>
      </c>
      <c r="C50" s="102" t="s">
        <v>111</v>
      </c>
      <c r="D50" s="102" t="s">
        <v>112</v>
      </c>
      <c r="E50" s="102" t="s">
        <v>98</v>
      </c>
      <c r="F50" s="103">
        <v>689686</v>
      </c>
      <c r="G50" s="104">
        <v>335000</v>
      </c>
      <c r="H50" s="102" t="s">
        <v>61</v>
      </c>
      <c r="I50" s="102" t="s">
        <v>89</v>
      </c>
      <c r="J50" s="105">
        <v>45646</v>
      </c>
    </row>
    <row r="51" spans="1:10" ht="14.4">
      <c r="A51" s="102" t="s">
        <v>74</v>
      </c>
      <c r="B51" s="102" t="s">
        <v>175</v>
      </c>
      <c r="C51" s="102" t="s">
        <v>111</v>
      </c>
      <c r="D51" s="102" t="s">
        <v>112</v>
      </c>
      <c r="E51" s="102" t="s">
        <v>63</v>
      </c>
      <c r="F51" s="103">
        <v>689694</v>
      </c>
      <c r="G51" s="104">
        <v>438000</v>
      </c>
      <c r="H51" s="102" t="s">
        <v>61</v>
      </c>
      <c r="I51" s="102" t="s">
        <v>89</v>
      </c>
      <c r="J51" s="105">
        <v>45646</v>
      </c>
    </row>
    <row r="52" spans="1:10" ht="14.4">
      <c r="A52" s="102" t="s">
        <v>74</v>
      </c>
      <c r="B52" s="102" t="s">
        <v>175</v>
      </c>
      <c r="C52" s="102" t="s">
        <v>115</v>
      </c>
      <c r="D52" s="102" t="s">
        <v>116</v>
      </c>
      <c r="E52" s="102" t="s">
        <v>63</v>
      </c>
      <c r="F52" s="103">
        <v>689698</v>
      </c>
      <c r="G52" s="104">
        <v>416000</v>
      </c>
      <c r="H52" s="102" t="s">
        <v>61</v>
      </c>
      <c r="I52" s="102" t="s">
        <v>89</v>
      </c>
      <c r="J52" s="105">
        <v>45646</v>
      </c>
    </row>
    <row r="53" spans="1:10" ht="14.4">
      <c r="A53" s="102" t="s">
        <v>74</v>
      </c>
      <c r="B53" s="102" t="s">
        <v>175</v>
      </c>
      <c r="C53" s="102" t="s">
        <v>70</v>
      </c>
      <c r="D53" s="102" t="s">
        <v>99</v>
      </c>
      <c r="E53" s="102" t="s">
        <v>63</v>
      </c>
      <c r="F53" s="103">
        <v>689850</v>
      </c>
      <c r="G53" s="104">
        <v>335000</v>
      </c>
      <c r="H53" s="102" t="s">
        <v>61</v>
      </c>
      <c r="I53" s="102" t="s">
        <v>89</v>
      </c>
      <c r="J53" s="105">
        <v>45653</v>
      </c>
    </row>
    <row r="54" spans="1:10" ht="14.4">
      <c r="A54" s="102" t="s">
        <v>74</v>
      </c>
      <c r="B54" s="102" t="s">
        <v>175</v>
      </c>
      <c r="C54" s="102" t="s">
        <v>82</v>
      </c>
      <c r="D54" s="102" t="s">
        <v>91</v>
      </c>
      <c r="E54" s="102" t="s">
        <v>98</v>
      </c>
      <c r="F54" s="103">
        <v>689921</v>
      </c>
      <c r="G54" s="104">
        <v>325000</v>
      </c>
      <c r="H54" s="102" t="s">
        <v>61</v>
      </c>
      <c r="I54" s="102" t="s">
        <v>89</v>
      </c>
      <c r="J54" s="105">
        <v>45656</v>
      </c>
    </row>
    <row r="55" spans="1:10" ht="14.4">
      <c r="A55" s="102" t="s">
        <v>74</v>
      </c>
      <c r="B55" s="102" t="s">
        <v>175</v>
      </c>
      <c r="C55" s="102" t="s">
        <v>92</v>
      </c>
      <c r="D55" s="102" t="s">
        <v>93</v>
      </c>
      <c r="E55" s="102" t="s">
        <v>63</v>
      </c>
      <c r="F55" s="103">
        <v>689905</v>
      </c>
      <c r="G55" s="104">
        <v>374900</v>
      </c>
      <c r="H55" s="102" t="s">
        <v>61</v>
      </c>
      <c r="I55" s="102" t="s">
        <v>89</v>
      </c>
      <c r="J55" s="105">
        <v>45656</v>
      </c>
    </row>
    <row r="56" spans="1:10" ht="14.4">
      <c r="A56" s="102" t="s">
        <v>74</v>
      </c>
      <c r="B56" s="102" t="s">
        <v>175</v>
      </c>
      <c r="C56" s="102" t="s">
        <v>111</v>
      </c>
      <c r="D56" s="102" t="s">
        <v>118</v>
      </c>
      <c r="E56" s="102" t="s">
        <v>63</v>
      </c>
      <c r="F56" s="103">
        <v>689526</v>
      </c>
      <c r="G56" s="104">
        <v>474990</v>
      </c>
      <c r="H56" s="102" t="s">
        <v>89</v>
      </c>
      <c r="I56" s="102" t="s">
        <v>89</v>
      </c>
      <c r="J56" s="105">
        <v>45643</v>
      </c>
    </row>
    <row r="57" spans="1:10" ht="14.4">
      <c r="A57" s="102" t="s">
        <v>74</v>
      </c>
      <c r="B57" s="102" t="s">
        <v>175</v>
      </c>
      <c r="C57" s="102" t="s">
        <v>75</v>
      </c>
      <c r="D57" s="102" t="s">
        <v>76</v>
      </c>
      <c r="E57" s="102" t="s">
        <v>63</v>
      </c>
      <c r="F57" s="103">
        <v>688961</v>
      </c>
      <c r="G57" s="104">
        <v>312000</v>
      </c>
      <c r="H57" s="102" t="s">
        <v>61</v>
      </c>
      <c r="I57" s="102" t="s">
        <v>89</v>
      </c>
      <c r="J57" s="105">
        <v>45629</v>
      </c>
    </row>
    <row r="58" spans="1:10" ht="14.4">
      <c r="A58" s="102" t="s">
        <v>74</v>
      </c>
      <c r="B58" s="102" t="s">
        <v>175</v>
      </c>
      <c r="C58" s="102" t="s">
        <v>115</v>
      </c>
      <c r="D58" s="102" t="s">
        <v>116</v>
      </c>
      <c r="E58" s="102" t="s">
        <v>98</v>
      </c>
      <c r="F58" s="103">
        <v>689466</v>
      </c>
      <c r="G58" s="104">
        <v>285000</v>
      </c>
      <c r="H58" s="102" t="s">
        <v>61</v>
      </c>
      <c r="I58" s="102" t="s">
        <v>89</v>
      </c>
      <c r="J58" s="105">
        <v>45642</v>
      </c>
    </row>
    <row r="59" spans="1:10" ht="14.4">
      <c r="A59" s="102" t="s">
        <v>74</v>
      </c>
      <c r="B59" s="102" t="s">
        <v>175</v>
      </c>
      <c r="C59" s="102" t="s">
        <v>115</v>
      </c>
      <c r="D59" s="102" t="s">
        <v>116</v>
      </c>
      <c r="E59" s="102" t="s">
        <v>58</v>
      </c>
      <c r="F59" s="103">
        <v>689888</v>
      </c>
      <c r="G59" s="104">
        <v>230000</v>
      </c>
      <c r="H59" s="102" t="s">
        <v>61</v>
      </c>
      <c r="I59" s="102" t="s">
        <v>89</v>
      </c>
      <c r="J59" s="105">
        <v>45656</v>
      </c>
    </row>
    <row r="60" spans="1:10" ht="14.4">
      <c r="A60" s="102" t="s">
        <v>74</v>
      </c>
      <c r="B60" s="102" t="s">
        <v>175</v>
      </c>
      <c r="C60" s="102" t="s">
        <v>124</v>
      </c>
      <c r="D60" s="102" t="s">
        <v>125</v>
      </c>
      <c r="E60" s="102" t="s">
        <v>63</v>
      </c>
      <c r="F60" s="103">
        <v>689835</v>
      </c>
      <c r="G60" s="104">
        <v>390000</v>
      </c>
      <c r="H60" s="102" t="s">
        <v>61</v>
      </c>
      <c r="I60" s="102" t="s">
        <v>89</v>
      </c>
      <c r="J60" s="105">
        <v>45653</v>
      </c>
    </row>
    <row r="61" spans="1:10" ht="14.4">
      <c r="A61" s="102" t="s">
        <v>74</v>
      </c>
      <c r="B61" s="102" t="s">
        <v>175</v>
      </c>
      <c r="C61" s="102" t="s">
        <v>70</v>
      </c>
      <c r="D61" s="102" t="s">
        <v>99</v>
      </c>
      <c r="E61" s="102" t="s">
        <v>63</v>
      </c>
      <c r="F61" s="103">
        <v>689159</v>
      </c>
      <c r="G61" s="104">
        <v>590000</v>
      </c>
      <c r="H61" s="102" t="s">
        <v>61</v>
      </c>
      <c r="I61" s="102" t="s">
        <v>89</v>
      </c>
      <c r="J61" s="105">
        <v>45635</v>
      </c>
    </row>
    <row r="62" spans="1:10" ht="14.4">
      <c r="A62" s="102" t="s">
        <v>74</v>
      </c>
      <c r="B62" s="102" t="s">
        <v>175</v>
      </c>
      <c r="C62" s="102" t="s">
        <v>82</v>
      </c>
      <c r="D62" s="102" t="s">
        <v>91</v>
      </c>
      <c r="E62" s="102" t="s">
        <v>98</v>
      </c>
      <c r="F62" s="103">
        <v>689560</v>
      </c>
      <c r="G62" s="104">
        <v>379000</v>
      </c>
      <c r="H62" s="102" t="s">
        <v>61</v>
      </c>
      <c r="I62" s="102" t="s">
        <v>89</v>
      </c>
      <c r="J62" s="105">
        <v>45644</v>
      </c>
    </row>
    <row r="63" spans="1:10" ht="14.4">
      <c r="A63" s="102" t="s">
        <v>74</v>
      </c>
      <c r="B63" s="102" t="s">
        <v>175</v>
      </c>
      <c r="C63" s="102" t="s">
        <v>82</v>
      </c>
      <c r="D63" s="102" t="s">
        <v>91</v>
      </c>
      <c r="E63" s="102" t="s">
        <v>63</v>
      </c>
      <c r="F63" s="103">
        <v>689320</v>
      </c>
      <c r="G63" s="104">
        <v>430000</v>
      </c>
      <c r="H63" s="102" t="s">
        <v>61</v>
      </c>
      <c r="I63" s="102" t="s">
        <v>89</v>
      </c>
      <c r="J63" s="105">
        <v>45639</v>
      </c>
    </row>
    <row r="64" spans="1:10" ht="14.4">
      <c r="A64" s="102" t="s">
        <v>74</v>
      </c>
      <c r="B64" s="102" t="s">
        <v>175</v>
      </c>
      <c r="C64" s="102" t="s">
        <v>111</v>
      </c>
      <c r="D64" s="102" t="s">
        <v>118</v>
      </c>
      <c r="E64" s="102" t="s">
        <v>63</v>
      </c>
      <c r="F64" s="103">
        <v>689580</v>
      </c>
      <c r="G64" s="104">
        <v>479990</v>
      </c>
      <c r="H64" s="102" t="s">
        <v>89</v>
      </c>
      <c r="I64" s="102" t="s">
        <v>89</v>
      </c>
      <c r="J64" s="105">
        <v>45644</v>
      </c>
    </row>
    <row r="65" spans="1:10" ht="14.4">
      <c r="A65" s="102" t="s">
        <v>74</v>
      </c>
      <c r="B65" s="102" t="s">
        <v>175</v>
      </c>
      <c r="C65" s="102" t="s">
        <v>82</v>
      </c>
      <c r="D65" s="102" t="s">
        <v>91</v>
      </c>
      <c r="E65" s="102" t="s">
        <v>63</v>
      </c>
      <c r="F65" s="103">
        <v>689016</v>
      </c>
      <c r="G65" s="104">
        <v>480000</v>
      </c>
      <c r="H65" s="102" t="s">
        <v>61</v>
      </c>
      <c r="I65" s="102" t="s">
        <v>89</v>
      </c>
      <c r="J65" s="105">
        <v>45631</v>
      </c>
    </row>
    <row r="66" spans="1:10" ht="14.4">
      <c r="A66" s="102" t="s">
        <v>74</v>
      </c>
      <c r="B66" s="102" t="s">
        <v>175</v>
      </c>
      <c r="C66" s="102" t="s">
        <v>82</v>
      </c>
      <c r="D66" s="102" t="s">
        <v>91</v>
      </c>
      <c r="E66" s="102" t="s">
        <v>63</v>
      </c>
      <c r="F66" s="103">
        <v>689027</v>
      </c>
      <c r="G66" s="104">
        <v>470000</v>
      </c>
      <c r="H66" s="102" t="s">
        <v>61</v>
      </c>
      <c r="I66" s="102" t="s">
        <v>89</v>
      </c>
      <c r="J66" s="105">
        <v>45631</v>
      </c>
    </row>
    <row r="67" spans="1:10" ht="14.4">
      <c r="A67" s="102" t="s">
        <v>74</v>
      </c>
      <c r="B67" s="102" t="s">
        <v>175</v>
      </c>
      <c r="C67" s="102" t="s">
        <v>92</v>
      </c>
      <c r="D67" s="102" t="s">
        <v>93</v>
      </c>
      <c r="E67" s="102" t="s">
        <v>63</v>
      </c>
      <c r="F67" s="103">
        <v>689042</v>
      </c>
      <c r="G67" s="104">
        <v>338000</v>
      </c>
      <c r="H67" s="102" t="s">
        <v>61</v>
      </c>
      <c r="I67" s="102" t="s">
        <v>89</v>
      </c>
      <c r="J67" s="105">
        <v>45631</v>
      </c>
    </row>
    <row r="68" spans="1:10" ht="14.4">
      <c r="A68" s="102" t="s">
        <v>74</v>
      </c>
      <c r="B68" s="102" t="s">
        <v>175</v>
      </c>
      <c r="C68" s="102" t="s">
        <v>111</v>
      </c>
      <c r="D68" s="102" t="s">
        <v>112</v>
      </c>
      <c r="E68" s="102" t="s">
        <v>63</v>
      </c>
      <c r="F68" s="103">
        <v>689329</v>
      </c>
      <c r="G68" s="104">
        <v>358000</v>
      </c>
      <c r="H68" s="102" t="s">
        <v>61</v>
      </c>
      <c r="I68" s="102" t="s">
        <v>89</v>
      </c>
      <c r="J68" s="105">
        <v>45639</v>
      </c>
    </row>
    <row r="69" spans="1:10" ht="14.4">
      <c r="A69" s="102" t="s">
        <v>74</v>
      </c>
      <c r="B69" s="102" t="s">
        <v>175</v>
      </c>
      <c r="C69" s="102" t="s">
        <v>70</v>
      </c>
      <c r="D69" s="102" t="s">
        <v>99</v>
      </c>
      <c r="E69" s="102" t="s">
        <v>63</v>
      </c>
      <c r="F69" s="103">
        <v>689131</v>
      </c>
      <c r="G69" s="104">
        <v>411000</v>
      </c>
      <c r="H69" s="102" t="s">
        <v>61</v>
      </c>
      <c r="I69" s="102" t="s">
        <v>89</v>
      </c>
      <c r="J69" s="105">
        <v>45635</v>
      </c>
    </row>
    <row r="70" spans="1:10" ht="14.4">
      <c r="A70" s="102" t="s">
        <v>74</v>
      </c>
      <c r="B70" s="102" t="s">
        <v>175</v>
      </c>
      <c r="C70" s="102" t="s">
        <v>70</v>
      </c>
      <c r="D70" s="102" t="s">
        <v>99</v>
      </c>
      <c r="E70" s="102" t="s">
        <v>63</v>
      </c>
      <c r="F70" s="103">
        <v>689612</v>
      </c>
      <c r="G70" s="104">
        <v>895000</v>
      </c>
      <c r="H70" s="102" t="s">
        <v>61</v>
      </c>
      <c r="I70" s="102" t="s">
        <v>89</v>
      </c>
      <c r="J70" s="105">
        <v>45645</v>
      </c>
    </row>
    <row r="71" spans="1:10" ht="14.4">
      <c r="A71" s="102" t="s">
        <v>74</v>
      </c>
      <c r="B71" s="102" t="s">
        <v>175</v>
      </c>
      <c r="C71" s="102" t="s">
        <v>70</v>
      </c>
      <c r="D71" s="102" t="s">
        <v>99</v>
      </c>
      <c r="E71" s="102" t="s">
        <v>63</v>
      </c>
      <c r="F71" s="103">
        <v>689796</v>
      </c>
      <c r="G71" s="104">
        <v>437900</v>
      </c>
      <c r="H71" s="102" t="s">
        <v>61</v>
      </c>
      <c r="I71" s="102" t="s">
        <v>89</v>
      </c>
      <c r="J71" s="105">
        <v>45650</v>
      </c>
    </row>
    <row r="72" spans="1:10" ht="14.4">
      <c r="A72" s="102" t="s">
        <v>74</v>
      </c>
      <c r="B72" s="102" t="s">
        <v>175</v>
      </c>
      <c r="C72" s="102" t="s">
        <v>70</v>
      </c>
      <c r="D72" s="102" t="s">
        <v>99</v>
      </c>
      <c r="E72" s="102" t="s">
        <v>58</v>
      </c>
      <c r="F72" s="103">
        <v>689247</v>
      </c>
      <c r="G72" s="104">
        <v>53000</v>
      </c>
      <c r="H72" s="102" t="s">
        <v>61</v>
      </c>
      <c r="I72" s="102" t="s">
        <v>89</v>
      </c>
      <c r="J72" s="105">
        <v>45637</v>
      </c>
    </row>
    <row r="73" spans="1:10" ht="14.4">
      <c r="A73" s="102" t="s">
        <v>74</v>
      </c>
      <c r="B73" s="102" t="s">
        <v>175</v>
      </c>
      <c r="C73" s="102" t="s">
        <v>82</v>
      </c>
      <c r="D73" s="102" t="s">
        <v>91</v>
      </c>
      <c r="E73" s="102" t="s">
        <v>63</v>
      </c>
      <c r="F73" s="103">
        <v>689551</v>
      </c>
      <c r="G73" s="104">
        <v>539000</v>
      </c>
      <c r="H73" s="102" t="s">
        <v>61</v>
      </c>
      <c r="I73" s="102" t="s">
        <v>89</v>
      </c>
      <c r="J73" s="105">
        <v>45644</v>
      </c>
    </row>
    <row r="74" spans="1:10" ht="14.4">
      <c r="A74" s="102" t="s">
        <v>77</v>
      </c>
      <c r="B74" s="102" t="s">
        <v>176</v>
      </c>
      <c r="C74" s="102" t="s">
        <v>66</v>
      </c>
      <c r="D74" s="102" t="s">
        <v>78</v>
      </c>
      <c r="E74" s="102" t="s">
        <v>58</v>
      </c>
      <c r="F74" s="103">
        <v>688963</v>
      </c>
      <c r="G74" s="104">
        <v>70000</v>
      </c>
      <c r="H74" s="102" t="s">
        <v>61</v>
      </c>
      <c r="I74" s="102" t="s">
        <v>89</v>
      </c>
      <c r="J74" s="105">
        <v>45629</v>
      </c>
    </row>
    <row r="75" spans="1:10" ht="14.4">
      <c r="A75" s="102" t="s">
        <v>77</v>
      </c>
      <c r="B75" s="102" t="s">
        <v>176</v>
      </c>
      <c r="C75" s="102" t="s">
        <v>66</v>
      </c>
      <c r="D75" s="102" t="s">
        <v>78</v>
      </c>
      <c r="E75" s="102" t="s">
        <v>63</v>
      </c>
      <c r="F75" s="103">
        <v>689075</v>
      </c>
      <c r="G75" s="104">
        <v>395000</v>
      </c>
      <c r="H75" s="102" t="s">
        <v>61</v>
      </c>
      <c r="I75" s="102" t="s">
        <v>89</v>
      </c>
      <c r="J75" s="105">
        <v>45632</v>
      </c>
    </row>
    <row r="76" spans="1:10" ht="14.4">
      <c r="A76" s="102" t="s">
        <v>77</v>
      </c>
      <c r="B76" s="102" t="s">
        <v>176</v>
      </c>
      <c r="C76" s="102" t="s">
        <v>66</v>
      </c>
      <c r="D76" s="102" t="s">
        <v>78</v>
      </c>
      <c r="E76" s="102" t="s">
        <v>98</v>
      </c>
      <c r="F76" s="103">
        <v>689510</v>
      </c>
      <c r="G76" s="104">
        <v>795000</v>
      </c>
      <c r="H76" s="102" t="s">
        <v>61</v>
      </c>
      <c r="I76" s="102" t="s">
        <v>89</v>
      </c>
      <c r="J76" s="105">
        <v>45643</v>
      </c>
    </row>
    <row r="77" spans="1:10" ht="14.4">
      <c r="A77" s="102" t="s">
        <v>77</v>
      </c>
      <c r="B77" s="102" t="s">
        <v>176</v>
      </c>
      <c r="C77" s="102" t="s">
        <v>66</v>
      </c>
      <c r="D77" s="102" t="s">
        <v>78</v>
      </c>
      <c r="E77" s="102" t="s">
        <v>58</v>
      </c>
      <c r="F77" s="103">
        <v>689596</v>
      </c>
      <c r="G77" s="104">
        <v>49000</v>
      </c>
      <c r="H77" s="102" t="s">
        <v>61</v>
      </c>
      <c r="I77" s="102" t="s">
        <v>89</v>
      </c>
      <c r="J77" s="105">
        <v>45645</v>
      </c>
    </row>
    <row r="78" spans="1:10" ht="14.4">
      <c r="A78" s="102" t="s">
        <v>77</v>
      </c>
      <c r="B78" s="102" t="s">
        <v>176</v>
      </c>
      <c r="C78" s="102" t="s">
        <v>66</v>
      </c>
      <c r="D78" s="102" t="s">
        <v>78</v>
      </c>
      <c r="E78" s="102" t="s">
        <v>63</v>
      </c>
      <c r="F78" s="103">
        <v>689600</v>
      </c>
      <c r="G78" s="104">
        <v>375000</v>
      </c>
      <c r="H78" s="102" t="s">
        <v>61</v>
      </c>
      <c r="I78" s="102" t="s">
        <v>89</v>
      </c>
      <c r="J78" s="105">
        <v>45645</v>
      </c>
    </row>
    <row r="79" spans="1:10" ht="14.4">
      <c r="A79" s="102" t="s">
        <v>126</v>
      </c>
      <c r="B79" s="102" t="s">
        <v>177</v>
      </c>
      <c r="C79" s="102" t="s">
        <v>82</v>
      </c>
      <c r="D79" s="102" t="s">
        <v>127</v>
      </c>
      <c r="E79" s="102" t="s">
        <v>98</v>
      </c>
      <c r="F79" s="103">
        <v>689898</v>
      </c>
      <c r="G79" s="104">
        <v>390000</v>
      </c>
      <c r="H79" s="102" t="s">
        <v>61</v>
      </c>
      <c r="I79" s="102" t="s">
        <v>89</v>
      </c>
      <c r="J79" s="105">
        <v>45656</v>
      </c>
    </row>
    <row r="80" spans="1:10" ht="14.4">
      <c r="A80" s="102" t="s">
        <v>62</v>
      </c>
      <c r="B80" s="102" t="s">
        <v>178</v>
      </c>
      <c r="C80" s="102" t="s">
        <v>68</v>
      </c>
      <c r="D80" s="102" t="s">
        <v>69</v>
      </c>
      <c r="E80" s="102" t="s">
        <v>63</v>
      </c>
      <c r="F80" s="103">
        <v>689109</v>
      </c>
      <c r="G80" s="104">
        <v>350000</v>
      </c>
      <c r="H80" s="102" t="s">
        <v>61</v>
      </c>
      <c r="I80" s="102" t="s">
        <v>89</v>
      </c>
      <c r="J80" s="105">
        <v>45632</v>
      </c>
    </row>
    <row r="81" spans="1:10" ht="14.4">
      <c r="A81" s="102" t="s">
        <v>62</v>
      </c>
      <c r="B81" s="102" t="s">
        <v>178</v>
      </c>
      <c r="C81" s="102" t="s">
        <v>68</v>
      </c>
      <c r="D81" s="102" t="s">
        <v>79</v>
      </c>
      <c r="E81" s="102" t="s">
        <v>63</v>
      </c>
      <c r="F81" s="103">
        <v>688966</v>
      </c>
      <c r="G81" s="104">
        <v>506000</v>
      </c>
      <c r="H81" s="102" t="s">
        <v>61</v>
      </c>
      <c r="I81" s="102" t="s">
        <v>89</v>
      </c>
      <c r="J81" s="105">
        <v>45629</v>
      </c>
    </row>
    <row r="82" spans="1:10" ht="14.4">
      <c r="A82" s="102" t="s">
        <v>62</v>
      </c>
      <c r="B82" s="102" t="s">
        <v>178</v>
      </c>
      <c r="C82" s="102" t="s">
        <v>68</v>
      </c>
      <c r="D82" s="102" t="s">
        <v>80</v>
      </c>
      <c r="E82" s="102" t="s">
        <v>58</v>
      </c>
      <c r="F82" s="103">
        <v>688970</v>
      </c>
      <c r="G82" s="104">
        <v>172500</v>
      </c>
      <c r="H82" s="102" t="s">
        <v>61</v>
      </c>
      <c r="I82" s="102" t="s">
        <v>89</v>
      </c>
      <c r="J82" s="105">
        <v>45629</v>
      </c>
    </row>
    <row r="83" spans="1:10" ht="14.4">
      <c r="A83" s="102" t="s">
        <v>62</v>
      </c>
      <c r="B83" s="102" t="s">
        <v>178</v>
      </c>
      <c r="C83" s="102" t="s">
        <v>68</v>
      </c>
      <c r="D83" s="102" t="s">
        <v>69</v>
      </c>
      <c r="E83" s="102" t="s">
        <v>98</v>
      </c>
      <c r="F83" s="103">
        <v>689811</v>
      </c>
      <c r="G83" s="104">
        <v>294000</v>
      </c>
      <c r="H83" s="102" t="s">
        <v>61</v>
      </c>
      <c r="I83" s="102" t="s">
        <v>89</v>
      </c>
      <c r="J83" s="105">
        <v>45650</v>
      </c>
    </row>
    <row r="84" spans="1:10" ht="14.4">
      <c r="A84" s="102" t="s">
        <v>62</v>
      </c>
      <c r="B84" s="102" t="s">
        <v>178</v>
      </c>
      <c r="C84" s="102" t="s">
        <v>72</v>
      </c>
      <c r="D84" s="102" t="s">
        <v>73</v>
      </c>
      <c r="E84" s="102" t="s">
        <v>63</v>
      </c>
      <c r="F84" s="103">
        <v>688954</v>
      </c>
      <c r="G84" s="104">
        <v>320000</v>
      </c>
      <c r="H84" s="102" t="s">
        <v>61</v>
      </c>
      <c r="I84" s="102" t="s">
        <v>89</v>
      </c>
      <c r="J84" s="105">
        <v>45629</v>
      </c>
    </row>
    <row r="85" spans="1:10" ht="14.4">
      <c r="A85" s="102" t="s">
        <v>62</v>
      </c>
      <c r="B85" s="102" t="s">
        <v>178</v>
      </c>
      <c r="C85" s="102" t="s">
        <v>70</v>
      </c>
      <c r="D85" s="102" t="s">
        <v>71</v>
      </c>
      <c r="E85" s="102" t="s">
        <v>63</v>
      </c>
      <c r="F85" s="103">
        <v>689022</v>
      </c>
      <c r="G85" s="104">
        <v>205000</v>
      </c>
      <c r="H85" s="102" t="s">
        <v>61</v>
      </c>
      <c r="I85" s="102" t="s">
        <v>89</v>
      </c>
      <c r="J85" s="105">
        <v>45631</v>
      </c>
    </row>
    <row r="86" spans="1:10" ht="14.4">
      <c r="A86" s="102" t="s">
        <v>62</v>
      </c>
      <c r="B86" s="102" t="s">
        <v>178</v>
      </c>
      <c r="C86" s="102" t="s">
        <v>70</v>
      </c>
      <c r="D86" s="102" t="s">
        <v>71</v>
      </c>
      <c r="E86" s="102" t="s">
        <v>63</v>
      </c>
      <c r="F86" s="103">
        <v>689097</v>
      </c>
      <c r="G86" s="104">
        <v>604008</v>
      </c>
      <c r="H86" s="102" t="s">
        <v>61</v>
      </c>
      <c r="I86" s="102" t="s">
        <v>89</v>
      </c>
      <c r="J86" s="105">
        <v>45632</v>
      </c>
    </row>
    <row r="87" spans="1:10" ht="14.4">
      <c r="A87" s="102" t="s">
        <v>62</v>
      </c>
      <c r="B87" s="102" t="s">
        <v>178</v>
      </c>
      <c r="C87" s="102" t="s">
        <v>70</v>
      </c>
      <c r="D87" s="102" t="s">
        <v>71</v>
      </c>
      <c r="E87" s="102" t="s">
        <v>63</v>
      </c>
      <c r="F87" s="103">
        <v>689055</v>
      </c>
      <c r="G87" s="104">
        <v>409000</v>
      </c>
      <c r="H87" s="102" t="s">
        <v>89</v>
      </c>
      <c r="I87" s="102" t="s">
        <v>89</v>
      </c>
      <c r="J87" s="105">
        <v>45631</v>
      </c>
    </row>
    <row r="88" spans="1:10" ht="14.4">
      <c r="A88" s="102" t="s">
        <v>62</v>
      </c>
      <c r="B88" s="102" t="s">
        <v>178</v>
      </c>
      <c r="C88" s="102" t="s">
        <v>68</v>
      </c>
      <c r="D88" s="102" t="s">
        <v>69</v>
      </c>
      <c r="E88" s="102" t="s">
        <v>63</v>
      </c>
      <c r="F88" s="103">
        <v>689059</v>
      </c>
      <c r="G88" s="104">
        <v>370000</v>
      </c>
      <c r="H88" s="102" t="s">
        <v>61</v>
      </c>
      <c r="I88" s="102" t="s">
        <v>89</v>
      </c>
      <c r="J88" s="105">
        <v>45631</v>
      </c>
    </row>
    <row r="89" spans="1:10" ht="14.4">
      <c r="A89" s="102" t="s">
        <v>62</v>
      </c>
      <c r="B89" s="102" t="s">
        <v>178</v>
      </c>
      <c r="C89" s="102" t="s">
        <v>68</v>
      </c>
      <c r="D89" s="102" t="s">
        <v>69</v>
      </c>
      <c r="E89" s="102" t="s">
        <v>63</v>
      </c>
      <c r="F89" s="103">
        <v>689064</v>
      </c>
      <c r="G89" s="104">
        <v>344900</v>
      </c>
      <c r="H89" s="102" t="s">
        <v>61</v>
      </c>
      <c r="I89" s="102" t="s">
        <v>89</v>
      </c>
      <c r="J89" s="105">
        <v>45631</v>
      </c>
    </row>
    <row r="90" spans="1:10" ht="14.4">
      <c r="A90" s="102" t="s">
        <v>62</v>
      </c>
      <c r="B90" s="102" t="s">
        <v>178</v>
      </c>
      <c r="C90" s="102" t="s">
        <v>68</v>
      </c>
      <c r="D90" s="102" t="s">
        <v>69</v>
      </c>
      <c r="E90" s="102" t="s">
        <v>63</v>
      </c>
      <c r="F90" s="103">
        <v>689117</v>
      </c>
      <c r="G90" s="104">
        <v>440000</v>
      </c>
      <c r="H90" s="102" t="s">
        <v>61</v>
      </c>
      <c r="I90" s="102" t="s">
        <v>89</v>
      </c>
      <c r="J90" s="105">
        <v>45632</v>
      </c>
    </row>
    <row r="91" spans="1:10" ht="14.4">
      <c r="A91" s="102" t="s">
        <v>62</v>
      </c>
      <c r="B91" s="102" t="s">
        <v>178</v>
      </c>
      <c r="C91" s="102" t="s">
        <v>68</v>
      </c>
      <c r="D91" s="102" t="s">
        <v>69</v>
      </c>
      <c r="E91" s="102" t="s">
        <v>98</v>
      </c>
      <c r="F91" s="103">
        <v>689111</v>
      </c>
      <c r="G91" s="104">
        <v>299900</v>
      </c>
      <c r="H91" s="102" t="s">
        <v>61</v>
      </c>
      <c r="I91" s="102" t="s">
        <v>89</v>
      </c>
      <c r="J91" s="105">
        <v>45632</v>
      </c>
    </row>
    <row r="92" spans="1:10" ht="14.4">
      <c r="A92" s="102" t="s">
        <v>62</v>
      </c>
      <c r="B92" s="102" t="s">
        <v>178</v>
      </c>
      <c r="C92" s="102" t="s">
        <v>68</v>
      </c>
      <c r="D92" s="102" t="s">
        <v>69</v>
      </c>
      <c r="E92" s="102" t="s">
        <v>58</v>
      </c>
      <c r="F92" s="103">
        <v>689673</v>
      </c>
      <c r="G92" s="104">
        <v>8000</v>
      </c>
      <c r="H92" s="102" t="s">
        <v>61</v>
      </c>
      <c r="I92" s="102" t="s">
        <v>89</v>
      </c>
      <c r="J92" s="105">
        <v>45646</v>
      </c>
    </row>
    <row r="93" spans="1:10" ht="14.4">
      <c r="A93" s="102" t="s">
        <v>62</v>
      </c>
      <c r="B93" s="102" t="s">
        <v>178</v>
      </c>
      <c r="C93" s="102" t="s">
        <v>68</v>
      </c>
      <c r="D93" s="102" t="s">
        <v>69</v>
      </c>
      <c r="E93" s="102" t="s">
        <v>63</v>
      </c>
      <c r="F93" s="103">
        <v>688921</v>
      </c>
      <c r="G93" s="104">
        <v>385000</v>
      </c>
      <c r="H93" s="102" t="s">
        <v>61</v>
      </c>
      <c r="I93" s="102" t="s">
        <v>89</v>
      </c>
      <c r="J93" s="105">
        <v>45628</v>
      </c>
    </row>
    <row r="94" spans="1:10" ht="14.4">
      <c r="A94" s="102" t="s">
        <v>62</v>
      </c>
      <c r="B94" s="102" t="s">
        <v>178</v>
      </c>
      <c r="C94" s="102" t="s">
        <v>66</v>
      </c>
      <c r="D94" s="102" t="s">
        <v>67</v>
      </c>
      <c r="E94" s="102" t="s">
        <v>63</v>
      </c>
      <c r="F94" s="103">
        <v>688917</v>
      </c>
      <c r="G94" s="104">
        <v>580000</v>
      </c>
      <c r="H94" s="102" t="s">
        <v>61</v>
      </c>
      <c r="I94" s="102" t="s">
        <v>89</v>
      </c>
      <c r="J94" s="105">
        <v>45628</v>
      </c>
    </row>
    <row r="95" spans="1:10" ht="14.4">
      <c r="A95" s="102" t="s">
        <v>62</v>
      </c>
      <c r="B95" s="102" t="s">
        <v>178</v>
      </c>
      <c r="C95" s="102" t="s">
        <v>68</v>
      </c>
      <c r="D95" s="102" t="s">
        <v>69</v>
      </c>
      <c r="E95" s="102" t="s">
        <v>98</v>
      </c>
      <c r="F95" s="103">
        <v>689924</v>
      </c>
      <c r="G95" s="104">
        <v>250000</v>
      </c>
      <c r="H95" s="102" t="s">
        <v>61</v>
      </c>
      <c r="I95" s="102" t="s">
        <v>89</v>
      </c>
      <c r="J95" s="105">
        <v>45656</v>
      </c>
    </row>
    <row r="96" spans="1:10" ht="14.4">
      <c r="A96" s="102" t="s">
        <v>62</v>
      </c>
      <c r="B96" s="102" t="s">
        <v>178</v>
      </c>
      <c r="C96" s="102" t="s">
        <v>68</v>
      </c>
      <c r="D96" s="102" t="s">
        <v>69</v>
      </c>
      <c r="E96" s="102" t="s">
        <v>63</v>
      </c>
      <c r="F96" s="103">
        <v>689854</v>
      </c>
      <c r="G96" s="104">
        <v>425000</v>
      </c>
      <c r="H96" s="102" t="s">
        <v>61</v>
      </c>
      <c r="I96" s="102" t="s">
        <v>89</v>
      </c>
      <c r="J96" s="105">
        <v>45653</v>
      </c>
    </row>
    <row r="97" spans="1:10" ht="14.4">
      <c r="A97" s="102" t="s">
        <v>62</v>
      </c>
      <c r="B97" s="102" t="s">
        <v>178</v>
      </c>
      <c r="C97" s="102" t="s">
        <v>68</v>
      </c>
      <c r="D97" s="102" t="s">
        <v>69</v>
      </c>
      <c r="E97" s="102" t="s">
        <v>58</v>
      </c>
      <c r="F97" s="103">
        <v>689717</v>
      </c>
      <c r="G97" s="104">
        <v>8000</v>
      </c>
      <c r="H97" s="102" t="s">
        <v>61</v>
      </c>
      <c r="I97" s="102" t="s">
        <v>89</v>
      </c>
      <c r="J97" s="105">
        <v>45646</v>
      </c>
    </row>
    <row r="98" spans="1:10" ht="14.4">
      <c r="A98" s="102" t="s">
        <v>62</v>
      </c>
      <c r="B98" s="102" t="s">
        <v>178</v>
      </c>
      <c r="C98" s="102" t="s">
        <v>66</v>
      </c>
      <c r="D98" s="102" t="s">
        <v>117</v>
      </c>
      <c r="E98" s="102" t="s">
        <v>58</v>
      </c>
      <c r="F98" s="103">
        <v>689714</v>
      </c>
      <c r="G98" s="104">
        <v>1790000</v>
      </c>
      <c r="H98" s="102" t="s">
        <v>61</v>
      </c>
      <c r="I98" s="102" t="s">
        <v>89</v>
      </c>
      <c r="J98" s="105">
        <v>45646</v>
      </c>
    </row>
    <row r="99" spans="1:10" ht="14.4">
      <c r="A99" s="102" t="s">
        <v>62</v>
      </c>
      <c r="B99" s="102" t="s">
        <v>178</v>
      </c>
      <c r="C99" s="102" t="s">
        <v>68</v>
      </c>
      <c r="D99" s="102" t="s">
        <v>69</v>
      </c>
      <c r="E99" s="102" t="s">
        <v>98</v>
      </c>
      <c r="F99" s="103">
        <v>689863</v>
      </c>
      <c r="G99" s="104">
        <v>329000</v>
      </c>
      <c r="H99" s="102" t="s">
        <v>61</v>
      </c>
      <c r="I99" s="102" t="s">
        <v>89</v>
      </c>
      <c r="J99" s="105">
        <v>45653</v>
      </c>
    </row>
    <row r="100" spans="1:10" ht="14.4">
      <c r="A100" s="102" t="s">
        <v>62</v>
      </c>
      <c r="B100" s="102" t="s">
        <v>178</v>
      </c>
      <c r="C100" s="102" t="s">
        <v>68</v>
      </c>
      <c r="D100" s="102" t="s">
        <v>121</v>
      </c>
      <c r="E100" s="102" t="s">
        <v>63</v>
      </c>
      <c r="F100" s="103">
        <v>689700</v>
      </c>
      <c r="G100" s="104">
        <v>340000</v>
      </c>
      <c r="H100" s="102" t="s">
        <v>61</v>
      </c>
      <c r="I100" s="102" t="s">
        <v>89</v>
      </c>
      <c r="J100" s="105">
        <v>45646</v>
      </c>
    </row>
    <row r="101" spans="1:10" ht="14.4">
      <c r="A101" s="102" t="s">
        <v>62</v>
      </c>
      <c r="B101" s="102" t="s">
        <v>178</v>
      </c>
      <c r="C101" s="102" t="s">
        <v>68</v>
      </c>
      <c r="D101" s="102" t="s">
        <v>69</v>
      </c>
      <c r="E101" s="102" t="s">
        <v>58</v>
      </c>
      <c r="F101" s="103">
        <v>689868</v>
      </c>
      <c r="G101" s="104">
        <v>95000</v>
      </c>
      <c r="H101" s="102" t="s">
        <v>61</v>
      </c>
      <c r="I101" s="102" t="s">
        <v>89</v>
      </c>
      <c r="J101" s="105">
        <v>45653</v>
      </c>
    </row>
    <row r="102" spans="1:10" ht="14.4">
      <c r="A102" s="102" t="s">
        <v>62</v>
      </c>
      <c r="B102" s="102" t="s">
        <v>178</v>
      </c>
      <c r="C102" s="102" t="s">
        <v>64</v>
      </c>
      <c r="D102" s="102" t="s">
        <v>65</v>
      </c>
      <c r="E102" s="102" t="s">
        <v>63</v>
      </c>
      <c r="F102" s="103">
        <v>689933</v>
      </c>
      <c r="G102" s="104">
        <v>390000</v>
      </c>
      <c r="H102" s="102" t="s">
        <v>61</v>
      </c>
      <c r="I102" s="102" t="s">
        <v>89</v>
      </c>
      <c r="J102" s="105">
        <v>45657</v>
      </c>
    </row>
    <row r="103" spans="1:10" ht="14.4">
      <c r="A103" s="102" t="s">
        <v>62</v>
      </c>
      <c r="B103" s="102" t="s">
        <v>178</v>
      </c>
      <c r="C103" s="102" t="s">
        <v>68</v>
      </c>
      <c r="D103" s="102" t="s">
        <v>69</v>
      </c>
      <c r="E103" s="102" t="s">
        <v>98</v>
      </c>
      <c r="F103" s="103">
        <v>689949</v>
      </c>
      <c r="G103" s="104">
        <v>269000</v>
      </c>
      <c r="H103" s="102" t="s">
        <v>61</v>
      </c>
      <c r="I103" s="102" t="s">
        <v>89</v>
      </c>
      <c r="J103" s="105">
        <v>45657</v>
      </c>
    </row>
    <row r="104" spans="1:10" ht="14.4">
      <c r="A104" s="102" t="s">
        <v>62</v>
      </c>
      <c r="B104" s="102" t="s">
        <v>178</v>
      </c>
      <c r="C104" s="102" t="s">
        <v>68</v>
      </c>
      <c r="D104" s="102" t="s">
        <v>69</v>
      </c>
      <c r="E104" s="102" t="s">
        <v>63</v>
      </c>
      <c r="F104" s="103">
        <v>689675</v>
      </c>
      <c r="G104" s="104">
        <v>425000</v>
      </c>
      <c r="H104" s="102" t="s">
        <v>61</v>
      </c>
      <c r="I104" s="102" t="s">
        <v>89</v>
      </c>
      <c r="J104" s="105">
        <v>45646</v>
      </c>
    </row>
    <row r="105" spans="1:10" ht="14.4">
      <c r="A105" s="102" t="s">
        <v>62</v>
      </c>
      <c r="B105" s="102" t="s">
        <v>178</v>
      </c>
      <c r="C105" s="102" t="s">
        <v>70</v>
      </c>
      <c r="D105" s="102" t="s">
        <v>71</v>
      </c>
      <c r="E105" s="102" t="s">
        <v>63</v>
      </c>
      <c r="F105" s="103">
        <v>688925</v>
      </c>
      <c r="G105" s="104">
        <v>325000</v>
      </c>
      <c r="H105" s="102" t="s">
        <v>61</v>
      </c>
      <c r="I105" s="102" t="s">
        <v>89</v>
      </c>
      <c r="J105" s="105">
        <v>45628</v>
      </c>
    </row>
    <row r="106" spans="1:10" ht="14.4">
      <c r="A106" s="102" t="s">
        <v>62</v>
      </c>
      <c r="B106" s="102" t="s">
        <v>178</v>
      </c>
      <c r="C106" s="102" t="s">
        <v>68</v>
      </c>
      <c r="D106" s="102" t="s">
        <v>69</v>
      </c>
      <c r="E106" s="102" t="s">
        <v>63</v>
      </c>
      <c r="F106" s="103">
        <v>689956</v>
      </c>
      <c r="G106" s="104">
        <v>275000</v>
      </c>
      <c r="H106" s="102" t="s">
        <v>61</v>
      </c>
      <c r="I106" s="102" t="s">
        <v>89</v>
      </c>
      <c r="J106" s="105">
        <v>45657</v>
      </c>
    </row>
    <row r="107" spans="1:10" ht="14.4">
      <c r="A107" s="102" t="s">
        <v>62</v>
      </c>
      <c r="B107" s="102" t="s">
        <v>178</v>
      </c>
      <c r="C107" s="102" t="s">
        <v>68</v>
      </c>
      <c r="D107" s="102" t="s">
        <v>80</v>
      </c>
      <c r="E107" s="102" t="s">
        <v>98</v>
      </c>
      <c r="F107" s="103">
        <v>689335</v>
      </c>
      <c r="G107" s="104">
        <v>354400</v>
      </c>
      <c r="H107" s="102" t="s">
        <v>61</v>
      </c>
      <c r="I107" s="102" t="s">
        <v>89</v>
      </c>
      <c r="J107" s="105">
        <v>45639</v>
      </c>
    </row>
    <row r="108" spans="1:10" ht="14.4">
      <c r="A108" s="102" t="s">
        <v>62</v>
      </c>
      <c r="B108" s="102" t="s">
        <v>178</v>
      </c>
      <c r="C108" s="102" t="s">
        <v>68</v>
      </c>
      <c r="D108" s="102" t="s">
        <v>69</v>
      </c>
      <c r="E108" s="102" t="s">
        <v>63</v>
      </c>
      <c r="F108" s="103">
        <v>689114</v>
      </c>
      <c r="G108" s="104">
        <v>393900</v>
      </c>
      <c r="H108" s="102" t="s">
        <v>61</v>
      </c>
      <c r="I108" s="102" t="s">
        <v>89</v>
      </c>
      <c r="J108" s="105">
        <v>45632</v>
      </c>
    </row>
    <row r="109" spans="1:10" ht="14.4">
      <c r="A109" s="102" t="s">
        <v>62</v>
      </c>
      <c r="B109" s="102" t="s">
        <v>178</v>
      </c>
      <c r="C109" s="102" t="s">
        <v>68</v>
      </c>
      <c r="D109" s="102" t="s">
        <v>69</v>
      </c>
      <c r="E109" s="102" t="s">
        <v>98</v>
      </c>
      <c r="F109" s="103">
        <v>689371</v>
      </c>
      <c r="G109" s="104">
        <v>339000</v>
      </c>
      <c r="H109" s="102" t="s">
        <v>61</v>
      </c>
      <c r="I109" s="102" t="s">
        <v>89</v>
      </c>
      <c r="J109" s="105">
        <v>45639</v>
      </c>
    </row>
    <row r="110" spans="1:10" ht="14.4">
      <c r="A110" s="102" t="s">
        <v>62</v>
      </c>
      <c r="B110" s="102" t="s">
        <v>178</v>
      </c>
      <c r="C110" s="102" t="s">
        <v>70</v>
      </c>
      <c r="D110" s="102" t="s">
        <v>71</v>
      </c>
      <c r="E110" s="102" t="s">
        <v>103</v>
      </c>
      <c r="F110" s="103">
        <v>689458</v>
      </c>
      <c r="G110" s="104">
        <v>1085000</v>
      </c>
      <c r="H110" s="102" t="s">
        <v>61</v>
      </c>
      <c r="I110" s="102" t="s">
        <v>89</v>
      </c>
      <c r="J110" s="105">
        <v>45642</v>
      </c>
    </row>
    <row r="111" spans="1:10" ht="14.4">
      <c r="A111" s="102" t="s">
        <v>62</v>
      </c>
      <c r="B111" s="102" t="s">
        <v>178</v>
      </c>
      <c r="C111" s="102" t="s">
        <v>64</v>
      </c>
      <c r="D111" s="102" t="s">
        <v>65</v>
      </c>
      <c r="E111" s="102" t="s">
        <v>63</v>
      </c>
      <c r="F111" s="103">
        <v>689538</v>
      </c>
      <c r="G111" s="104">
        <v>382250</v>
      </c>
      <c r="H111" s="102" t="s">
        <v>61</v>
      </c>
      <c r="I111" s="102" t="s">
        <v>89</v>
      </c>
      <c r="J111" s="105">
        <v>45644</v>
      </c>
    </row>
    <row r="112" spans="1:10" ht="14.4">
      <c r="A112" s="102" t="s">
        <v>62</v>
      </c>
      <c r="B112" s="102" t="s">
        <v>178</v>
      </c>
      <c r="C112" s="102" t="s">
        <v>70</v>
      </c>
      <c r="D112" s="102" t="s">
        <v>71</v>
      </c>
      <c r="E112" s="102" t="s">
        <v>63</v>
      </c>
      <c r="F112" s="103">
        <v>689653</v>
      </c>
      <c r="G112" s="104">
        <v>345000</v>
      </c>
      <c r="H112" s="102" t="s">
        <v>61</v>
      </c>
      <c r="I112" s="102" t="s">
        <v>89</v>
      </c>
      <c r="J112" s="105">
        <v>45646</v>
      </c>
    </row>
    <row r="113" spans="1:10" ht="14.4">
      <c r="A113" s="102" t="s">
        <v>62</v>
      </c>
      <c r="B113" s="102" t="s">
        <v>178</v>
      </c>
      <c r="C113" s="102" t="s">
        <v>68</v>
      </c>
      <c r="D113" s="102" t="s">
        <v>69</v>
      </c>
      <c r="E113" s="102" t="s">
        <v>63</v>
      </c>
      <c r="F113" s="103">
        <v>689530</v>
      </c>
      <c r="G113" s="104">
        <v>385000</v>
      </c>
      <c r="H113" s="102" t="s">
        <v>61</v>
      </c>
      <c r="I113" s="102" t="s">
        <v>89</v>
      </c>
      <c r="J113" s="105">
        <v>45643</v>
      </c>
    </row>
    <row r="114" spans="1:10" ht="14.4">
      <c r="A114" s="102" t="s">
        <v>62</v>
      </c>
      <c r="B114" s="102" t="s">
        <v>178</v>
      </c>
      <c r="C114" s="102" t="s">
        <v>64</v>
      </c>
      <c r="D114" s="102" t="s">
        <v>65</v>
      </c>
      <c r="E114" s="102" t="s">
        <v>63</v>
      </c>
      <c r="F114" s="103">
        <v>689565</v>
      </c>
      <c r="G114" s="104">
        <v>189555</v>
      </c>
      <c r="H114" s="102" t="s">
        <v>61</v>
      </c>
      <c r="I114" s="102" t="s">
        <v>89</v>
      </c>
      <c r="J114" s="105">
        <v>45644</v>
      </c>
    </row>
    <row r="115" spans="1:10" ht="14.4">
      <c r="A115" s="102" t="s">
        <v>62</v>
      </c>
      <c r="B115" s="102" t="s">
        <v>178</v>
      </c>
      <c r="C115" s="102" t="s">
        <v>66</v>
      </c>
      <c r="D115" s="102" t="s">
        <v>117</v>
      </c>
      <c r="E115" s="102" t="s">
        <v>63</v>
      </c>
      <c r="F115" s="103">
        <v>689517</v>
      </c>
      <c r="G115" s="104">
        <v>389000</v>
      </c>
      <c r="H115" s="102" t="s">
        <v>61</v>
      </c>
      <c r="I115" s="102" t="s">
        <v>89</v>
      </c>
      <c r="J115" s="105">
        <v>45643</v>
      </c>
    </row>
    <row r="116" spans="1:10" ht="14.4">
      <c r="A116" s="102" t="s">
        <v>62</v>
      </c>
      <c r="B116" s="102" t="s">
        <v>178</v>
      </c>
      <c r="C116" s="102" t="s">
        <v>70</v>
      </c>
      <c r="D116" s="102" t="s">
        <v>71</v>
      </c>
      <c r="E116" s="102" t="s">
        <v>63</v>
      </c>
      <c r="F116" s="103">
        <v>689651</v>
      </c>
      <c r="G116" s="104">
        <v>266000</v>
      </c>
      <c r="H116" s="102" t="s">
        <v>61</v>
      </c>
      <c r="I116" s="102" t="s">
        <v>89</v>
      </c>
      <c r="J116" s="105">
        <v>45646</v>
      </c>
    </row>
    <row r="117" spans="1:10" ht="14.4">
      <c r="A117" s="102" t="s">
        <v>62</v>
      </c>
      <c r="B117" s="102" t="s">
        <v>178</v>
      </c>
      <c r="C117" s="102" t="s">
        <v>64</v>
      </c>
      <c r="D117" s="102" t="s">
        <v>65</v>
      </c>
      <c r="E117" s="102" t="s">
        <v>63</v>
      </c>
      <c r="F117" s="103">
        <v>688915</v>
      </c>
      <c r="G117" s="104">
        <v>250000</v>
      </c>
      <c r="H117" s="102" t="s">
        <v>61</v>
      </c>
      <c r="I117" s="102" t="s">
        <v>89</v>
      </c>
      <c r="J117" s="105">
        <v>45628</v>
      </c>
    </row>
    <row r="118" spans="1:10" ht="14.4">
      <c r="A118" s="102" t="s">
        <v>62</v>
      </c>
      <c r="B118" s="102" t="s">
        <v>178</v>
      </c>
      <c r="C118" s="102" t="s">
        <v>64</v>
      </c>
      <c r="D118" s="102" t="s">
        <v>65</v>
      </c>
      <c r="E118" s="102" t="s">
        <v>58</v>
      </c>
      <c r="F118" s="103">
        <v>689254</v>
      </c>
      <c r="G118" s="104">
        <v>52500</v>
      </c>
      <c r="H118" s="102" t="s">
        <v>61</v>
      </c>
      <c r="I118" s="102" t="s">
        <v>89</v>
      </c>
      <c r="J118" s="105">
        <v>45637</v>
      </c>
    </row>
    <row r="119" spans="1:10" ht="14.4">
      <c r="A119" s="102" t="s">
        <v>62</v>
      </c>
      <c r="B119" s="102" t="s">
        <v>178</v>
      </c>
      <c r="C119" s="102" t="s">
        <v>68</v>
      </c>
      <c r="D119" s="102" t="s">
        <v>69</v>
      </c>
      <c r="E119" s="102" t="s">
        <v>63</v>
      </c>
      <c r="F119" s="103">
        <v>689664</v>
      </c>
      <c r="G119" s="104">
        <v>405000</v>
      </c>
      <c r="H119" s="102" t="s">
        <v>61</v>
      </c>
      <c r="I119" s="102" t="s">
        <v>89</v>
      </c>
      <c r="J119" s="105">
        <v>45646</v>
      </c>
    </row>
    <row r="120" spans="1:10" ht="14.4">
      <c r="A120" s="102" t="s">
        <v>62</v>
      </c>
      <c r="B120" s="102" t="s">
        <v>178</v>
      </c>
      <c r="C120" s="102" t="s">
        <v>64</v>
      </c>
      <c r="D120" s="102" t="s">
        <v>65</v>
      </c>
      <c r="E120" s="102" t="s">
        <v>63</v>
      </c>
      <c r="F120" s="103">
        <v>689667</v>
      </c>
      <c r="G120" s="104">
        <v>6000000</v>
      </c>
      <c r="H120" s="102" t="s">
        <v>61</v>
      </c>
      <c r="I120" s="102" t="s">
        <v>89</v>
      </c>
      <c r="J120" s="105">
        <v>45646</v>
      </c>
    </row>
    <row r="121" spans="1:10" ht="14.4">
      <c r="A121" s="102" t="s">
        <v>62</v>
      </c>
      <c r="B121" s="102" t="s">
        <v>178</v>
      </c>
      <c r="C121" s="102" t="s">
        <v>64</v>
      </c>
      <c r="D121" s="102" t="s">
        <v>65</v>
      </c>
      <c r="E121" s="102" t="s">
        <v>103</v>
      </c>
      <c r="F121" s="103">
        <v>689197</v>
      </c>
      <c r="G121" s="104">
        <v>75000</v>
      </c>
      <c r="H121" s="102" t="s">
        <v>61</v>
      </c>
      <c r="I121" s="102" t="s">
        <v>89</v>
      </c>
      <c r="J121" s="105">
        <v>45636</v>
      </c>
    </row>
    <row r="122" spans="1:10" ht="14.4">
      <c r="A122" s="102" t="s">
        <v>62</v>
      </c>
      <c r="B122" s="102" t="s">
        <v>178</v>
      </c>
      <c r="C122" s="102" t="s">
        <v>68</v>
      </c>
      <c r="D122" s="102" t="s">
        <v>69</v>
      </c>
      <c r="E122" s="102" t="s">
        <v>63</v>
      </c>
      <c r="F122" s="103">
        <v>689768</v>
      </c>
      <c r="G122" s="104">
        <v>514900</v>
      </c>
      <c r="H122" s="102" t="s">
        <v>61</v>
      </c>
      <c r="I122" s="102" t="s">
        <v>89</v>
      </c>
      <c r="J122" s="105">
        <v>45649</v>
      </c>
    </row>
    <row r="123" spans="1:10" ht="14.4">
      <c r="A123" s="102" t="s">
        <v>62</v>
      </c>
      <c r="B123" s="102" t="s">
        <v>178</v>
      </c>
      <c r="C123" s="102" t="s">
        <v>64</v>
      </c>
      <c r="D123" s="102" t="s">
        <v>65</v>
      </c>
      <c r="E123" s="102" t="s">
        <v>98</v>
      </c>
      <c r="F123" s="103">
        <v>689657</v>
      </c>
      <c r="G123" s="104">
        <v>500000</v>
      </c>
      <c r="H123" s="102" t="s">
        <v>61</v>
      </c>
      <c r="I123" s="102" t="s">
        <v>89</v>
      </c>
      <c r="J123" s="105">
        <v>45646</v>
      </c>
    </row>
    <row r="124" spans="1:10" ht="14.4">
      <c r="A124" s="102" t="s">
        <v>101</v>
      </c>
      <c r="B124" s="102" t="s">
        <v>179</v>
      </c>
      <c r="C124" s="102" t="s">
        <v>82</v>
      </c>
      <c r="D124" s="102" t="s">
        <v>105</v>
      </c>
      <c r="E124" s="102" t="s">
        <v>63</v>
      </c>
      <c r="F124" s="103">
        <v>689931</v>
      </c>
      <c r="G124" s="104">
        <v>420000</v>
      </c>
      <c r="H124" s="102" t="s">
        <v>61</v>
      </c>
      <c r="I124" s="102" t="s">
        <v>89</v>
      </c>
      <c r="J124" s="105">
        <v>45657</v>
      </c>
    </row>
    <row r="125" spans="1:10" ht="14.4">
      <c r="A125" s="102" t="s">
        <v>101</v>
      </c>
      <c r="B125" s="102" t="s">
        <v>179</v>
      </c>
      <c r="C125" s="102" t="s">
        <v>70</v>
      </c>
      <c r="D125" s="102" t="s">
        <v>107</v>
      </c>
      <c r="E125" s="102" t="s">
        <v>63</v>
      </c>
      <c r="F125" s="103">
        <v>689708</v>
      </c>
      <c r="G125" s="104">
        <v>350330</v>
      </c>
      <c r="H125" s="102" t="s">
        <v>61</v>
      </c>
      <c r="I125" s="102" t="s">
        <v>89</v>
      </c>
      <c r="J125" s="105">
        <v>45646</v>
      </c>
    </row>
    <row r="126" spans="1:10" ht="14.4">
      <c r="A126" s="102" t="s">
        <v>101</v>
      </c>
      <c r="B126" s="102" t="s">
        <v>179</v>
      </c>
      <c r="C126" s="102" t="s">
        <v>75</v>
      </c>
      <c r="D126" s="102" t="s">
        <v>102</v>
      </c>
      <c r="E126" s="102" t="s">
        <v>63</v>
      </c>
      <c r="F126" s="103">
        <v>689193</v>
      </c>
      <c r="G126" s="104">
        <v>375000</v>
      </c>
      <c r="H126" s="102" t="s">
        <v>61</v>
      </c>
      <c r="I126" s="102" t="s">
        <v>89</v>
      </c>
      <c r="J126" s="105">
        <v>45636</v>
      </c>
    </row>
    <row r="127" spans="1:10" ht="14.4">
      <c r="A127" s="102" t="s">
        <v>101</v>
      </c>
      <c r="B127" s="102" t="s">
        <v>179</v>
      </c>
      <c r="C127" s="102" t="s">
        <v>68</v>
      </c>
      <c r="D127" s="102" t="s">
        <v>114</v>
      </c>
      <c r="E127" s="102" t="s">
        <v>98</v>
      </c>
      <c r="F127" s="103">
        <v>689356</v>
      </c>
      <c r="G127" s="104">
        <v>285000</v>
      </c>
      <c r="H127" s="102" t="s">
        <v>61</v>
      </c>
      <c r="I127" s="102" t="s">
        <v>89</v>
      </c>
      <c r="J127" s="105">
        <v>45639</v>
      </c>
    </row>
    <row r="128" spans="1:10" ht="14.4">
      <c r="A128" s="102" t="s">
        <v>101</v>
      </c>
      <c r="B128" s="102" t="s">
        <v>179</v>
      </c>
      <c r="C128" s="102" t="s">
        <v>70</v>
      </c>
      <c r="D128" s="102" t="s">
        <v>107</v>
      </c>
      <c r="E128" s="102" t="s">
        <v>63</v>
      </c>
      <c r="F128" s="103">
        <v>689602</v>
      </c>
      <c r="G128" s="104">
        <v>510000</v>
      </c>
      <c r="H128" s="102" t="s">
        <v>61</v>
      </c>
      <c r="I128" s="102" t="s">
        <v>89</v>
      </c>
      <c r="J128" s="105">
        <v>45645</v>
      </c>
    </row>
    <row r="129" spans="1:10" ht="14.4">
      <c r="A129" s="102" t="s">
        <v>101</v>
      </c>
      <c r="B129" s="102" t="s">
        <v>179</v>
      </c>
      <c r="C129" s="102" t="s">
        <v>68</v>
      </c>
      <c r="D129" s="102" t="s">
        <v>122</v>
      </c>
      <c r="E129" s="102" t="s">
        <v>58</v>
      </c>
      <c r="F129" s="103">
        <v>689792</v>
      </c>
      <c r="G129" s="104">
        <v>300000</v>
      </c>
      <c r="H129" s="102" t="s">
        <v>61</v>
      </c>
      <c r="I129" s="102" t="s">
        <v>89</v>
      </c>
      <c r="J129" s="105">
        <v>45650</v>
      </c>
    </row>
    <row r="130" spans="1:10" ht="14.4">
      <c r="A130" s="102" t="s">
        <v>101</v>
      </c>
      <c r="B130" s="102" t="s">
        <v>179</v>
      </c>
      <c r="C130" s="102" t="s">
        <v>66</v>
      </c>
      <c r="D130" s="102" t="s">
        <v>106</v>
      </c>
      <c r="E130" s="102" t="s">
        <v>58</v>
      </c>
      <c r="F130" s="103">
        <v>689822</v>
      </c>
      <c r="G130" s="104">
        <v>120000</v>
      </c>
      <c r="H130" s="102" t="s">
        <v>61</v>
      </c>
      <c r="I130" s="102" t="s">
        <v>89</v>
      </c>
      <c r="J130" s="105">
        <v>45652</v>
      </c>
    </row>
    <row r="131" spans="1:10" ht="14.4">
      <c r="A131" s="102" t="s">
        <v>101</v>
      </c>
      <c r="B131" s="102" t="s">
        <v>179</v>
      </c>
      <c r="C131" s="102" t="s">
        <v>108</v>
      </c>
      <c r="D131" s="102" t="s">
        <v>109</v>
      </c>
      <c r="E131" s="102" t="s">
        <v>63</v>
      </c>
      <c r="F131" s="103">
        <v>689311</v>
      </c>
      <c r="G131" s="104">
        <v>352000</v>
      </c>
      <c r="H131" s="102" t="s">
        <v>61</v>
      </c>
      <c r="I131" s="102" t="s">
        <v>89</v>
      </c>
      <c r="J131" s="105">
        <v>45638</v>
      </c>
    </row>
    <row r="132" spans="1:10" ht="14.4">
      <c r="A132" s="102" t="s">
        <v>101</v>
      </c>
      <c r="B132" s="102" t="s">
        <v>179</v>
      </c>
      <c r="C132" s="102" t="s">
        <v>82</v>
      </c>
      <c r="D132" s="102" t="s">
        <v>105</v>
      </c>
      <c r="E132" s="102" t="s">
        <v>63</v>
      </c>
      <c r="F132" s="103">
        <v>689819</v>
      </c>
      <c r="G132" s="104">
        <v>385000</v>
      </c>
      <c r="H132" s="102" t="s">
        <v>61</v>
      </c>
      <c r="I132" s="102" t="s">
        <v>89</v>
      </c>
      <c r="J132" s="105">
        <v>45652</v>
      </c>
    </row>
    <row r="133" spans="1:10" ht="14.4">
      <c r="A133" s="102" t="s">
        <v>101</v>
      </c>
      <c r="B133" s="102" t="s">
        <v>179</v>
      </c>
      <c r="C133" s="102" t="s">
        <v>108</v>
      </c>
      <c r="D133" s="102" t="s">
        <v>109</v>
      </c>
      <c r="E133" s="102" t="s">
        <v>58</v>
      </c>
      <c r="F133" s="103">
        <v>689802</v>
      </c>
      <c r="G133" s="104">
        <v>24000</v>
      </c>
      <c r="H133" s="102" t="s">
        <v>61</v>
      </c>
      <c r="I133" s="102" t="s">
        <v>89</v>
      </c>
      <c r="J133" s="105">
        <v>45650</v>
      </c>
    </row>
    <row r="134" spans="1:10" ht="14.4">
      <c r="A134" s="102" t="s">
        <v>101</v>
      </c>
      <c r="B134" s="102" t="s">
        <v>179</v>
      </c>
      <c r="C134" s="102" t="s">
        <v>75</v>
      </c>
      <c r="D134" s="102" t="s">
        <v>102</v>
      </c>
      <c r="E134" s="102" t="s">
        <v>63</v>
      </c>
      <c r="F134" s="103">
        <v>689270</v>
      </c>
      <c r="G134" s="104">
        <v>600000</v>
      </c>
      <c r="H134" s="102" t="s">
        <v>61</v>
      </c>
      <c r="I134" s="102" t="s">
        <v>89</v>
      </c>
      <c r="J134" s="105">
        <v>45637</v>
      </c>
    </row>
    <row r="135" spans="1:10" ht="14.4">
      <c r="A135" s="102" t="s">
        <v>101</v>
      </c>
      <c r="B135" s="102" t="s">
        <v>179</v>
      </c>
      <c r="C135" s="102" t="s">
        <v>70</v>
      </c>
      <c r="D135" s="102" t="s">
        <v>107</v>
      </c>
      <c r="E135" s="102" t="s">
        <v>58</v>
      </c>
      <c r="F135" s="103">
        <v>689263</v>
      </c>
      <c r="G135" s="104">
        <v>95000</v>
      </c>
      <c r="H135" s="102" t="s">
        <v>61</v>
      </c>
      <c r="I135" s="102" t="s">
        <v>89</v>
      </c>
      <c r="J135" s="105">
        <v>45637</v>
      </c>
    </row>
    <row r="136" spans="1:10" ht="14.4">
      <c r="A136" s="102" t="s">
        <v>101</v>
      </c>
      <c r="B136" s="102" t="s">
        <v>179</v>
      </c>
      <c r="C136" s="102" t="s">
        <v>66</v>
      </c>
      <c r="D136" s="102" t="s">
        <v>106</v>
      </c>
      <c r="E136" s="102" t="s">
        <v>63</v>
      </c>
      <c r="F136" s="103">
        <v>689261</v>
      </c>
      <c r="G136" s="104">
        <v>555000</v>
      </c>
      <c r="H136" s="102" t="s">
        <v>61</v>
      </c>
      <c r="I136" s="102" t="s">
        <v>89</v>
      </c>
      <c r="J136" s="105">
        <v>45637</v>
      </c>
    </row>
    <row r="137" spans="1:10" ht="14.4">
      <c r="A137" s="102" t="s">
        <v>101</v>
      </c>
      <c r="B137" s="102" t="s">
        <v>179</v>
      </c>
      <c r="C137" s="102" t="s">
        <v>82</v>
      </c>
      <c r="D137" s="102" t="s">
        <v>105</v>
      </c>
      <c r="E137" s="102" t="s">
        <v>63</v>
      </c>
      <c r="F137" s="103">
        <v>689240</v>
      </c>
      <c r="G137" s="104">
        <v>475000</v>
      </c>
      <c r="H137" s="102" t="s">
        <v>61</v>
      </c>
      <c r="I137" s="102" t="s">
        <v>89</v>
      </c>
      <c r="J137" s="105">
        <v>45637</v>
      </c>
    </row>
    <row r="138" spans="1:10" ht="14.4">
      <c r="A138" s="102" t="s">
        <v>101</v>
      </c>
      <c r="B138" s="102" t="s">
        <v>179</v>
      </c>
      <c r="C138" s="102" t="s">
        <v>66</v>
      </c>
      <c r="D138" s="102" t="s">
        <v>106</v>
      </c>
      <c r="E138" s="102" t="s">
        <v>98</v>
      </c>
      <c r="F138" s="103">
        <v>689493</v>
      </c>
      <c r="G138" s="104">
        <v>280000</v>
      </c>
      <c r="H138" s="102" t="s">
        <v>61</v>
      </c>
      <c r="I138" s="102" t="s">
        <v>89</v>
      </c>
      <c r="J138" s="105">
        <v>45643</v>
      </c>
    </row>
    <row r="139" spans="1:10" ht="14.4">
      <c r="A139" s="102" t="s">
        <v>101</v>
      </c>
      <c r="B139" s="102" t="s">
        <v>179</v>
      </c>
      <c r="C139" s="102" t="s">
        <v>70</v>
      </c>
      <c r="D139" s="102" t="s">
        <v>107</v>
      </c>
      <c r="E139" s="102" t="s">
        <v>63</v>
      </c>
      <c r="F139" s="103">
        <v>689331</v>
      </c>
      <c r="G139" s="104">
        <v>350000</v>
      </c>
      <c r="H139" s="102" t="s">
        <v>61</v>
      </c>
      <c r="I139" s="102" t="s">
        <v>89</v>
      </c>
      <c r="J139" s="105">
        <v>45639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1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3" t="s">
        <v>0</v>
      </c>
      <c r="B1" s="83" t="s">
        <v>35</v>
      </c>
      <c r="C1" s="83" t="s">
        <v>1</v>
      </c>
      <c r="D1" s="83" t="s">
        <v>34</v>
      </c>
      <c r="E1" s="83" t="s">
        <v>32</v>
      </c>
      <c r="F1" s="83" t="s">
        <v>36</v>
      </c>
      <c r="G1" s="83" t="s">
        <v>33</v>
      </c>
      <c r="H1" s="83" t="s">
        <v>39</v>
      </c>
      <c r="L1">
        <v>21</v>
      </c>
    </row>
    <row r="2" spans="1:12" ht="14.4">
      <c r="A2" s="106" t="s">
        <v>81</v>
      </c>
      <c r="B2" s="106" t="s">
        <v>171</v>
      </c>
      <c r="C2" s="106" t="s">
        <v>129</v>
      </c>
      <c r="D2" s="106" t="s">
        <v>128</v>
      </c>
      <c r="E2" s="107">
        <v>689039</v>
      </c>
      <c r="F2" s="108">
        <v>445000</v>
      </c>
      <c r="G2" s="109">
        <v>45631</v>
      </c>
      <c r="H2" s="106" t="s">
        <v>130</v>
      </c>
    </row>
    <row r="3" spans="1:12" ht="14.4">
      <c r="A3" s="106" t="s">
        <v>57</v>
      </c>
      <c r="B3" s="106" t="s">
        <v>174</v>
      </c>
      <c r="C3" s="106" t="s">
        <v>129</v>
      </c>
      <c r="D3" s="106" t="s">
        <v>151</v>
      </c>
      <c r="E3" s="107">
        <v>689361</v>
      </c>
      <c r="F3" s="108">
        <v>115000</v>
      </c>
      <c r="G3" s="109">
        <v>45639</v>
      </c>
      <c r="H3" s="106" t="s">
        <v>152</v>
      </c>
    </row>
    <row r="4" spans="1:12" ht="14.4">
      <c r="A4" s="106" t="s">
        <v>57</v>
      </c>
      <c r="B4" s="106" t="s">
        <v>174</v>
      </c>
      <c r="C4" s="106" t="s">
        <v>129</v>
      </c>
      <c r="D4" s="106" t="s">
        <v>163</v>
      </c>
      <c r="E4" s="107">
        <v>689685</v>
      </c>
      <c r="F4" s="108">
        <v>373846</v>
      </c>
      <c r="G4" s="109">
        <v>45646</v>
      </c>
      <c r="H4" s="106" t="s">
        <v>156</v>
      </c>
    </row>
    <row r="5" spans="1:12" ht="14.4">
      <c r="A5" s="106" t="s">
        <v>74</v>
      </c>
      <c r="B5" s="106" t="s">
        <v>175</v>
      </c>
      <c r="C5" s="106" t="s">
        <v>161</v>
      </c>
      <c r="D5" s="106" t="s">
        <v>164</v>
      </c>
      <c r="E5" s="107">
        <v>689815</v>
      </c>
      <c r="F5" s="108">
        <v>261000</v>
      </c>
      <c r="G5" s="109">
        <v>45652</v>
      </c>
      <c r="H5" s="106" t="s">
        <v>165</v>
      </c>
    </row>
    <row r="6" spans="1:12" ht="14.4">
      <c r="A6" s="106" t="s">
        <v>74</v>
      </c>
      <c r="B6" s="106" t="s">
        <v>175</v>
      </c>
      <c r="C6" s="106" t="s">
        <v>103</v>
      </c>
      <c r="D6" s="106" t="s">
        <v>133</v>
      </c>
      <c r="E6" s="107">
        <v>689091</v>
      </c>
      <c r="F6" s="108">
        <v>252000</v>
      </c>
      <c r="G6" s="109">
        <v>45632</v>
      </c>
      <c r="H6" s="106" t="s">
        <v>134</v>
      </c>
    </row>
    <row r="7" spans="1:12" ht="14.4">
      <c r="A7" s="106" t="s">
        <v>74</v>
      </c>
      <c r="B7" s="106" t="s">
        <v>175</v>
      </c>
      <c r="C7" s="106" t="s">
        <v>161</v>
      </c>
      <c r="D7" s="106" t="s">
        <v>160</v>
      </c>
      <c r="E7" s="107">
        <v>689585</v>
      </c>
      <c r="F7" s="108">
        <v>345000</v>
      </c>
      <c r="G7" s="109">
        <v>45645</v>
      </c>
      <c r="H7" s="106" t="s">
        <v>162</v>
      </c>
    </row>
    <row r="8" spans="1:12" ht="14.4">
      <c r="A8" s="106" t="s">
        <v>74</v>
      </c>
      <c r="B8" s="106" t="s">
        <v>175</v>
      </c>
      <c r="C8" s="106" t="s">
        <v>103</v>
      </c>
      <c r="D8" s="106" t="s">
        <v>131</v>
      </c>
      <c r="E8" s="107">
        <v>689049</v>
      </c>
      <c r="F8" s="108">
        <v>3669000</v>
      </c>
      <c r="G8" s="109">
        <v>45631</v>
      </c>
      <c r="H8" s="106" t="s">
        <v>132</v>
      </c>
    </row>
    <row r="9" spans="1:12" ht="28.8">
      <c r="A9" s="106" t="s">
        <v>74</v>
      </c>
      <c r="B9" s="106" t="s">
        <v>175</v>
      </c>
      <c r="C9" s="106" t="s">
        <v>142</v>
      </c>
      <c r="D9" s="106" t="s">
        <v>141</v>
      </c>
      <c r="E9" s="107">
        <v>689187</v>
      </c>
      <c r="F9" s="108">
        <v>129979.05</v>
      </c>
      <c r="G9" s="109">
        <v>45636</v>
      </c>
      <c r="H9" s="106" t="s">
        <v>143</v>
      </c>
    </row>
    <row r="10" spans="1:12" ht="14.4">
      <c r="A10" s="106" t="s">
        <v>74</v>
      </c>
      <c r="B10" s="106" t="s">
        <v>175</v>
      </c>
      <c r="C10" s="106" t="s">
        <v>136</v>
      </c>
      <c r="D10" s="106" t="s">
        <v>135</v>
      </c>
      <c r="E10" s="107">
        <v>689129</v>
      </c>
      <c r="F10" s="108">
        <v>6000000</v>
      </c>
      <c r="G10" s="109">
        <v>45635</v>
      </c>
      <c r="H10" s="106" t="s">
        <v>137</v>
      </c>
    </row>
    <row r="11" spans="1:12" ht="28.8">
      <c r="A11" s="106" t="s">
        <v>74</v>
      </c>
      <c r="B11" s="106" t="s">
        <v>175</v>
      </c>
      <c r="C11" s="106" t="s">
        <v>129</v>
      </c>
      <c r="D11" s="106" t="s">
        <v>147</v>
      </c>
      <c r="E11" s="107">
        <v>689206</v>
      </c>
      <c r="F11" s="108">
        <v>105000</v>
      </c>
      <c r="G11" s="109">
        <v>45636</v>
      </c>
      <c r="H11" s="106" t="s">
        <v>148</v>
      </c>
    </row>
    <row r="12" spans="1:12" ht="14.4">
      <c r="A12" s="106" t="s">
        <v>62</v>
      </c>
      <c r="B12" s="106" t="s">
        <v>178</v>
      </c>
      <c r="C12" s="106" t="s">
        <v>136</v>
      </c>
      <c r="D12" s="106" t="s">
        <v>138</v>
      </c>
      <c r="E12" s="107">
        <v>689162</v>
      </c>
      <c r="F12" s="108">
        <v>334029.75</v>
      </c>
      <c r="G12" s="109">
        <v>45635</v>
      </c>
      <c r="H12" s="106" t="s">
        <v>134</v>
      </c>
    </row>
    <row r="13" spans="1:12" ht="14.4">
      <c r="A13" s="106" t="s">
        <v>62</v>
      </c>
      <c r="B13" s="106" t="s">
        <v>178</v>
      </c>
      <c r="C13" s="106" t="s">
        <v>129</v>
      </c>
      <c r="D13" s="106" t="s">
        <v>149</v>
      </c>
      <c r="E13" s="107">
        <v>689316</v>
      </c>
      <c r="F13" s="108">
        <v>75000</v>
      </c>
      <c r="G13" s="109">
        <v>45639</v>
      </c>
      <c r="H13" s="106" t="s">
        <v>150</v>
      </c>
    </row>
    <row r="14" spans="1:12" ht="14.4">
      <c r="A14" s="106" t="s">
        <v>62</v>
      </c>
      <c r="B14" s="106" t="s">
        <v>178</v>
      </c>
      <c r="C14" s="106" t="s">
        <v>145</v>
      </c>
      <c r="D14" s="106" t="s">
        <v>153</v>
      </c>
      <c r="E14" s="107">
        <v>689451</v>
      </c>
      <c r="F14" s="108">
        <v>50000</v>
      </c>
      <c r="G14" s="109">
        <v>45642</v>
      </c>
      <c r="H14" s="106" t="s">
        <v>154</v>
      </c>
    </row>
    <row r="15" spans="1:12" ht="14.4">
      <c r="A15" s="106" t="s">
        <v>62</v>
      </c>
      <c r="B15" s="106" t="s">
        <v>178</v>
      </c>
      <c r="C15" s="106" t="s">
        <v>158</v>
      </c>
      <c r="D15" s="106" t="s">
        <v>157</v>
      </c>
      <c r="E15" s="107">
        <v>689463</v>
      </c>
      <c r="F15" s="108">
        <v>250762</v>
      </c>
      <c r="G15" s="109">
        <v>45642</v>
      </c>
      <c r="H15" s="106" t="s">
        <v>159</v>
      </c>
    </row>
    <row r="16" spans="1:12" ht="14.4">
      <c r="A16" s="106" t="s">
        <v>62</v>
      </c>
      <c r="B16" s="106" t="s">
        <v>178</v>
      </c>
      <c r="C16" s="106" t="s">
        <v>158</v>
      </c>
      <c r="D16" s="106" t="s">
        <v>168</v>
      </c>
      <c r="E16" s="107">
        <v>689876</v>
      </c>
      <c r="F16" s="108">
        <v>244200</v>
      </c>
      <c r="G16" s="109">
        <v>45656</v>
      </c>
      <c r="H16" s="106" t="s">
        <v>146</v>
      </c>
    </row>
    <row r="17" spans="1:8" ht="14.4">
      <c r="A17" s="106" t="s">
        <v>62</v>
      </c>
      <c r="B17" s="106" t="s">
        <v>178</v>
      </c>
      <c r="C17" s="106" t="s">
        <v>136</v>
      </c>
      <c r="D17" s="106" t="s">
        <v>139</v>
      </c>
      <c r="E17" s="107">
        <v>689163</v>
      </c>
      <c r="F17" s="108">
        <v>334029.75</v>
      </c>
      <c r="G17" s="109">
        <v>45635</v>
      </c>
      <c r="H17" s="106" t="s">
        <v>134</v>
      </c>
    </row>
    <row r="18" spans="1:8" ht="14.4">
      <c r="A18" s="106" t="s">
        <v>62</v>
      </c>
      <c r="B18" s="106" t="s">
        <v>178</v>
      </c>
      <c r="C18" s="106" t="s">
        <v>136</v>
      </c>
      <c r="D18" s="106" t="s">
        <v>140</v>
      </c>
      <c r="E18" s="107">
        <v>689168</v>
      </c>
      <c r="F18" s="108">
        <v>333426</v>
      </c>
      <c r="G18" s="109">
        <v>45635</v>
      </c>
      <c r="H18" s="106" t="s">
        <v>130</v>
      </c>
    </row>
    <row r="19" spans="1:8" ht="14.4">
      <c r="A19" s="106" t="s">
        <v>62</v>
      </c>
      <c r="B19" s="106" t="s">
        <v>178</v>
      </c>
      <c r="C19" s="106" t="s">
        <v>145</v>
      </c>
      <c r="D19" s="106" t="s">
        <v>144</v>
      </c>
      <c r="E19" s="107">
        <v>689191</v>
      </c>
      <c r="F19" s="108">
        <v>124000</v>
      </c>
      <c r="G19" s="109">
        <v>45636</v>
      </c>
      <c r="H19" s="106" t="s">
        <v>146</v>
      </c>
    </row>
    <row r="20" spans="1:8" ht="14.4">
      <c r="A20" s="106" t="s">
        <v>62</v>
      </c>
      <c r="B20" s="106" t="s">
        <v>178</v>
      </c>
      <c r="C20" s="106" t="s">
        <v>158</v>
      </c>
      <c r="D20" s="106" t="s">
        <v>166</v>
      </c>
      <c r="E20" s="107">
        <v>689817</v>
      </c>
      <c r="F20" s="108">
        <v>376478</v>
      </c>
      <c r="G20" s="109">
        <v>45652</v>
      </c>
      <c r="H20" s="106" t="s">
        <v>167</v>
      </c>
    </row>
    <row r="21" spans="1:8" ht="14.4">
      <c r="A21" s="106" t="s">
        <v>62</v>
      </c>
      <c r="B21" s="106" t="s">
        <v>178</v>
      </c>
      <c r="C21" s="106" t="s">
        <v>129</v>
      </c>
      <c r="D21" s="106" t="s">
        <v>155</v>
      </c>
      <c r="E21" s="107">
        <v>689454</v>
      </c>
      <c r="F21" s="108">
        <v>457000</v>
      </c>
      <c r="G21" s="109">
        <v>45642</v>
      </c>
      <c r="H21" s="106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5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4" t="s">
        <v>0</v>
      </c>
      <c r="B1" s="85" t="s">
        <v>35</v>
      </c>
      <c r="C1" s="85" t="s">
        <v>36</v>
      </c>
      <c r="D1" s="85" t="s">
        <v>33</v>
      </c>
      <c r="E1" s="86" t="s">
        <v>41</v>
      </c>
      <c r="L1">
        <v>159</v>
      </c>
    </row>
    <row r="2" spans="1:12" ht="12.75" customHeight="1">
      <c r="A2" s="110" t="s">
        <v>86</v>
      </c>
      <c r="B2" s="110" t="s">
        <v>169</v>
      </c>
      <c r="C2" s="111">
        <v>399950</v>
      </c>
      <c r="D2" s="112">
        <v>45642</v>
      </c>
      <c r="E2" s="110" t="s">
        <v>170</v>
      </c>
    </row>
    <row r="3" spans="1:12" ht="12.75" customHeight="1">
      <c r="A3" s="110" t="s">
        <v>86</v>
      </c>
      <c r="B3" s="110" t="s">
        <v>169</v>
      </c>
      <c r="C3" s="111">
        <v>459950</v>
      </c>
      <c r="D3" s="112">
        <v>45630</v>
      </c>
      <c r="E3" s="110" t="s">
        <v>170</v>
      </c>
    </row>
    <row r="4" spans="1:12" ht="12.75" customHeight="1">
      <c r="A4" s="110" t="s">
        <v>86</v>
      </c>
      <c r="B4" s="110" t="s">
        <v>169</v>
      </c>
      <c r="C4" s="111">
        <v>409950</v>
      </c>
      <c r="D4" s="112">
        <v>45643</v>
      </c>
      <c r="E4" s="110" t="s">
        <v>170</v>
      </c>
    </row>
    <row r="5" spans="1:12" ht="12.75" customHeight="1">
      <c r="A5" s="110" t="s">
        <v>86</v>
      </c>
      <c r="B5" s="110" t="s">
        <v>169</v>
      </c>
      <c r="C5" s="111">
        <v>419950</v>
      </c>
      <c r="D5" s="112">
        <v>45646</v>
      </c>
      <c r="E5" s="110" t="s">
        <v>170</v>
      </c>
    </row>
    <row r="6" spans="1:12" ht="12.75" customHeight="1">
      <c r="A6" s="110" t="s">
        <v>86</v>
      </c>
      <c r="B6" s="110" t="s">
        <v>169</v>
      </c>
      <c r="C6" s="111">
        <v>415000</v>
      </c>
      <c r="D6" s="112">
        <v>45639</v>
      </c>
      <c r="E6" s="110" t="s">
        <v>170</v>
      </c>
    </row>
    <row r="7" spans="1:12" ht="12.75" customHeight="1">
      <c r="A7" s="110" t="s">
        <v>86</v>
      </c>
      <c r="B7" s="110" t="s">
        <v>169</v>
      </c>
      <c r="C7" s="111">
        <v>350000</v>
      </c>
      <c r="D7" s="112">
        <v>45657</v>
      </c>
      <c r="E7" s="110" t="s">
        <v>170</v>
      </c>
    </row>
    <row r="8" spans="1:12" ht="12.75" customHeight="1">
      <c r="A8" s="110" t="s">
        <v>86</v>
      </c>
      <c r="B8" s="110" t="s">
        <v>169</v>
      </c>
      <c r="C8" s="111">
        <v>414950</v>
      </c>
      <c r="D8" s="112">
        <v>45646</v>
      </c>
      <c r="E8" s="110" t="s">
        <v>170</v>
      </c>
    </row>
    <row r="9" spans="1:12" ht="12.75" customHeight="1">
      <c r="A9" s="110" t="s">
        <v>81</v>
      </c>
      <c r="B9" s="110" t="s">
        <v>171</v>
      </c>
      <c r="C9" s="111">
        <v>255000</v>
      </c>
      <c r="D9" s="112">
        <v>45636</v>
      </c>
      <c r="E9" s="110" t="s">
        <v>172</v>
      </c>
    </row>
    <row r="10" spans="1:12" ht="12.75" customHeight="1">
      <c r="A10" s="110" t="s">
        <v>81</v>
      </c>
      <c r="B10" s="110" t="s">
        <v>171</v>
      </c>
      <c r="C10" s="111">
        <v>45000</v>
      </c>
      <c r="D10" s="112">
        <v>45642</v>
      </c>
      <c r="E10" s="110" t="s">
        <v>172</v>
      </c>
    </row>
    <row r="11" spans="1:12" ht="12.75" customHeight="1">
      <c r="A11" s="110" t="s">
        <v>81</v>
      </c>
      <c r="B11" s="110" t="s">
        <v>171</v>
      </c>
      <c r="C11" s="111">
        <v>385000</v>
      </c>
      <c r="D11" s="112">
        <v>45645</v>
      </c>
      <c r="E11" s="110" t="s">
        <v>172</v>
      </c>
    </row>
    <row r="12" spans="1:12" ht="12.75" customHeight="1">
      <c r="A12" s="110" t="s">
        <v>81</v>
      </c>
      <c r="B12" s="110" t="s">
        <v>171</v>
      </c>
      <c r="C12" s="111">
        <v>1271059</v>
      </c>
      <c r="D12" s="112">
        <v>45650</v>
      </c>
      <c r="E12" s="110" t="s">
        <v>172</v>
      </c>
    </row>
    <row r="13" spans="1:12" ht="14.4">
      <c r="A13" s="110" t="s">
        <v>81</v>
      </c>
      <c r="B13" s="110" t="s">
        <v>171</v>
      </c>
      <c r="C13" s="111">
        <v>400000</v>
      </c>
      <c r="D13" s="112">
        <v>45636</v>
      </c>
      <c r="E13" s="110" t="s">
        <v>172</v>
      </c>
    </row>
    <row r="14" spans="1:12" ht="14.4">
      <c r="A14" s="110" t="s">
        <v>81</v>
      </c>
      <c r="B14" s="110" t="s">
        <v>171</v>
      </c>
      <c r="C14" s="111">
        <v>460000</v>
      </c>
      <c r="D14" s="112">
        <v>45643</v>
      </c>
      <c r="E14" s="110" t="s">
        <v>172</v>
      </c>
    </row>
    <row r="15" spans="1:12" ht="14.4">
      <c r="A15" s="110" t="s">
        <v>81</v>
      </c>
      <c r="B15" s="110" t="s">
        <v>171</v>
      </c>
      <c r="C15" s="111">
        <v>285000</v>
      </c>
      <c r="D15" s="112">
        <v>45645</v>
      </c>
      <c r="E15" s="110" t="s">
        <v>172</v>
      </c>
    </row>
    <row r="16" spans="1:12" ht="14.4">
      <c r="A16" s="110" t="s">
        <v>81</v>
      </c>
      <c r="B16" s="110" t="s">
        <v>171</v>
      </c>
      <c r="C16" s="111">
        <v>305000</v>
      </c>
      <c r="D16" s="112">
        <v>45642</v>
      </c>
      <c r="E16" s="110" t="s">
        <v>172</v>
      </c>
    </row>
    <row r="17" spans="1:5" ht="14.4">
      <c r="A17" s="110" t="s">
        <v>81</v>
      </c>
      <c r="B17" s="110" t="s">
        <v>171</v>
      </c>
      <c r="C17" s="111">
        <v>375000</v>
      </c>
      <c r="D17" s="112">
        <v>45646</v>
      </c>
      <c r="E17" s="110" t="s">
        <v>172</v>
      </c>
    </row>
    <row r="18" spans="1:5" ht="14.4">
      <c r="A18" s="110" t="s">
        <v>81</v>
      </c>
      <c r="B18" s="110" t="s">
        <v>171</v>
      </c>
      <c r="C18" s="111">
        <v>20000</v>
      </c>
      <c r="D18" s="112">
        <v>45629</v>
      </c>
      <c r="E18" s="110" t="s">
        <v>172</v>
      </c>
    </row>
    <row r="19" spans="1:5" ht="14.4">
      <c r="A19" s="110" t="s">
        <v>81</v>
      </c>
      <c r="B19" s="110" t="s">
        <v>171</v>
      </c>
      <c r="C19" s="111">
        <v>299000</v>
      </c>
      <c r="D19" s="112">
        <v>45638</v>
      </c>
      <c r="E19" s="110" t="s">
        <v>172</v>
      </c>
    </row>
    <row r="20" spans="1:5" ht="14.4">
      <c r="A20" s="110" t="s">
        <v>81</v>
      </c>
      <c r="B20" s="110" t="s">
        <v>171</v>
      </c>
      <c r="C20" s="111">
        <v>348000</v>
      </c>
      <c r="D20" s="112">
        <v>45646</v>
      </c>
      <c r="E20" s="110" t="s">
        <v>172</v>
      </c>
    </row>
    <row r="21" spans="1:5" ht="14.4">
      <c r="A21" s="110" t="s">
        <v>81</v>
      </c>
      <c r="B21" s="110" t="s">
        <v>171</v>
      </c>
      <c r="C21" s="111">
        <v>143000</v>
      </c>
      <c r="D21" s="112">
        <v>45644</v>
      </c>
      <c r="E21" s="110" t="s">
        <v>172</v>
      </c>
    </row>
    <row r="22" spans="1:5" ht="14.4">
      <c r="A22" s="110" t="s">
        <v>81</v>
      </c>
      <c r="B22" s="110" t="s">
        <v>171</v>
      </c>
      <c r="C22" s="111">
        <v>40000</v>
      </c>
      <c r="D22" s="112">
        <v>45639</v>
      </c>
      <c r="E22" s="110" t="s">
        <v>172</v>
      </c>
    </row>
    <row r="23" spans="1:5" ht="14.4">
      <c r="A23" s="110" t="s">
        <v>81</v>
      </c>
      <c r="B23" s="110" t="s">
        <v>171</v>
      </c>
      <c r="C23" s="111">
        <v>66500</v>
      </c>
      <c r="D23" s="112">
        <v>45639</v>
      </c>
      <c r="E23" s="110" t="s">
        <v>172</v>
      </c>
    </row>
    <row r="24" spans="1:5" ht="14.4">
      <c r="A24" s="110" t="s">
        <v>81</v>
      </c>
      <c r="B24" s="110" t="s">
        <v>171</v>
      </c>
      <c r="C24" s="111">
        <v>20000</v>
      </c>
      <c r="D24" s="112">
        <v>45636</v>
      </c>
      <c r="E24" s="110" t="s">
        <v>172</v>
      </c>
    </row>
    <row r="25" spans="1:5" ht="14.4">
      <c r="A25" s="110" t="s">
        <v>81</v>
      </c>
      <c r="B25" s="110" t="s">
        <v>171</v>
      </c>
      <c r="C25" s="111">
        <v>445000</v>
      </c>
      <c r="D25" s="112">
        <v>45631</v>
      </c>
      <c r="E25" s="110" t="s">
        <v>180</v>
      </c>
    </row>
    <row r="26" spans="1:5" ht="14.4">
      <c r="A26" s="110" t="s">
        <v>95</v>
      </c>
      <c r="B26" s="110" t="s">
        <v>173</v>
      </c>
      <c r="C26" s="111">
        <v>372990</v>
      </c>
      <c r="D26" s="112">
        <v>45649</v>
      </c>
      <c r="E26" s="110" t="s">
        <v>170</v>
      </c>
    </row>
    <row r="27" spans="1:5" ht="14.4">
      <c r="A27" s="110" t="s">
        <v>95</v>
      </c>
      <c r="B27" s="110" t="s">
        <v>173</v>
      </c>
      <c r="C27" s="111">
        <v>452990</v>
      </c>
      <c r="D27" s="112">
        <v>45632</v>
      </c>
      <c r="E27" s="110" t="s">
        <v>170</v>
      </c>
    </row>
    <row r="28" spans="1:5" ht="14.4">
      <c r="A28" s="110" t="s">
        <v>95</v>
      </c>
      <c r="B28" s="110" t="s">
        <v>173</v>
      </c>
      <c r="C28" s="111">
        <v>420990</v>
      </c>
      <c r="D28" s="112">
        <v>45632</v>
      </c>
      <c r="E28" s="110" t="s">
        <v>170</v>
      </c>
    </row>
    <row r="29" spans="1:5" ht="14.4">
      <c r="A29" s="110" t="s">
        <v>95</v>
      </c>
      <c r="B29" s="110" t="s">
        <v>173</v>
      </c>
      <c r="C29" s="111">
        <v>447190</v>
      </c>
      <c r="D29" s="112">
        <v>45643</v>
      </c>
      <c r="E29" s="110" t="s">
        <v>170</v>
      </c>
    </row>
    <row r="30" spans="1:5" ht="14.4">
      <c r="A30" s="110" t="s">
        <v>95</v>
      </c>
      <c r="B30" s="110" t="s">
        <v>173</v>
      </c>
      <c r="C30" s="111">
        <v>389990</v>
      </c>
      <c r="D30" s="112">
        <v>45646</v>
      </c>
      <c r="E30" s="110" t="s">
        <v>170</v>
      </c>
    </row>
    <row r="31" spans="1:5" ht="14.4">
      <c r="A31" s="110" t="s">
        <v>95</v>
      </c>
      <c r="B31" s="110" t="s">
        <v>173</v>
      </c>
      <c r="C31" s="111">
        <v>372990</v>
      </c>
      <c r="D31" s="112">
        <v>45649</v>
      </c>
      <c r="E31" s="110" t="s">
        <v>170</v>
      </c>
    </row>
    <row r="32" spans="1:5" ht="14.4">
      <c r="A32" s="110" t="s">
        <v>95</v>
      </c>
      <c r="B32" s="110" t="s">
        <v>173</v>
      </c>
      <c r="C32" s="111">
        <v>453065</v>
      </c>
      <c r="D32" s="112">
        <v>45645</v>
      </c>
      <c r="E32" s="110" t="s">
        <v>170</v>
      </c>
    </row>
    <row r="33" spans="1:5" ht="14.4">
      <c r="A33" s="110" t="s">
        <v>95</v>
      </c>
      <c r="B33" s="110" t="s">
        <v>173</v>
      </c>
      <c r="C33" s="111">
        <v>409990</v>
      </c>
      <c r="D33" s="112">
        <v>45656</v>
      </c>
      <c r="E33" s="110" t="s">
        <v>170</v>
      </c>
    </row>
    <row r="34" spans="1:5" ht="14.4">
      <c r="A34" s="110" t="s">
        <v>95</v>
      </c>
      <c r="B34" s="110" t="s">
        <v>173</v>
      </c>
      <c r="C34" s="111">
        <v>395000</v>
      </c>
      <c r="D34" s="112">
        <v>45653</v>
      </c>
      <c r="E34" s="110" t="s">
        <v>170</v>
      </c>
    </row>
    <row r="35" spans="1:5" ht="14.4">
      <c r="A35" s="110" t="s">
        <v>95</v>
      </c>
      <c r="B35" s="110" t="s">
        <v>173</v>
      </c>
      <c r="C35" s="111">
        <v>395000</v>
      </c>
      <c r="D35" s="112">
        <v>45653</v>
      </c>
      <c r="E35" s="110" t="s">
        <v>170</v>
      </c>
    </row>
    <row r="36" spans="1:5" ht="14.4">
      <c r="A36" s="110" t="s">
        <v>95</v>
      </c>
      <c r="B36" s="110" t="s">
        <v>173</v>
      </c>
      <c r="C36" s="111">
        <v>365990</v>
      </c>
      <c r="D36" s="112">
        <v>45653</v>
      </c>
      <c r="E36" s="110" t="s">
        <v>170</v>
      </c>
    </row>
    <row r="37" spans="1:5" ht="14.4">
      <c r="A37" s="110" t="s">
        <v>95</v>
      </c>
      <c r="B37" s="110" t="s">
        <v>173</v>
      </c>
      <c r="C37" s="111">
        <v>372990</v>
      </c>
      <c r="D37" s="112">
        <v>45644</v>
      </c>
      <c r="E37" s="110" t="s">
        <v>170</v>
      </c>
    </row>
    <row r="38" spans="1:5" ht="14.4">
      <c r="A38" s="110" t="s">
        <v>95</v>
      </c>
      <c r="B38" s="110" t="s">
        <v>173</v>
      </c>
      <c r="C38" s="111">
        <v>389990</v>
      </c>
      <c r="D38" s="112">
        <v>45637</v>
      </c>
      <c r="E38" s="110" t="s">
        <v>170</v>
      </c>
    </row>
    <row r="39" spans="1:5" ht="14.4">
      <c r="A39" s="110" t="s">
        <v>95</v>
      </c>
      <c r="B39" s="110" t="s">
        <v>173</v>
      </c>
      <c r="C39" s="111">
        <v>370000</v>
      </c>
      <c r="D39" s="112">
        <v>45656</v>
      </c>
      <c r="E39" s="110" t="s">
        <v>170</v>
      </c>
    </row>
    <row r="40" spans="1:5" ht="14.4">
      <c r="A40" s="110" t="s">
        <v>95</v>
      </c>
      <c r="B40" s="110" t="s">
        <v>173</v>
      </c>
      <c r="C40" s="111">
        <v>379990</v>
      </c>
      <c r="D40" s="112">
        <v>45645</v>
      </c>
      <c r="E40" s="110" t="s">
        <v>170</v>
      </c>
    </row>
    <row r="41" spans="1:5" ht="14.4">
      <c r="A41" s="110" t="s">
        <v>95</v>
      </c>
      <c r="B41" s="110" t="s">
        <v>173</v>
      </c>
      <c r="C41" s="111">
        <v>372990</v>
      </c>
      <c r="D41" s="112">
        <v>45644</v>
      </c>
      <c r="E41" s="110" t="s">
        <v>170</v>
      </c>
    </row>
    <row r="42" spans="1:5" ht="14.4">
      <c r="A42" s="110" t="s">
        <v>95</v>
      </c>
      <c r="B42" s="110" t="s">
        <v>173</v>
      </c>
      <c r="C42" s="111">
        <v>385000</v>
      </c>
      <c r="D42" s="112">
        <v>45649</v>
      </c>
      <c r="E42" s="110" t="s">
        <v>170</v>
      </c>
    </row>
    <row r="43" spans="1:5" ht="14.4">
      <c r="A43" s="110" t="s">
        <v>95</v>
      </c>
      <c r="B43" s="110" t="s">
        <v>173</v>
      </c>
      <c r="C43" s="111">
        <v>372990</v>
      </c>
      <c r="D43" s="112">
        <v>45656</v>
      </c>
      <c r="E43" s="110" t="s">
        <v>170</v>
      </c>
    </row>
    <row r="44" spans="1:5" ht="14.4">
      <c r="A44" s="110" t="s">
        <v>57</v>
      </c>
      <c r="B44" s="110" t="s">
        <v>174</v>
      </c>
      <c r="C44" s="111">
        <v>2800000</v>
      </c>
      <c r="D44" s="112">
        <v>45628</v>
      </c>
      <c r="E44" s="110" t="s">
        <v>172</v>
      </c>
    </row>
    <row r="45" spans="1:5" ht="14.4">
      <c r="A45" s="110" t="s">
        <v>57</v>
      </c>
      <c r="B45" s="110" t="s">
        <v>174</v>
      </c>
      <c r="C45" s="111">
        <v>185000</v>
      </c>
      <c r="D45" s="112">
        <v>45635</v>
      </c>
      <c r="E45" s="110" t="s">
        <v>172</v>
      </c>
    </row>
    <row r="46" spans="1:5" ht="14.4">
      <c r="A46" s="110" t="s">
        <v>57</v>
      </c>
      <c r="B46" s="110" t="s">
        <v>174</v>
      </c>
      <c r="C46" s="111">
        <v>60000</v>
      </c>
      <c r="D46" s="112">
        <v>45645</v>
      </c>
      <c r="E46" s="110" t="s">
        <v>172</v>
      </c>
    </row>
    <row r="47" spans="1:5" ht="14.4">
      <c r="A47" s="110" t="s">
        <v>57</v>
      </c>
      <c r="B47" s="110" t="s">
        <v>174</v>
      </c>
      <c r="C47" s="111">
        <v>373846</v>
      </c>
      <c r="D47" s="112">
        <v>45646</v>
      </c>
      <c r="E47" s="110" t="s">
        <v>180</v>
      </c>
    </row>
    <row r="48" spans="1:5" ht="14.4">
      <c r="A48" s="110" t="s">
        <v>57</v>
      </c>
      <c r="B48" s="110" t="s">
        <v>174</v>
      </c>
      <c r="C48" s="111">
        <v>115000</v>
      </c>
      <c r="D48" s="112">
        <v>45639</v>
      </c>
      <c r="E48" s="110" t="s">
        <v>180</v>
      </c>
    </row>
    <row r="49" spans="1:5" ht="14.4">
      <c r="A49" s="110" t="s">
        <v>57</v>
      </c>
      <c r="B49" s="110" t="s">
        <v>174</v>
      </c>
      <c r="C49" s="111">
        <v>625000</v>
      </c>
      <c r="D49" s="112">
        <v>45630</v>
      </c>
      <c r="E49" s="110" t="s">
        <v>172</v>
      </c>
    </row>
    <row r="50" spans="1:5" ht="14.4">
      <c r="A50" s="110" t="s">
        <v>57</v>
      </c>
      <c r="B50" s="110" t="s">
        <v>174</v>
      </c>
      <c r="C50" s="111">
        <v>360000</v>
      </c>
      <c r="D50" s="112">
        <v>45639</v>
      </c>
      <c r="E50" s="110" t="s">
        <v>172</v>
      </c>
    </row>
    <row r="51" spans="1:5" ht="14.4">
      <c r="A51" s="110" t="s">
        <v>74</v>
      </c>
      <c r="B51" s="110" t="s">
        <v>175</v>
      </c>
      <c r="C51" s="111">
        <v>470000</v>
      </c>
      <c r="D51" s="112">
        <v>45631</v>
      </c>
      <c r="E51" s="110" t="s">
        <v>172</v>
      </c>
    </row>
    <row r="52" spans="1:5" ht="14.4">
      <c r="A52" s="110" t="s">
        <v>74</v>
      </c>
      <c r="B52" s="110" t="s">
        <v>175</v>
      </c>
      <c r="C52" s="111">
        <v>474990</v>
      </c>
      <c r="D52" s="112">
        <v>45643</v>
      </c>
      <c r="E52" s="110" t="s">
        <v>170</v>
      </c>
    </row>
    <row r="53" spans="1:5" ht="14.4">
      <c r="A53" s="110" t="s">
        <v>74</v>
      </c>
      <c r="B53" s="110" t="s">
        <v>175</v>
      </c>
      <c r="C53" s="111">
        <v>338000</v>
      </c>
      <c r="D53" s="112">
        <v>45631</v>
      </c>
      <c r="E53" s="110" t="s">
        <v>172</v>
      </c>
    </row>
    <row r="54" spans="1:5" ht="14.4">
      <c r="A54" s="110" t="s">
        <v>74</v>
      </c>
      <c r="B54" s="110" t="s">
        <v>175</v>
      </c>
      <c r="C54" s="111">
        <v>3669000</v>
      </c>
      <c r="D54" s="112">
        <v>45631</v>
      </c>
      <c r="E54" s="110" t="s">
        <v>180</v>
      </c>
    </row>
    <row r="55" spans="1:5" ht="14.4">
      <c r="A55" s="110" t="s">
        <v>74</v>
      </c>
      <c r="B55" s="110" t="s">
        <v>175</v>
      </c>
      <c r="C55" s="111">
        <v>539000</v>
      </c>
      <c r="D55" s="112">
        <v>45644</v>
      </c>
      <c r="E55" s="110" t="s">
        <v>172</v>
      </c>
    </row>
    <row r="56" spans="1:5" ht="14.4">
      <c r="A56" s="110" t="s">
        <v>74</v>
      </c>
      <c r="B56" s="110" t="s">
        <v>175</v>
      </c>
      <c r="C56" s="111">
        <v>6000000</v>
      </c>
      <c r="D56" s="112">
        <v>45635</v>
      </c>
      <c r="E56" s="110" t="s">
        <v>180</v>
      </c>
    </row>
    <row r="57" spans="1:5" ht="14.4">
      <c r="A57" s="110" t="s">
        <v>74</v>
      </c>
      <c r="B57" s="110" t="s">
        <v>175</v>
      </c>
      <c r="C57" s="111">
        <v>411000</v>
      </c>
      <c r="D57" s="112">
        <v>45635</v>
      </c>
      <c r="E57" s="110" t="s">
        <v>172</v>
      </c>
    </row>
    <row r="58" spans="1:5" ht="14.4">
      <c r="A58" s="110" t="s">
        <v>74</v>
      </c>
      <c r="B58" s="110" t="s">
        <v>175</v>
      </c>
      <c r="C58" s="111">
        <v>285000</v>
      </c>
      <c r="D58" s="112">
        <v>45642</v>
      </c>
      <c r="E58" s="110" t="s">
        <v>172</v>
      </c>
    </row>
    <row r="59" spans="1:5" ht="14.4">
      <c r="A59" s="110" t="s">
        <v>74</v>
      </c>
      <c r="B59" s="110" t="s">
        <v>175</v>
      </c>
      <c r="C59" s="111">
        <v>590000</v>
      </c>
      <c r="D59" s="112">
        <v>45635</v>
      </c>
      <c r="E59" s="110" t="s">
        <v>172</v>
      </c>
    </row>
    <row r="60" spans="1:5" ht="14.4">
      <c r="A60" s="110" t="s">
        <v>74</v>
      </c>
      <c r="B60" s="110" t="s">
        <v>175</v>
      </c>
      <c r="C60" s="111">
        <v>105000</v>
      </c>
      <c r="D60" s="112">
        <v>45636</v>
      </c>
      <c r="E60" s="110" t="s">
        <v>180</v>
      </c>
    </row>
    <row r="61" spans="1:5" ht="14.4">
      <c r="A61" s="110" t="s">
        <v>74</v>
      </c>
      <c r="B61" s="110" t="s">
        <v>175</v>
      </c>
      <c r="C61" s="111">
        <v>53000</v>
      </c>
      <c r="D61" s="112">
        <v>45637</v>
      </c>
      <c r="E61" s="110" t="s">
        <v>172</v>
      </c>
    </row>
    <row r="62" spans="1:5" ht="14.4">
      <c r="A62" s="110" t="s">
        <v>74</v>
      </c>
      <c r="B62" s="110" t="s">
        <v>175</v>
      </c>
      <c r="C62" s="111">
        <v>430000</v>
      </c>
      <c r="D62" s="112">
        <v>45639</v>
      </c>
      <c r="E62" s="110" t="s">
        <v>172</v>
      </c>
    </row>
    <row r="63" spans="1:5" ht="14.4">
      <c r="A63" s="110" t="s">
        <v>74</v>
      </c>
      <c r="B63" s="110" t="s">
        <v>175</v>
      </c>
      <c r="C63" s="111">
        <v>358000</v>
      </c>
      <c r="D63" s="112">
        <v>45639</v>
      </c>
      <c r="E63" s="110" t="s">
        <v>172</v>
      </c>
    </row>
    <row r="64" spans="1:5" ht="14.4">
      <c r="A64" s="110" t="s">
        <v>74</v>
      </c>
      <c r="B64" s="110" t="s">
        <v>175</v>
      </c>
      <c r="C64" s="111">
        <v>129979.05</v>
      </c>
      <c r="D64" s="112">
        <v>45636</v>
      </c>
      <c r="E64" s="110" t="s">
        <v>180</v>
      </c>
    </row>
    <row r="65" spans="1:5" ht="14.4">
      <c r="A65" s="110" t="s">
        <v>74</v>
      </c>
      <c r="B65" s="110" t="s">
        <v>175</v>
      </c>
      <c r="C65" s="111">
        <v>252000</v>
      </c>
      <c r="D65" s="112">
        <v>45632</v>
      </c>
      <c r="E65" s="110" t="s">
        <v>180</v>
      </c>
    </row>
    <row r="66" spans="1:5" ht="14.4">
      <c r="A66" s="110" t="s">
        <v>74</v>
      </c>
      <c r="B66" s="110" t="s">
        <v>175</v>
      </c>
      <c r="C66" s="111">
        <v>390000</v>
      </c>
      <c r="D66" s="112">
        <v>45653</v>
      </c>
      <c r="E66" s="110" t="s">
        <v>172</v>
      </c>
    </row>
    <row r="67" spans="1:5" ht="14.4">
      <c r="A67" s="110" t="s">
        <v>74</v>
      </c>
      <c r="B67" s="110" t="s">
        <v>175</v>
      </c>
      <c r="C67" s="111">
        <v>235000</v>
      </c>
      <c r="D67" s="112">
        <v>45652</v>
      </c>
      <c r="E67" s="110" t="s">
        <v>172</v>
      </c>
    </row>
    <row r="68" spans="1:5" ht="14.4">
      <c r="A68" s="110" t="s">
        <v>74</v>
      </c>
      <c r="B68" s="110" t="s">
        <v>175</v>
      </c>
      <c r="C68" s="111">
        <v>374900</v>
      </c>
      <c r="D68" s="112">
        <v>45656</v>
      </c>
      <c r="E68" s="110" t="s">
        <v>172</v>
      </c>
    </row>
    <row r="69" spans="1:5" ht="14.4">
      <c r="A69" s="110" t="s">
        <v>74</v>
      </c>
      <c r="B69" s="110" t="s">
        <v>175</v>
      </c>
      <c r="C69" s="111">
        <v>261000</v>
      </c>
      <c r="D69" s="112">
        <v>45652</v>
      </c>
      <c r="E69" s="110" t="s">
        <v>180</v>
      </c>
    </row>
    <row r="70" spans="1:5" ht="14.4">
      <c r="A70" s="110" t="s">
        <v>74</v>
      </c>
      <c r="B70" s="110" t="s">
        <v>175</v>
      </c>
      <c r="C70" s="111">
        <v>325000</v>
      </c>
      <c r="D70" s="112">
        <v>45656</v>
      </c>
      <c r="E70" s="110" t="s">
        <v>172</v>
      </c>
    </row>
    <row r="71" spans="1:5" ht="14.4">
      <c r="A71" s="110" t="s">
        <v>74</v>
      </c>
      <c r="B71" s="110" t="s">
        <v>175</v>
      </c>
      <c r="C71" s="111">
        <v>480000</v>
      </c>
      <c r="D71" s="112">
        <v>45631</v>
      </c>
      <c r="E71" s="110" t="s">
        <v>172</v>
      </c>
    </row>
    <row r="72" spans="1:5" ht="14.4">
      <c r="A72" s="110" t="s">
        <v>74</v>
      </c>
      <c r="B72" s="110" t="s">
        <v>175</v>
      </c>
      <c r="C72" s="111">
        <v>379000</v>
      </c>
      <c r="D72" s="112">
        <v>45644</v>
      </c>
      <c r="E72" s="110" t="s">
        <v>172</v>
      </c>
    </row>
    <row r="73" spans="1:5" ht="14.4">
      <c r="A73" s="110" t="s">
        <v>74</v>
      </c>
      <c r="B73" s="110" t="s">
        <v>175</v>
      </c>
      <c r="C73" s="111">
        <v>335000</v>
      </c>
      <c r="D73" s="112">
        <v>45653</v>
      </c>
      <c r="E73" s="110" t="s">
        <v>172</v>
      </c>
    </row>
    <row r="74" spans="1:5" ht="14.4">
      <c r="A74" s="110" t="s">
        <v>74</v>
      </c>
      <c r="B74" s="110" t="s">
        <v>175</v>
      </c>
      <c r="C74" s="111">
        <v>416000</v>
      </c>
      <c r="D74" s="112">
        <v>45646</v>
      </c>
      <c r="E74" s="110" t="s">
        <v>172</v>
      </c>
    </row>
    <row r="75" spans="1:5" ht="14.4">
      <c r="A75" s="110" t="s">
        <v>74</v>
      </c>
      <c r="B75" s="110" t="s">
        <v>175</v>
      </c>
      <c r="C75" s="111">
        <v>230000</v>
      </c>
      <c r="D75" s="112">
        <v>45656</v>
      </c>
      <c r="E75" s="110" t="s">
        <v>172</v>
      </c>
    </row>
    <row r="76" spans="1:5" ht="14.4">
      <c r="A76" s="110" t="s">
        <v>74</v>
      </c>
      <c r="B76" s="110" t="s">
        <v>175</v>
      </c>
      <c r="C76" s="111">
        <v>438000</v>
      </c>
      <c r="D76" s="112">
        <v>45646</v>
      </c>
      <c r="E76" s="110" t="s">
        <v>172</v>
      </c>
    </row>
    <row r="77" spans="1:5" ht="14.4">
      <c r="A77" s="110" t="s">
        <v>74</v>
      </c>
      <c r="B77" s="110" t="s">
        <v>175</v>
      </c>
      <c r="C77" s="111">
        <v>379990</v>
      </c>
      <c r="D77" s="112">
        <v>45657</v>
      </c>
      <c r="E77" s="110" t="s">
        <v>170</v>
      </c>
    </row>
    <row r="78" spans="1:5" ht="14.4">
      <c r="A78" s="110" t="s">
        <v>74</v>
      </c>
      <c r="B78" s="110" t="s">
        <v>175</v>
      </c>
      <c r="C78" s="111">
        <v>479990</v>
      </c>
      <c r="D78" s="112">
        <v>45644</v>
      </c>
      <c r="E78" s="110" t="s">
        <v>170</v>
      </c>
    </row>
    <row r="79" spans="1:5" ht="14.4">
      <c r="A79" s="110" t="s">
        <v>74</v>
      </c>
      <c r="B79" s="110" t="s">
        <v>175</v>
      </c>
      <c r="C79" s="111">
        <v>345000</v>
      </c>
      <c r="D79" s="112">
        <v>45645</v>
      </c>
      <c r="E79" s="110" t="s">
        <v>180</v>
      </c>
    </row>
    <row r="80" spans="1:5" ht="14.4">
      <c r="A80" s="110" t="s">
        <v>74</v>
      </c>
      <c r="B80" s="110" t="s">
        <v>175</v>
      </c>
      <c r="C80" s="111">
        <v>895000</v>
      </c>
      <c r="D80" s="112">
        <v>45645</v>
      </c>
      <c r="E80" s="110" t="s">
        <v>172</v>
      </c>
    </row>
    <row r="81" spans="1:5" ht="14.4">
      <c r="A81" s="110" t="s">
        <v>74</v>
      </c>
      <c r="B81" s="110" t="s">
        <v>175</v>
      </c>
      <c r="C81" s="111">
        <v>437900</v>
      </c>
      <c r="D81" s="112">
        <v>45650</v>
      </c>
      <c r="E81" s="110" t="s">
        <v>172</v>
      </c>
    </row>
    <row r="82" spans="1:5" ht="14.4">
      <c r="A82" s="110" t="s">
        <v>74</v>
      </c>
      <c r="B82" s="110" t="s">
        <v>175</v>
      </c>
      <c r="C82" s="111">
        <v>335000</v>
      </c>
      <c r="D82" s="112">
        <v>45646</v>
      </c>
      <c r="E82" s="110" t="s">
        <v>172</v>
      </c>
    </row>
    <row r="83" spans="1:5" ht="14.4">
      <c r="A83" s="110" t="s">
        <v>74</v>
      </c>
      <c r="B83" s="110" t="s">
        <v>175</v>
      </c>
      <c r="C83" s="111">
        <v>312000</v>
      </c>
      <c r="D83" s="112">
        <v>45629</v>
      </c>
      <c r="E83" s="110" t="s">
        <v>172</v>
      </c>
    </row>
    <row r="84" spans="1:5" ht="14.4">
      <c r="A84" s="110" t="s">
        <v>77</v>
      </c>
      <c r="B84" s="110" t="s">
        <v>176</v>
      </c>
      <c r="C84" s="111">
        <v>70000</v>
      </c>
      <c r="D84" s="112">
        <v>45629</v>
      </c>
      <c r="E84" s="110" t="s">
        <v>172</v>
      </c>
    </row>
    <row r="85" spans="1:5" ht="14.4">
      <c r="A85" s="110" t="s">
        <v>77</v>
      </c>
      <c r="B85" s="110" t="s">
        <v>176</v>
      </c>
      <c r="C85" s="111">
        <v>795000</v>
      </c>
      <c r="D85" s="112">
        <v>45643</v>
      </c>
      <c r="E85" s="110" t="s">
        <v>172</v>
      </c>
    </row>
    <row r="86" spans="1:5" ht="14.4">
      <c r="A86" s="110" t="s">
        <v>77</v>
      </c>
      <c r="B86" s="110" t="s">
        <v>176</v>
      </c>
      <c r="C86" s="111">
        <v>375000</v>
      </c>
      <c r="D86" s="112">
        <v>45645</v>
      </c>
      <c r="E86" s="110" t="s">
        <v>172</v>
      </c>
    </row>
    <row r="87" spans="1:5" ht="14.4">
      <c r="A87" s="110" t="s">
        <v>77</v>
      </c>
      <c r="B87" s="110" t="s">
        <v>176</v>
      </c>
      <c r="C87" s="111">
        <v>49000</v>
      </c>
      <c r="D87" s="112">
        <v>45645</v>
      </c>
      <c r="E87" s="110" t="s">
        <v>172</v>
      </c>
    </row>
    <row r="88" spans="1:5" ht="14.4">
      <c r="A88" s="110" t="s">
        <v>77</v>
      </c>
      <c r="B88" s="110" t="s">
        <v>176</v>
      </c>
      <c r="C88" s="111">
        <v>395000</v>
      </c>
      <c r="D88" s="112">
        <v>45632</v>
      </c>
      <c r="E88" s="110" t="s">
        <v>172</v>
      </c>
    </row>
    <row r="89" spans="1:5" ht="14.4">
      <c r="A89" s="110" t="s">
        <v>126</v>
      </c>
      <c r="B89" s="110" t="s">
        <v>177</v>
      </c>
      <c r="C89" s="111">
        <v>390000</v>
      </c>
      <c r="D89" s="112">
        <v>45656</v>
      </c>
      <c r="E89" s="110" t="s">
        <v>172</v>
      </c>
    </row>
    <row r="90" spans="1:5" ht="14.4">
      <c r="A90" s="110" t="s">
        <v>62</v>
      </c>
      <c r="B90" s="110" t="s">
        <v>178</v>
      </c>
      <c r="C90" s="111">
        <v>340000</v>
      </c>
      <c r="D90" s="112">
        <v>45646</v>
      </c>
      <c r="E90" s="110" t="s">
        <v>172</v>
      </c>
    </row>
    <row r="91" spans="1:5" ht="14.4">
      <c r="A91" s="110" t="s">
        <v>62</v>
      </c>
      <c r="B91" s="110" t="s">
        <v>178</v>
      </c>
      <c r="C91" s="111">
        <v>75000</v>
      </c>
      <c r="D91" s="112">
        <v>45639</v>
      </c>
      <c r="E91" s="110" t="s">
        <v>180</v>
      </c>
    </row>
    <row r="92" spans="1:5" ht="14.4">
      <c r="A92" s="110" t="s">
        <v>62</v>
      </c>
      <c r="B92" s="110" t="s">
        <v>178</v>
      </c>
      <c r="C92" s="111">
        <v>325000</v>
      </c>
      <c r="D92" s="112">
        <v>45628</v>
      </c>
      <c r="E92" s="110" t="s">
        <v>172</v>
      </c>
    </row>
    <row r="93" spans="1:5" ht="14.4">
      <c r="A93" s="110" t="s">
        <v>62</v>
      </c>
      <c r="B93" s="110" t="s">
        <v>178</v>
      </c>
      <c r="C93" s="111">
        <v>425000</v>
      </c>
      <c r="D93" s="112">
        <v>45646</v>
      </c>
      <c r="E93" s="110" t="s">
        <v>172</v>
      </c>
    </row>
    <row r="94" spans="1:5" ht="14.4">
      <c r="A94" s="110" t="s">
        <v>62</v>
      </c>
      <c r="B94" s="110" t="s">
        <v>178</v>
      </c>
      <c r="C94" s="111">
        <v>52500</v>
      </c>
      <c r="D94" s="112">
        <v>45637</v>
      </c>
      <c r="E94" s="110" t="s">
        <v>172</v>
      </c>
    </row>
    <row r="95" spans="1:5" ht="14.4">
      <c r="A95" s="110" t="s">
        <v>62</v>
      </c>
      <c r="B95" s="110" t="s">
        <v>178</v>
      </c>
      <c r="C95" s="111">
        <v>1790000</v>
      </c>
      <c r="D95" s="112">
        <v>45646</v>
      </c>
      <c r="E95" s="110" t="s">
        <v>172</v>
      </c>
    </row>
    <row r="96" spans="1:5" ht="14.4">
      <c r="A96" s="110" t="s">
        <v>62</v>
      </c>
      <c r="B96" s="110" t="s">
        <v>178</v>
      </c>
      <c r="C96" s="111">
        <v>8000</v>
      </c>
      <c r="D96" s="112">
        <v>45646</v>
      </c>
      <c r="E96" s="110" t="s">
        <v>172</v>
      </c>
    </row>
    <row r="97" spans="1:5" ht="14.4">
      <c r="A97" s="110" t="s">
        <v>62</v>
      </c>
      <c r="B97" s="110" t="s">
        <v>178</v>
      </c>
      <c r="C97" s="111">
        <v>580000</v>
      </c>
      <c r="D97" s="112">
        <v>45628</v>
      </c>
      <c r="E97" s="110" t="s">
        <v>172</v>
      </c>
    </row>
    <row r="98" spans="1:5" ht="14.4">
      <c r="A98" s="110" t="s">
        <v>62</v>
      </c>
      <c r="B98" s="110" t="s">
        <v>178</v>
      </c>
      <c r="C98" s="111">
        <v>440000</v>
      </c>
      <c r="D98" s="112">
        <v>45632</v>
      </c>
      <c r="E98" s="110" t="s">
        <v>172</v>
      </c>
    </row>
    <row r="99" spans="1:5" ht="14.4">
      <c r="A99" s="110" t="s">
        <v>62</v>
      </c>
      <c r="B99" s="110" t="s">
        <v>178</v>
      </c>
      <c r="C99" s="111">
        <v>320000</v>
      </c>
      <c r="D99" s="112">
        <v>45629</v>
      </c>
      <c r="E99" s="110" t="s">
        <v>172</v>
      </c>
    </row>
    <row r="100" spans="1:5" ht="14.4">
      <c r="A100" s="110" t="s">
        <v>62</v>
      </c>
      <c r="B100" s="110" t="s">
        <v>178</v>
      </c>
      <c r="C100" s="111">
        <v>393900</v>
      </c>
      <c r="D100" s="112">
        <v>45632</v>
      </c>
      <c r="E100" s="110" t="s">
        <v>172</v>
      </c>
    </row>
    <row r="101" spans="1:5" ht="14.4">
      <c r="A101" s="110" t="s">
        <v>62</v>
      </c>
      <c r="B101" s="110" t="s">
        <v>178</v>
      </c>
      <c r="C101" s="111">
        <v>344900</v>
      </c>
      <c r="D101" s="112">
        <v>45631</v>
      </c>
      <c r="E101" s="110" t="s">
        <v>172</v>
      </c>
    </row>
    <row r="102" spans="1:5" ht="14.4">
      <c r="A102" s="110" t="s">
        <v>62</v>
      </c>
      <c r="B102" s="110" t="s">
        <v>178</v>
      </c>
      <c r="C102" s="111">
        <v>370000</v>
      </c>
      <c r="D102" s="112">
        <v>45631</v>
      </c>
      <c r="E102" s="110" t="s">
        <v>172</v>
      </c>
    </row>
    <row r="103" spans="1:5" ht="14.4">
      <c r="A103" s="110" t="s">
        <v>62</v>
      </c>
      <c r="B103" s="110" t="s">
        <v>178</v>
      </c>
      <c r="C103" s="111">
        <v>409000</v>
      </c>
      <c r="D103" s="112">
        <v>45631</v>
      </c>
      <c r="E103" s="110" t="s">
        <v>170</v>
      </c>
    </row>
    <row r="104" spans="1:5" ht="14.4">
      <c r="A104" s="110" t="s">
        <v>62</v>
      </c>
      <c r="B104" s="110" t="s">
        <v>178</v>
      </c>
      <c r="C104" s="111">
        <v>506000</v>
      </c>
      <c r="D104" s="112">
        <v>45629</v>
      </c>
      <c r="E104" s="110" t="s">
        <v>172</v>
      </c>
    </row>
    <row r="105" spans="1:5" ht="14.4">
      <c r="A105" s="110" t="s">
        <v>62</v>
      </c>
      <c r="B105" s="110" t="s">
        <v>178</v>
      </c>
      <c r="C105" s="111">
        <v>172500</v>
      </c>
      <c r="D105" s="112">
        <v>45629</v>
      </c>
      <c r="E105" s="110" t="s">
        <v>172</v>
      </c>
    </row>
    <row r="106" spans="1:5" ht="14.4">
      <c r="A106" s="110" t="s">
        <v>62</v>
      </c>
      <c r="B106" s="110" t="s">
        <v>178</v>
      </c>
      <c r="C106" s="111">
        <v>205000</v>
      </c>
      <c r="D106" s="112">
        <v>45631</v>
      </c>
      <c r="E106" s="110" t="s">
        <v>172</v>
      </c>
    </row>
    <row r="107" spans="1:5" ht="14.4">
      <c r="A107" s="110" t="s">
        <v>62</v>
      </c>
      <c r="B107" s="110" t="s">
        <v>178</v>
      </c>
      <c r="C107" s="111">
        <v>385000</v>
      </c>
      <c r="D107" s="112">
        <v>45628</v>
      </c>
      <c r="E107" s="110" t="s">
        <v>172</v>
      </c>
    </row>
    <row r="108" spans="1:5" ht="14.4">
      <c r="A108" s="110" t="s">
        <v>62</v>
      </c>
      <c r="B108" s="110" t="s">
        <v>178</v>
      </c>
      <c r="C108" s="111">
        <v>299900</v>
      </c>
      <c r="D108" s="112">
        <v>45632</v>
      </c>
      <c r="E108" s="110" t="s">
        <v>172</v>
      </c>
    </row>
    <row r="109" spans="1:5" ht="14.4">
      <c r="A109" s="110" t="s">
        <v>62</v>
      </c>
      <c r="B109" s="110" t="s">
        <v>178</v>
      </c>
      <c r="C109" s="111">
        <v>385000</v>
      </c>
      <c r="D109" s="112">
        <v>45643</v>
      </c>
      <c r="E109" s="110" t="s">
        <v>172</v>
      </c>
    </row>
    <row r="110" spans="1:5" ht="14.4">
      <c r="A110" s="110" t="s">
        <v>62</v>
      </c>
      <c r="B110" s="110" t="s">
        <v>178</v>
      </c>
      <c r="C110" s="111">
        <v>382250</v>
      </c>
      <c r="D110" s="112">
        <v>45644</v>
      </c>
      <c r="E110" s="110" t="s">
        <v>172</v>
      </c>
    </row>
    <row r="111" spans="1:5" ht="14.4">
      <c r="A111" s="110" t="s">
        <v>62</v>
      </c>
      <c r="B111" s="110" t="s">
        <v>178</v>
      </c>
      <c r="C111" s="111">
        <v>266000</v>
      </c>
      <c r="D111" s="112">
        <v>45646</v>
      </c>
      <c r="E111" s="110" t="s">
        <v>172</v>
      </c>
    </row>
    <row r="112" spans="1:5" ht="14.4">
      <c r="A112" s="110" t="s">
        <v>62</v>
      </c>
      <c r="B112" s="110" t="s">
        <v>178</v>
      </c>
      <c r="C112" s="111">
        <v>345000</v>
      </c>
      <c r="D112" s="112">
        <v>45646</v>
      </c>
      <c r="E112" s="110" t="s">
        <v>172</v>
      </c>
    </row>
    <row r="113" spans="1:5" ht="14.4">
      <c r="A113" s="110" t="s">
        <v>62</v>
      </c>
      <c r="B113" s="110" t="s">
        <v>178</v>
      </c>
      <c r="C113" s="111">
        <v>500000</v>
      </c>
      <c r="D113" s="112">
        <v>45646</v>
      </c>
      <c r="E113" s="110" t="s">
        <v>172</v>
      </c>
    </row>
    <row r="114" spans="1:5" ht="14.4">
      <c r="A114" s="110" t="s">
        <v>62</v>
      </c>
      <c r="B114" s="110" t="s">
        <v>178</v>
      </c>
      <c r="C114" s="111">
        <v>405000</v>
      </c>
      <c r="D114" s="112">
        <v>45646</v>
      </c>
      <c r="E114" s="110" t="s">
        <v>172</v>
      </c>
    </row>
    <row r="115" spans="1:5" ht="14.4">
      <c r="A115" s="110" t="s">
        <v>62</v>
      </c>
      <c r="B115" s="110" t="s">
        <v>178</v>
      </c>
      <c r="C115" s="111">
        <v>6000000</v>
      </c>
      <c r="D115" s="112">
        <v>45646</v>
      </c>
      <c r="E115" s="110" t="s">
        <v>172</v>
      </c>
    </row>
    <row r="116" spans="1:5" ht="14.4">
      <c r="A116" s="110" t="s">
        <v>62</v>
      </c>
      <c r="B116" s="110" t="s">
        <v>178</v>
      </c>
      <c r="C116" s="111">
        <v>514900</v>
      </c>
      <c r="D116" s="112">
        <v>45649</v>
      </c>
      <c r="E116" s="110" t="s">
        <v>172</v>
      </c>
    </row>
    <row r="117" spans="1:5" ht="14.4">
      <c r="A117" s="110" t="s">
        <v>62</v>
      </c>
      <c r="B117" s="110" t="s">
        <v>178</v>
      </c>
      <c r="C117" s="111">
        <v>389000</v>
      </c>
      <c r="D117" s="112">
        <v>45643</v>
      </c>
      <c r="E117" s="110" t="s">
        <v>172</v>
      </c>
    </row>
    <row r="118" spans="1:5" ht="14.4">
      <c r="A118" s="110" t="s">
        <v>62</v>
      </c>
      <c r="B118" s="110" t="s">
        <v>178</v>
      </c>
      <c r="C118" s="111">
        <v>350000</v>
      </c>
      <c r="D118" s="112">
        <v>45632</v>
      </c>
      <c r="E118" s="110" t="s">
        <v>172</v>
      </c>
    </row>
    <row r="119" spans="1:5" ht="14.4">
      <c r="A119" s="110" t="s">
        <v>62</v>
      </c>
      <c r="B119" s="110" t="s">
        <v>178</v>
      </c>
      <c r="C119" s="111">
        <v>189555</v>
      </c>
      <c r="D119" s="112">
        <v>45644</v>
      </c>
      <c r="E119" s="110" t="s">
        <v>172</v>
      </c>
    </row>
    <row r="120" spans="1:5" ht="14.4">
      <c r="A120" s="110" t="s">
        <v>62</v>
      </c>
      <c r="B120" s="110" t="s">
        <v>178</v>
      </c>
      <c r="C120" s="111">
        <v>294000</v>
      </c>
      <c r="D120" s="112">
        <v>45650</v>
      </c>
      <c r="E120" s="110" t="s">
        <v>172</v>
      </c>
    </row>
    <row r="121" spans="1:5" ht="14.4">
      <c r="A121" s="110" t="s">
        <v>62</v>
      </c>
      <c r="B121" s="110" t="s">
        <v>178</v>
      </c>
      <c r="C121" s="111">
        <v>376478</v>
      </c>
      <c r="D121" s="112">
        <v>45652</v>
      </c>
      <c r="E121" s="110" t="s">
        <v>180</v>
      </c>
    </row>
    <row r="122" spans="1:5" ht="14.4">
      <c r="A122" s="110" t="s">
        <v>62</v>
      </c>
      <c r="B122" s="110" t="s">
        <v>178</v>
      </c>
      <c r="C122" s="111">
        <v>250000</v>
      </c>
      <c r="D122" s="112">
        <v>45656</v>
      </c>
      <c r="E122" s="110" t="s">
        <v>172</v>
      </c>
    </row>
    <row r="123" spans="1:5" ht="14.4">
      <c r="A123" s="110" t="s">
        <v>62</v>
      </c>
      <c r="B123" s="110" t="s">
        <v>178</v>
      </c>
      <c r="C123" s="111">
        <v>425000</v>
      </c>
      <c r="D123" s="112">
        <v>45653</v>
      </c>
      <c r="E123" s="110" t="s">
        <v>172</v>
      </c>
    </row>
    <row r="124" spans="1:5" ht="14.4">
      <c r="A124" s="110" t="s">
        <v>62</v>
      </c>
      <c r="B124" s="110" t="s">
        <v>178</v>
      </c>
      <c r="C124" s="111">
        <v>329000</v>
      </c>
      <c r="D124" s="112">
        <v>45653</v>
      </c>
      <c r="E124" s="110" t="s">
        <v>172</v>
      </c>
    </row>
    <row r="125" spans="1:5" ht="14.4">
      <c r="A125" s="110" t="s">
        <v>62</v>
      </c>
      <c r="B125" s="110" t="s">
        <v>178</v>
      </c>
      <c r="C125" s="111">
        <v>95000</v>
      </c>
      <c r="D125" s="112">
        <v>45653</v>
      </c>
      <c r="E125" s="110" t="s">
        <v>172</v>
      </c>
    </row>
    <row r="126" spans="1:5" ht="14.4">
      <c r="A126" s="110" t="s">
        <v>62</v>
      </c>
      <c r="B126" s="110" t="s">
        <v>178</v>
      </c>
      <c r="C126" s="111">
        <v>244200</v>
      </c>
      <c r="D126" s="112">
        <v>45656</v>
      </c>
      <c r="E126" s="110" t="s">
        <v>180</v>
      </c>
    </row>
    <row r="127" spans="1:5" ht="14.4">
      <c r="A127" s="110" t="s">
        <v>62</v>
      </c>
      <c r="B127" s="110" t="s">
        <v>178</v>
      </c>
      <c r="C127" s="111">
        <v>390000</v>
      </c>
      <c r="D127" s="112">
        <v>45657</v>
      </c>
      <c r="E127" s="110" t="s">
        <v>172</v>
      </c>
    </row>
    <row r="128" spans="1:5" ht="14.4">
      <c r="A128" s="110" t="s">
        <v>62</v>
      </c>
      <c r="B128" s="110" t="s">
        <v>178</v>
      </c>
      <c r="C128" s="111">
        <v>269000</v>
      </c>
      <c r="D128" s="112">
        <v>45657</v>
      </c>
      <c r="E128" s="110" t="s">
        <v>172</v>
      </c>
    </row>
    <row r="129" spans="1:5" ht="14.4">
      <c r="A129" s="110" t="s">
        <v>62</v>
      </c>
      <c r="B129" s="110" t="s">
        <v>178</v>
      </c>
      <c r="C129" s="111">
        <v>604008</v>
      </c>
      <c r="D129" s="112">
        <v>45632</v>
      </c>
      <c r="E129" s="110" t="s">
        <v>172</v>
      </c>
    </row>
    <row r="130" spans="1:5" ht="14.4">
      <c r="A130" s="110" t="s">
        <v>62</v>
      </c>
      <c r="B130" s="110" t="s">
        <v>178</v>
      </c>
      <c r="C130" s="111">
        <v>334029.75</v>
      </c>
      <c r="D130" s="112">
        <v>45635</v>
      </c>
      <c r="E130" s="110" t="s">
        <v>180</v>
      </c>
    </row>
    <row r="131" spans="1:5" ht="14.4">
      <c r="A131" s="110" t="s">
        <v>62</v>
      </c>
      <c r="B131" s="110" t="s">
        <v>178</v>
      </c>
      <c r="C131" s="111">
        <v>50000</v>
      </c>
      <c r="D131" s="112">
        <v>45642</v>
      </c>
      <c r="E131" s="110" t="s">
        <v>180</v>
      </c>
    </row>
    <row r="132" spans="1:5" ht="14.4">
      <c r="A132" s="110" t="s">
        <v>62</v>
      </c>
      <c r="B132" s="110" t="s">
        <v>178</v>
      </c>
      <c r="C132" s="111">
        <v>1085000</v>
      </c>
      <c r="D132" s="112">
        <v>45642</v>
      </c>
      <c r="E132" s="110" t="s">
        <v>172</v>
      </c>
    </row>
    <row r="133" spans="1:5" ht="14.4">
      <c r="A133" s="110" t="s">
        <v>62</v>
      </c>
      <c r="B133" s="110" t="s">
        <v>178</v>
      </c>
      <c r="C133" s="111">
        <v>250762</v>
      </c>
      <c r="D133" s="112">
        <v>45642</v>
      </c>
      <c r="E133" s="110" t="s">
        <v>180</v>
      </c>
    </row>
    <row r="134" spans="1:5" ht="14.4">
      <c r="A134" s="110" t="s">
        <v>62</v>
      </c>
      <c r="B134" s="110" t="s">
        <v>178</v>
      </c>
      <c r="C134" s="111">
        <v>339000</v>
      </c>
      <c r="D134" s="112">
        <v>45639</v>
      </c>
      <c r="E134" s="110" t="s">
        <v>172</v>
      </c>
    </row>
    <row r="135" spans="1:5" ht="14.4">
      <c r="A135" s="110" t="s">
        <v>62</v>
      </c>
      <c r="B135" s="110" t="s">
        <v>178</v>
      </c>
      <c r="C135" s="111">
        <v>250000</v>
      </c>
      <c r="D135" s="112">
        <v>45628</v>
      </c>
      <c r="E135" s="110" t="s">
        <v>172</v>
      </c>
    </row>
    <row r="136" spans="1:5" ht="14.4">
      <c r="A136" s="110" t="s">
        <v>62</v>
      </c>
      <c r="B136" s="110" t="s">
        <v>178</v>
      </c>
      <c r="C136" s="111">
        <v>457000</v>
      </c>
      <c r="D136" s="112">
        <v>45642</v>
      </c>
      <c r="E136" s="110" t="s">
        <v>180</v>
      </c>
    </row>
    <row r="137" spans="1:5" ht="14.4">
      <c r="A137" s="110" t="s">
        <v>62</v>
      </c>
      <c r="B137" s="110" t="s">
        <v>178</v>
      </c>
      <c r="C137" s="111">
        <v>334029.75</v>
      </c>
      <c r="D137" s="112">
        <v>45635</v>
      </c>
      <c r="E137" s="110" t="s">
        <v>180</v>
      </c>
    </row>
    <row r="138" spans="1:5" ht="14.4">
      <c r="A138" s="110" t="s">
        <v>62</v>
      </c>
      <c r="B138" s="110" t="s">
        <v>178</v>
      </c>
      <c r="C138" s="111">
        <v>333426</v>
      </c>
      <c r="D138" s="112">
        <v>45635</v>
      </c>
      <c r="E138" s="110" t="s">
        <v>180</v>
      </c>
    </row>
    <row r="139" spans="1:5" ht="14.4">
      <c r="A139" s="110" t="s">
        <v>62</v>
      </c>
      <c r="B139" s="110" t="s">
        <v>178</v>
      </c>
      <c r="C139" s="111">
        <v>124000</v>
      </c>
      <c r="D139" s="112">
        <v>45636</v>
      </c>
      <c r="E139" s="110" t="s">
        <v>180</v>
      </c>
    </row>
    <row r="140" spans="1:5" ht="14.4">
      <c r="A140" s="110" t="s">
        <v>62</v>
      </c>
      <c r="B140" s="110" t="s">
        <v>178</v>
      </c>
      <c r="C140" s="111">
        <v>8000</v>
      </c>
      <c r="D140" s="112">
        <v>45646</v>
      </c>
      <c r="E140" s="110" t="s">
        <v>172</v>
      </c>
    </row>
    <row r="141" spans="1:5" ht="14.4">
      <c r="A141" s="110" t="s">
        <v>62</v>
      </c>
      <c r="B141" s="110" t="s">
        <v>178</v>
      </c>
      <c r="C141" s="111">
        <v>354400</v>
      </c>
      <c r="D141" s="112">
        <v>45639</v>
      </c>
      <c r="E141" s="110" t="s">
        <v>172</v>
      </c>
    </row>
    <row r="142" spans="1:5" ht="14.4">
      <c r="A142" s="110" t="s">
        <v>62</v>
      </c>
      <c r="B142" s="110" t="s">
        <v>178</v>
      </c>
      <c r="C142" s="111">
        <v>75000</v>
      </c>
      <c r="D142" s="112">
        <v>45636</v>
      </c>
      <c r="E142" s="110" t="s">
        <v>172</v>
      </c>
    </row>
    <row r="143" spans="1:5" ht="14.4">
      <c r="A143" s="110" t="s">
        <v>62</v>
      </c>
      <c r="B143" s="110" t="s">
        <v>178</v>
      </c>
      <c r="C143" s="111">
        <v>275000</v>
      </c>
      <c r="D143" s="112">
        <v>45657</v>
      </c>
      <c r="E143" s="110" t="s">
        <v>172</v>
      </c>
    </row>
    <row r="144" spans="1:5" ht="14.4">
      <c r="A144" s="110" t="s">
        <v>101</v>
      </c>
      <c r="B144" s="110" t="s">
        <v>179</v>
      </c>
      <c r="C144" s="111">
        <v>352000</v>
      </c>
      <c r="D144" s="112">
        <v>45638</v>
      </c>
      <c r="E144" s="110" t="s">
        <v>172</v>
      </c>
    </row>
    <row r="145" spans="1:5" ht="14.4">
      <c r="A145" s="110" t="s">
        <v>101</v>
      </c>
      <c r="B145" s="110" t="s">
        <v>179</v>
      </c>
      <c r="C145" s="111">
        <v>285000</v>
      </c>
      <c r="D145" s="112">
        <v>45639</v>
      </c>
      <c r="E145" s="110" t="s">
        <v>172</v>
      </c>
    </row>
    <row r="146" spans="1:5" ht="14.4">
      <c r="A146" s="110" t="s">
        <v>101</v>
      </c>
      <c r="B146" s="110" t="s">
        <v>179</v>
      </c>
      <c r="C146" s="111">
        <v>600000</v>
      </c>
      <c r="D146" s="112">
        <v>45637</v>
      </c>
      <c r="E146" s="110" t="s">
        <v>172</v>
      </c>
    </row>
    <row r="147" spans="1:5" ht="14.4">
      <c r="A147" s="110" t="s">
        <v>101</v>
      </c>
      <c r="B147" s="110" t="s">
        <v>179</v>
      </c>
      <c r="C147" s="111">
        <v>95000</v>
      </c>
      <c r="D147" s="112">
        <v>45637</v>
      </c>
      <c r="E147" s="110" t="s">
        <v>172</v>
      </c>
    </row>
    <row r="148" spans="1:5" ht="14.4">
      <c r="A148" s="110" t="s">
        <v>101</v>
      </c>
      <c r="B148" s="110" t="s">
        <v>179</v>
      </c>
      <c r="C148" s="111">
        <v>555000</v>
      </c>
      <c r="D148" s="112">
        <v>45637</v>
      </c>
      <c r="E148" s="110" t="s">
        <v>172</v>
      </c>
    </row>
    <row r="149" spans="1:5" ht="14.4">
      <c r="A149" s="110" t="s">
        <v>101</v>
      </c>
      <c r="B149" s="110" t="s">
        <v>179</v>
      </c>
      <c r="C149" s="111">
        <v>420000</v>
      </c>
      <c r="D149" s="112">
        <v>45657</v>
      </c>
      <c r="E149" s="110" t="s">
        <v>172</v>
      </c>
    </row>
    <row r="150" spans="1:5" ht="14.4">
      <c r="A150" s="110" t="s">
        <v>101</v>
      </c>
      <c r="B150" s="110" t="s">
        <v>179</v>
      </c>
      <c r="C150" s="111">
        <v>350330</v>
      </c>
      <c r="D150" s="112">
        <v>45646</v>
      </c>
      <c r="E150" s="110" t="s">
        <v>172</v>
      </c>
    </row>
    <row r="151" spans="1:5" ht="14.4">
      <c r="A151" s="110" t="s">
        <v>101</v>
      </c>
      <c r="B151" s="110" t="s">
        <v>179</v>
      </c>
      <c r="C151" s="111">
        <v>120000</v>
      </c>
      <c r="D151" s="112">
        <v>45652</v>
      </c>
      <c r="E151" s="110" t="s">
        <v>172</v>
      </c>
    </row>
    <row r="152" spans="1:5" ht="14.4">
      <c r="A152" s="110" t="s">
        <v>101</v>
      </c>
      <c r="B152" s="110" t="s">
        <v>179</v>
      </c>
      <c r="C152" s="111">
        <v>385000</v>
      </c>
      <c r="D152" s="112">
        <v>45652</v>
      </c>
      <c r="E152" s="110" t="s">
        <v>172</v>
      </c>
    </row>
    <row r="153" spans="1:5" ht="14.4">
      <c r="A153" s="110" t="s">
        <v>101</v>
      </c>
      <c r="B153" s="110" t="s">
        <v>179</v>
      </c>
      <c r="C153" s="111">
        <v>510000</v>
      </c>
      <c r="D153" s="112">
        <v>45645</v>
      </c>
      <c r="E153" s="110" t="s">
        <v>172</v>
      </c>
    </row>
    <row r="154" spans="1:5" ht="14.4">
      <c r="A154" s="110" t="s">
        <v>101</v>
      </c>
      <c r="B154" s="110" t="s">
        <v>179</v>
      </c>
      <c r="C154" s="111">
        <v>24000</v>
      </c>
      <c r="D154" s="112">
        <v>45650</v>
      </c>
      <c r="E154" s="110" t="s">
        <v>172</v>
      </c>
    </row>
    <row r="155" spans="1:5" ht="14.4">
      <c r="A155" s="110" t="s">
        <v>101</v>
      </c>
      <c r="B155" s="110" t="s">
        <v>179</v>
      </c>
      <c r="C155" s="111">
        <v>280000</v>
      </c>
      <c r="D155" s="112">
        <v>45643</v>
      </c>
      <c r="E155" s="110" t="s">
        <v>172</v>
      </c>
    </row>
    <row r="156" spans="1:5" ht="14.4">
      <c r="A156" s="110" t="s">
        <v>101</v>
      </c>
      <c r="B156" s="110" t="s">
        <v>179</v>
      </c>
      <c r="C156" s="111">
        <v>300000</v>
      </c>
      <c r="D156" s="112">
        <v>45650</v>
      </c>
      <c r="E156" s="110" t="s">
        <v>172</v>
      </c>
    </row>
    <row r="157" spans="1:5" ht="14.4">
      <c r="A157" s="110" t="s">
        <v>101</v>
      </c>
      <c r="B157" s="110" t="s">
        <v>179</v>
      </c>
      <c r="C157" s="111">
        <v>375000</v>
      </c>
      <c r="D157" s="112">
        <v>45636</v>
      </c>
      <c r="E157" s="110" t="s">
        <v>172</v>
      </c>
    </row>
    <row r="158" spans="1:5" ht="14.4">
      <c r="A158" s="110" t="s">
        <v>101</v>
      </c>
      <c r="B158" s="110" t="s">
        <v>179</v>
      </c>
      <c r="C158" s="111">
        <v>350000</v>
      </c>
      <c r="D158" s="112">
        <v>45639</v>
      </c>
      <c r="E158" s="110" t="s">
        <v>172</v>
      </c>
    </row>
    <row r="159" spans="1:5" ht="14.4">
      <c r="A159" s="110" t="s">
        <v>101</v>
      </c>
      <c r="B159" s="110" t="s">
        <v>179</v>
      </c>
      <c r="C159" s="111">
        <v>475000</v>
      </c>
      <c r="D159" s="112">
        <v>45637</v>
      </c>
      <c r="E159" s="110" t="s">
        <v>172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2025-01-02T18:44:16Z</dcterms:modified>
</cp:coreProperties>
</file>