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STATS'!$A$19:$C$19</definedName>
    <definedName name="CommercialSalesMarket">'SALES STATS'!$A$40:$C$41</definedName>
    <definedName name="ConstructionLoansMarket">'LOAN ONLY STATS'!$A$32:$C$32</definedName>
    <definedName name="ConventionalLoansExcludingInclineMarket">'LOAN ONLY STATS'!#REF!</definedName>
    <definedName name="ConventionalLoansMarket">'LOAN ONLY STATS'!$A$7:$C$13</definedName>
    <definedName name="CreditLineLoansMarket">'LOAN ONLY STATS'!$A$25:$C$26</definedName>
    <definedName name="HardMoneyLoansMarket">'LOAN ONLY STATS'!$A$38:$C$39</definedName>
    <definedName name="InclineSalesMarket">'SALES STATS'!#REF!</definedName>
    <definedName name="OverallLoans">'OVERALL STATS'!$A$20:$C$26</definedName>
    <definedName name="OverallSales">'OVERALL STATS'!$A$7:$C$14</definedName>
    <definedName name="OverallSalesAndLoans">'OVERALL STATS'!$A$32:$C$40</definedName>
    <definedName name="_xlnm.Print_Titles" localSheetId="1">'SALES STATS'!$1:$6</definedName>
    <definedName name="ResaleMarket">'SALES STATS'!$A$7:$C$14</definedName>
    <definedName name="ResidentialResaleMarket">'SALES STATS'!$A$27:$C$34</definedName>
    <definedName name="ResidentialSalesExcludingInclineMarket">'SALES STATS'!#REF!</definedName>
    <definedName name="SubdivisionMarket">'SALES STATS'!$A$20:$C$21</definedName>
    <definedName name="VacantLandSalesMarket">'SALES STATS'!$A$47:$C$51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34" i="2"/>
  <c r="G33"/>
  <c r="G32"/>
  <c r="G31"/>
  <c r="G30"/>
  <c r="G29"/>
  <c r="G28"/>
  <c r="G27"/>
  <c r="G14"/>
  <c r="G13"/>
  <c r="G12"/>
  <c r="G11"/>
  <c r="G10"/>
  <c r="G9"/>
  <c r="G8"/>
  <c r="G7"/>
  <c r="G40" i="1"/>
  <c r="G39"/>
  <c r="G38"/>
  <c r="G37"/>
  <c r="G36"/>
  <c r="G35"/>
  <c r="G34"/>
  <c r="G33"/>
  <c r="G32"/>
  <c r="G26"/>
  <c r="G25"/>
  <c r="G24"/>
  <c r="G23"/>
  <c r="G22"/>
  <c r="G21"/>
  <c r="G20"/>
  <c r="G14"/>
  <c r="G13"/>
  <c r="G12"/>
  <c r="G11"/>
  <c r="G10"/>
  <c r="G9"/>
  <c r="G8"/>
  <c r="G7"/>
  <c r="C33" i="3"/>
  <c r="B33"/>
  <c r="C20"/>
  <c r="B20"/>
  <c r="C42" i="2"/>
  <c r="B42"/>
  <c r="B15" i="1"/>
  <c r="C15"/>
  <c r="B40" i="3"/>
  <c r="C40"/>
  <c r="B27"/>
  <c r="C27"/>
  <c r="B14"/>
  <c r="D7" s="1"/>
  <c r="C14"/>
  <c r="E7" s="1"/>
  <c r="B52" i="2"/>
  <c r="C52"/>
  <c r="B35"/>
  <c r="D28" s="1"/>
  <c r="C35"/>
  <c r="E28" s="1"/>
  <c r="A2"/>
  <c r="B22"/>
  <c r="D21" s="1"/>
  <c r="C22"/>
  <c r="D39" i="3" l="1"/>
  <c r="E19"/>
  <c r="D19"/>
  <c r="E9"/>
  <c r="D9"/>
  <c r="E9" i="1"/>
  <c r="D9"/>
  <c r="E49" i="2"/>
  <c r="D49"/>
  <c r="E29"/>
  <c r="D29"/>
  <c r="E48"/>
  <c r="E50"/>
  <c r="E41"/>
  <c r="D40"/>
  <c r="D33"/>
  <c r="D34"/>
  <c r="D8" i="3"/>
  <c r="D11"/>
  <c r="D13"/>
  <c r="E10"/>
  <c r="E12"/>
  <c r="D10"/>
  <c r="D12"/>
  <c r="E8"/>
  <c r="E11"/>
  <c r="E13"/>
  <c r="E26"/>
  <c r="D26"/>
  <c r="E39"/>
  <c r="D48" i="2"/>
  <c r="D50"/>
  <c r="E51"/>
  <c r="D51"/>
  <c r="D41"/>
  <c r="E40"/>
  <c r="E34"/>
  <c r="E33"/>
  <c r="E47"/>
  <c r="E27"/>
  <c r="E30"/>
  <c r="E32"/>
  <c r="E21"/>
  <c r="E20"/>
  <c r="D20"/>
  <c r="D31"/>
  <c r="E31"/>
  <c r="D32"/>
  <c r="D30"/>
  <c r="D27"/>
  <c r="D47"/>
  <c r="A2" i="3"/>
  <c r="E38"/>
  <c r="B15" i="2"/>
  <c r="C15"/>
  <c r="B27" i="1"/>
  <c r="C27"/>
  <c r="B41"/>
  <c r="C41"/>
  <c r="E35" l="1"/>
  <c r="D35"/>
  <c r="E24"/>
  <c r="D24"/>
  <c r="E9" i="2"/>
  <c r="D9"/>
  <c r="E20" i="3"/>
  <c r="D20"/>
  <c r="E42" i="2"/>
  <c r="D42"/>
  <c r="E26" i="1"/>
  <c r="D26"/>
  <c r="E40"/>
  <c r="D36"/>
  <c r="D40"/>
  <c r="E23"/>
  <c r="E25"/>
  <c r="D25"/>
  <c r="D23"/>
  <c r="E38"/>
  <c r="E36"/>
  <c r="E34"/>
  <c r="E37"/>
  <c r="D38" i="3"/>
  <c r="E25"/>
  <c r="D25"/>
  <c r="D52" i="2"/>
  <c r="E52"/>
  <c r="E35"/>
  <c r="D35"/>
  <c r="D8"/>
  <c r="D7"/>
  <c r="D10"/>
  <c r="D12"/>
  <c r="D14"/>
  <c r="D11"/>
  <c r="D13"/>
  <c r="E14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2"/>
  <c r="E20"/>
  <c r="E21"/>
  <c r="E22"/>
  <c r="D38"/>
  <c r="D33"/>
  <c r="E7"/>
  <c r="D39"/>
  <c r="D34"/>
  <c r="D21"/>
  <c r="D20"/>
  <c r="E10"/>
  <c r="E12"/>
  <c r="D37"/>
  <c r="E13"/>
  <c r="E41" l="1"/>
  <c r="D41"/>
  <c r="E40" i="3"/>
  <c r="E27"/>
  <c r="D27"/>
  <c r="D40"/>
  <c r="E14"/>
  <c r="D14"/>
  <c r="E22" i="2"/>
  <c r="D22"/>
  <c r="D15" i="1"/>
  <c r="E15"/>
  <c r="E15" i="2"/>
  <c r="D15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<sst xmlns="http://schemas.openxmlformats.org/spreadsheetml/2006/main" count="2434" uniqueCount="250">
  <si>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</si>
  <si>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</si>
  <si>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</si>
  <si>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</si>
  <si>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</si>
  <si>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</si>
  <si>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</si>
  <si>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</si>
  <si>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</si>
  <si>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</si>
  <si>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</si>
  <si>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</si>
  <si>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</si>
  <si>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</si>
  <si>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</si>
  <si>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</si>
  <si>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</si>
  <si>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</si>
  <si>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</si>
  <si>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</si>
  <si>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</si>
  <si>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</si>
  <si>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</si>
  <si>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</si>
  <si>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</si>
  <si>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</si>
  <si>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</si>
  <si>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</si>
  <si>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</si>
  <si>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</si>
  <si>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</si>
  <si>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</si>
  <si>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</si>
  <si>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</si>
  <si>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</si>
  <si>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</si>
  <si>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</si>
  <si>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</si>
  <si>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</si>
  <si>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</si>
  <si>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</si>
  <si>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</si>
  <si>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</si>
  <si>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</si>
  <si>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</si>
  <si>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</si>
  <si>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</si>
  <si>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</si>
  <si>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</si>
  <si>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</si>
  <si>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</si>
  <si>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</si>
  <si>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</si>
  <si>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</si>
  <si>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</si>
  <si>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</si>
  <si>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</si>
  <si>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</si>
  <si>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</si>
  <si>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</si>
  <si>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</si>
  <si>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</si>
  <si>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</si>
  <si>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DC</t>
  </si>
  <si>
    <t>AMG</t>
  </si>
  <si>
    <t>KDJ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</si>
  <si>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</si>
  <si>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</si>
  <si>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</si>
  <si>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</si>
  <si>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</si>
  <si>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OCTOBER, 2021</t>
  </si>
  <si>
    <t>Archer Title and Escrow</t>
  </si>
  <si>
    <t>SINGLE FAM RES.</t>
  </si>
  <si>
    <t>RA</t>
  </si>
  <si>
    <t>NO</t>
  </si>
  <si>
    <t>Calatlantic Title West</t>
  </si>
  <si>
    <t>LH</t>
  </si>
  <si>
    <t>ET</t>
  </si>
  <si>
    <t>INCLINE</t>
  </si>
  <si>
    <t>VD</t>
  </si>
  <si>
    <t>VACANT LAND</t>
  </si>
  <si>
    <t>CARSON CITY</t>
  </si>
  <si>
    <t>17</t>
  </si>
  <si>
    <t>CONDO/TWNHSE</t>
  </si>
  <si>
    <t>23</t>
  </si>
  <si>
    <t>15</t>
  </si>
  <si>
    <t>20</t>
  </si>
  <si>
    <t>RENO CORPORATE</t>
  </si>
  <si>
    <t>DP</t>
  </si>
  <si>
    <t>YES</t>
  </si>
  <si>
    <t>Stewart Title</t>
  </si>
  <si>
    <t>GARDNERVILLE</t>
  </si>
  <si>
    <t>SLA</t>
  </si>
  <si>
    <t>WLD</t>
  </si>
  <si>
    <t>LAS VEGAS</t>
  </si>
  <si>
    <t>KFT</t>
  </si>
  <si>
    <t>MLM</t>
  </si>
  <si>
    <t>MDD</t>
  </si>
  <si>
    <t>MOBILE HOME</t>
  </si>
  <si>
    <t>TEA</t>
  </si>
  <si>
    <t>UNK</t>
  </si>
  <si>
    <t>COMMERCIAL</t>
  </si>
  <si>
    <t>RLT</t>
  </si>
  <si>
    <t>PLUMB</t>
  </si>
  <si>
    <t>AJF</t>
  </si>
  <si>
    <t>DKD</t>
  </si>
  <si>
    <t>MCALLISTER, MICHAEL TRUSTEE; MCALLISTER, MICHAEL 2000 TRUST AGREEMENT</t>
  </si>
  <si>
    <t>SLP</t>
  </si>
  <si>
    <t>JH</t>
  </si>
  <si>
    <t>Acme Title and Escrow</t>
  </si>
  <si>
    <t>1318-10-410-008</t>
  </si>
  <si>
    <t>CONVENTIONAL</t>
  </si>
  <si>
    <t>BAY EQUITY LLC</t>
  </si>
  <si>
    <t>1022-10-002-047</t>
  </si>
  <si>
    <t>VA</t>
  </si>
  <si>
    <t>GUILD MORTGAGE COMPANY LLC</t>
  </si>
  <si>
    <t>1320-29-610-041</t>
  </si>
  <si>
    <t>NEVADA STATE BANK</t>
  </si>
  <si>
    <t>1320-30-211-070</t>
  </si>
  <si>
    <t>1121-05-516-017</t>
  </si>
  <si>
    <t>SIERRA PACIFIC MORTGAGE COMPANY INC</t>
  </si>
  <si>
    <t>1320-02-002-011</t>
  </si>
  <si>
    <t>1220-22-410-007</t>
  </si>
  <si>
    <t>CREDIT LINE</t>
  </si>
  <si>
    <t>GREATER NEVADA CREDIT UNION</t>
  </si>
  <si>
    <t>1318-23-310-055</t>
  </si>
  <si>
    <t>1420-07-710-003</t>
  </si>
  <si>
    <t>1318-23-510-011</t>
  </si>
  <si>
    <t>FAIRWAY INDEPENDENT MORTGAGE CORPORATION</t>
  </si>
  <si>
    <t>1220-16-310-017</t>
  </si>
  <si>
    <t>1220-21-710-105</t>
  </si>
  <si>
    <t>GREATER NEVADA MORTGAGE</t>
  </si>
  <si>
    <t>1420-33-610-014</t>
  </si>
  <si>
    <t>MOVEMENT MORTGAGE LLC</t>
  </si>
  <si>
    <t>1420-08-315-003</t>
  </si>
  <si>
    <t>1220-01-001-025</t>
  </si>
  <si>
    <t>1420-34-111-011</t>
  </si>
  <si>
    <t>CALIBER HOME LOANS INC</t>
  </si>
  <si>
    <t>1420-33-410-030</t>
  </si>
  <si>
    <t>1318-16-810-029</t>
  </si>
  <si>
    <t>COMMUNITY BANK OF THE BAY</t>
  </si>
  <si>
    <t>1318-27-001-010</t>
  </si>
  <si>
    <t>BANK OF SOUTHERN CALIFORNIA</t>
  </si>
  <si>
    <t>1219-15-002-037</t>
  </si>
  <si>
    <t>1320-30-311-005</t>
  </si>
  <si>
    <t>1319-03-414-041</t>
  </si>
  <si>
    <t>WELLS FARGO BANK NA</t>
  </si>
  <si>
    <t>1420-08-211-030</t>
  </si>
  <si>
    <t>1420-34-710-028</t>
  </si>
  <si>
    <t>PRIMELENDING</t>
  </si>
  <si>
    <t>1420-08-212-005</t>
  </si>
  <si>
    <t>1418-11-412-026</t>
  </si>
  <si>
    <t>CHERRY CREEK MORTGAGE LLC</t>
  </si>
  <si>
    <t>1318-10-415-061</t>
  </si>
  <si>
    <t>ROCKET MORTGAGE LLC</t>
  </si>
  <si>
    <t>1420-08-313-006</t>
  </si>
  <si>
    <t>UNITED FEDERAL CREDIT UNION</t>
  </si>
  <si>
    <t>1320-29-201-014</t>
  </si>
  <si>
    <t>1219-10-002-013</t>
  </si>
  <si>
    <t>UNITED WHOLESALE MORTGAGE LLC</t>
  </si>
  <si>
    <t>1420-07-813-015</t>
  </si>
  <si>
    <t>1420-33-602-009</t>
  </si>
  <si>
    <t>1420-08-310-011</t>
  </si>
  <si>
    <t>1420-18-113-018</t>
  </si>
  <si>
    <t>1318-23-810-084</t>
  </si>
  <si>
    <t>NATIONS LENDING CORPORATION</t>
  </si>
  <si>
    <t>1220-22-310-084</t>
  </si>
  <si>
    <t>1419-01-801-007</t>
  </si>
  <si>
    <t>1318-16-810-035</t>
  </si>
  <si>
    <t>GENEVA FINANCIAL LLC</t>
  </si>
  <si>
    <t>1318-03-212-042</t>
  </si>
  <si>
    <t>1320-33-212-004</t>
  </si>
  <si>
    <t>CALCON MUTUAL MORTGAGE LLC; ONETRUST HOME LOANS</t>
  </si>
  <si>
    <t>1220-22-110-046</t>
  </si>
  <si>
    <t>PENNYMAC LOAN SERVICES LLC</t>
  </si>
  <si>
    <t>1420-08-212-023</t>
  </si>
  <si>
    <t>EL DORADO SAVINGS BANK</t>
  </si>
  <si>
    <t>1320-11-002-006</t>
  </si>
  <si>
    <t>US BANK NA</t>
  </si>
  <si>
    <t>1320-23-002-059</t>
  </si>
  <si>
    <t>1220-21-810-107</t>
  </si>
  <si>
    <t>1220-10-811-026</t>
  </si>
  <si>
    <t>1418-34-211-001</t>
  </si>
  <si>
    <t>COMMUNITY MORTGAGE FUNDING LLC</t>
  </si>
  <si>
    <t>1220-24-201-032</t>
  </si>
  <si>
    <t>1320-33-810-018</t>
  </si>
  <si>
    <t>1420-18-113-094</t>
  </si>
  <si>
    <t>1220-07-002-020</t>
  </si>
  <si>
    <t>1320-33-718-027</t>
  </si>
  <si>
    <t>DIRECT MORTGAGE CORP</t>
  </si>
  <si>
    <t>1220-16-210-127</t>
  </si>
  <si>
    <t>1220-10-812-007</t>
  </si>
  <si>
    <t>FHA</t>
  </si>
  <si>
    <t>PLAZA HOME MORTGAGE INC</t>
  </si>
  <si>
    <t>1319-19-212-073</t>
  </si>
  <si>
    <t>PARAMOUNT RESIDENTIAL MORTGAGE GROUP INC</t>
  </si>
  <si>
    <t>1220-15-310-039</t>
  </si>
  <si>
    <t>1420-29-710-008</t>
  </si>
  <si>
    <t>1319-34-002-007</t>
  </si>
  <si>
    <t>1418-27-210-026</t>
  </si>
  <si>
    <t>FLAGSTAR BANK</t>
  </si>
  <si>
    <t>1318-15-711-020</t>
  </si>
  <si>
    <t>1420-07-214-005</t>
  </si>
  <si>
    <t>1321-32-001-009</t>
  </si>
  <si>
    <t>1220-13-801-007</t>
  </si>
  <si>
    <t>ALASKA USA FEDERAL CREDIT UNION</t>
  </si>
  <si>
    <t>1319-34-002-015</t>
  </si>
  <si>
    <t>INFINITY EQUITY GROUP LLC</t>
  </si>
  <si>
    <t>1319-30-615-004</t>
  </si>
  <si>
    <t>NORTHPOINTE BANK</t>
  </si>
  <si>
    <t>1320-32-114-009</t>
  </si>
  <si>
    <t>HOME POINT FINANCIAL CORPORATION</t>
  </si>
  <si>
    <t>HARD MONEY</t>
  </si>
  <si>
    <t>1419-12-511-010</t>
  </si>
  <si>
    <t>1220-21-810-240</t>
  </si>
  <si>
    <t>FINANCE OF AMERICA MORTGAGE LLC</t>
  </si>
  <si>
    <t>1420-33-410-034</t>
  </si>
  <si>
    <t>1318-03-110-002</t>
  </si>
  <si>
    <t>1220-04-510-029</t>
  </si>
  <si>
    <t>1420-27-310-003</t>
  </si>
  <si>
    <t>1420-07-513-002</t>
  </si>
  <si>
    <t>1318-23-210-014</t>
  </si>
  <si>
    <t>CARDINAL FINANCIAL COMPANY</t>
  </si>
  <si>
    <t>1320-33-213-013</t>
  </si>
  <si>
    <t>1420-28-510-057</t>
  </si>
  <si>
    <t>0923-18-000-011</t>
  </si>
  <si>
    <t>LANGE, CHERYL</t>
  </si>
  <si>
    <t>1221-19-002-022</t>
  </si>
  <si>
    <t>NOVA FINANCIAL &amp; INVESTMENT CORPORATION</t>
  </si>
  <si>
    <t>1320-03-001-003</t>
  </si>
  <si>
    <t>1420-07-201-001</t>
  </si>
  <si>
    <t>1420-18-214-100</t>
  </si>
  <si>
    <t>ROUNDPOINT MORTGAGE SERVICING CORPORATION</t>
  </si>
  <si>
    <t>1320-34-002-001</t>
  </si>
  <si>
    <t>LANDWEST LLC</t>
  </si>
  <si>
    <t>1420-18-510-017</t>
  </si>
  <si>
    <t>ATE</t>
  </si>
  <si>
    <t>CAL</t>
  </si>
  <si>
    <t>FA</t>
  </si>
  <si>
    <t>FC</t>
  </si>
  <si>
    <t>SIG</t>
  </si>
  <si>
    <t>ST</t>
  </si>
  <si>
    <t>TI</t>
  </si>
  <si>
    <t>TT</t>
  </si>
  <si>
    <t>ACT</t>
  </si>
  <si>
    <t>Deed of Trust</t>
  </si>
  <si>
    <t>Deed</t>
  </si>
  <si>
    <t>Deed Subdivider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</si>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</sst>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50</c:v>
                </c:pt>
                <c:pt idx="1">
                  <c:v>29</c:v>
                </c:pt>
                <c:pt idx="2">
                  <c:v>23</c:v>
                </c:pt>
                <c:pt idx="3">
                  <c:v>16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4529024"/>
        <c:axId val="114530560"/>
        <c:axId val="0"/>
      </c:bar3DChart>
      <c:catAx>
        <c:axId val="114529024"/>
        <c:scaling>
          <c:orientation val="minMax"/>
        </c:scaling>
        <c:axPos val="b"/>
        <c:numFmt formatCode="General" sourceLinked="1"/>
        <c:majorTickMark val="none"/>
        <c:tickLblPos val="nextTo"/>
        <c:crossAx val="114530560"/>
        <c:crosses val="autoZero"/>
        <c:auto val="1"/>
        <c:lblAlgn val="ctr"/>
        <c:lblOffset val="100"/>
      </c:catAx>
      <c:valAx>
        <c:axId val="114530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4529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STATS'!$A$20:$A$26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Toiyabe Title</c:v>
                </c:pt>
                <c:pt idx="5">
                  <c:v>Acme Title and Escrow</c:v>
                </c:pt>
                <c:pt idx="6">
                  <c:v>Signature Title</c:v>
                </c:pt>
              </c:strCache>
            </c:strRef>
          </c:cat>
          <c:val>
            <c:numRef>
              <c:f>'OVERALL STATS'!$B$20:$B$26</c:f>
              <c:numCache>
                <c:formatCode>0</c:formatCode>
                <c:ptCount val="7"/>
                <c:pt idx="0">
                  <c:v>26</c:v>
                </c:pt>
                <c:pt idx="1">
                  <c:v>25</c:v>
                </c:pt>
                <c:pt idx="2">
                  <c:v>19</c:v>
                </c:pt>
                <c:pt idx="3">
                  <c:v>11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14893184"/>
        <c:axId val="114894720"/>
        <c:axId val="0"/>
      </c:bar3DChart>
      <c:catAx>
        <c:axId val="114893184"/>
        <c:scaling>
          <c:orientation val="minMax"/>
        </c:scaling>
        <c:axPos val="b"/>
        <c:numFmt formatCode="General" sourceLinked="1"/>
        <c:majorTickMark val="none"/>
        <c:tickLblPos val="nextTo"/>
        <c:crossAx val="114894720"/>
        <c:crosses val="autoZero"/>
        <c:auto val="1"/>
        <c:lblAlgn val="ctr"/>
        <c:lblOffset val="100"/>
      </c:catAx>
      <c:valAx>
        <c:axId val="1148947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48931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Calatlantic Title West</c:v>
                </c:pt>
                <c:pt idx="8">
                  <c:v>Archer Title and Escrow</c:v>
                </c:pt>
              </c:strCache>
            </c:strRef>
          </c:cat>
          <c:val>
            <c:numRef>
              <c:f>'OVERALL STATS'!$B$32:$B$40</c:f>
              <c:numCache>
                <c:formatCode>0</c:formatCode>
                <c:ptCount val="9"/>
                <c:pt idx="0">
                  <c:v>76</c:v>
                </c:pt>
                <c:pt idx="1">
                  <c:v>48</c:v>
                </c:pt>
                <c:pt idx="2">
                  <c:v>48</c:v>
                </c:pt>
                <c:pt idx="3">
                  <c:v>27</c:v>
                </c:pt>
                <c:pt idx="4">
                  <c:v>12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4912640"/>
        <c:axId val="114930816"/>
        <c:axId val="0"/>
      </c:bar3DChart>
      <c:catAx>
        <c:axId val="114912640"/>
        <c:scaling>
          <c:orientation val="minMax"/>
        </c:scaling>
        <c:axPos val="b"/>
        <c:numFmt formatCode="General" sourceLinked="1"/>
        <c:majorTickMark val="none"/>
        <c:tickLblPos val="nextTo"/>
        <c:crossAx val="114930816"/>
        <c:crosses val="autoZero"/>
        <c:auto val="1"/>
        <c:lblAlgn val="ctr"/>
        <c:lblOffset val="100"/>
      </c:catAx>
      <c:valAx>
        <c:axId val="1149308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4912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30388931</c:v>
                </c:pt>
                <c:pt idx="1">
                  <c:v>15603500</c:v>
                </c:pt>
                <c:pt idx="2">
                  <c:v>14967400</c:v>
                </c:pt>
                <c:pt idx="3">
                  <c:v>17482000</c:v>
                </c:pt>
                <c:pt idx="4">
                  <c:v>26220904</c:v>
                </c:pt>
                <c:pt idx="5">
                  <c:v>533653</c:v>
                </c:pt>
                <c:pt idx="6">
                  <c:v>500000</c:v>
                </c:pt>
                <c:pt idx="7">
                  <c:v>327700</c:v>
                </c:pt>
              </c:numCache>
            </c:numRef>
          </c:val>
        </c:ser>
        <c:shape val="box"/>
        <c:axId val="114571904"/>
        <c:axId val="114581888"/>
        <c:axId val="0"/>
      </c:bar3DChart>
      <c:catAx>
        <c:axId val="114571904"/>
        <c:scaling>
          <c:orientation val="minMax"/>
        </c:scaling>
        <c:axPos val="b"/>
        <c:numFmt formatCode="General" sourceLinked="1"/>
        <c:majorTickMark val="none"/>
        <c:tickLblPos val="nextTo"/>
        <c:crossAx val="114581888"/>
        <c:crosses val="autoZero"/>
        <c:auto val="1"/>
        <c:lblAlgn val="ctr"/>
        <c:lblOffset val="100"/>
      </c:catAx>
      <c:valAx>
        <c:axId val="114581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4571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STATS'!$A$20:$A$26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Toiyabe Title</c:v>
                </c:pt>
                <c:pt idx="5">
                  <c:v>Acme Title and Escrow</c:v>
                </c:pt>
                <c:pt idx="6">
                  <c:v>Signature Title</c:v>
                </c:pt>
              </c:strCache>
            </c:strRef>
          </c:cat>
          <c:val>
            <c:numRef>
              <c:f>'OVERALL STATS'!$C$20:$C$26</c:f>
              <c:numCache>
                <c:formatCode>"$"#,##0</c:formatCode>
                <c:ptCount val="7"/>
                <c:pt idx="0">
                  <c:v>10149817</c:v>
                </c:pt>
                <c:pt idx="1">
                  <c:v>12074750</c:v>
                </c:pt>
                <c:pt idx="2">
                  <c:v>8067186</c:v>
                </c:pt>
                <c:pt idx="3">
                  <c:v>6100600</c:v>
                </c:pt>
                <c:pt idx="4">
                  <c:v>6399000</c:v>
                </c:pt>
                <c:pt idx="5">
                  <c:v>1472000</c:v>
                </c:pt>
                <c:pt idx="6">
                  <c:v>440000</c:v>
                </c:pt>
              </c:numCache>
            </c:numRef>
          </c:val>
        </c:ser>
        <c:shape val="box"/>
        <c:axId val="116262784"/>
        <c:axId val="116264320"/>
        <c:axId val="0"/>
      </c:bar3DChart>
      <c:catAx>
        <c:axId val="116262784"/>
        <c:scaling>
          <c:orientation val="minMax"/>
        </c:scaling>
        <c:axPos val="b"/>
        <c:numFmt formatCode="General" sourceLinked="1"/>
        <c:majorTickMark val="none"/>
        <c:tickLblPos val="nextTo"/>
        <c:crossAx val="116264320"/>
        <c:crosses val="autoZero"/>
        <c:auto val="1"/>
        <c:lblAlgn val="ctr"/>
        <c:lblOffset val="100"/>
      </c:catAx>
      <c:valAx>
        <c:axId val="116264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626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Calatlantic Title West</c:v>
                </c:pt>
                <c:pt idx="8">
                  <c:v>Archer Title and Escrow</c:v>
                </c:pt>
              </c:strCache>
            </c:strRef>
          </c:cat>
          <c:val>
            <c:numRef>
              <c:f>'OVERALL STATS'!$C$32:$C$40</c:f>
              <c:numCache>
                <c:formatCode>"$"#,##0</c:formatCode>
                <c:ptCount val="9"/>
                <c:pt idx="0">
                  <c:v>40538748</c:v>
                </c:pt>
                <c:pt idx="1">
                  <c:v>27042150</c:v>
                </c:pt>
                <c:pt idx="2">
                  <c:v>23670686</c:v>
                </c:pt>
                <c:pt idx="3">
                  <c:v>23582600</c:v>
                </c:pt>
                <c:pt idx="4">
                  <c:v>26660904</c:v>
                </c:pt>
                <c:pt idx="5">
                  <c:v>6899000</c:v>
                </c:pt>
                <c:pt idx="6">
                  <c:v>1472000</c:v>
                </c:pt>
                <c:pt idx="7">
                  <c:v>533653</c:v>
                </c:pt>
                <c:pt idx="8">
                  <c:v>327700</c:v>
                </c:pt>
              </c:numCache>
            </c:numRef>
          </c:val>
        </c:ser>
        <c:shape val="box"/>
        <c:axId val="116278400"/>
        <c:axId val="116279936"/>
        <c:axId val="0"/>
      </c:bar3DChart>
      <c:catAx>
        <c:axId val="116278400"/>
        <c:scaling>
          <c:orientation val="minMax"/>
        </c:scaling>
        <c:axPos val="b"/>
        <c:numFmt formatCode="General" sourceLinked="1"/>
        <c:majorTickMark val="none"/>
        <c:tickLblPos val="nextTo"/>
        <c:crossAx val="116279936"/>
        <c:crosses val="autoZero"/>
        <c:auto val="1"/>
        <c:lblAlgn val="ctr"/>
        <c:lblOffset val="100"/>
      </c:catAx>
      <c:valAx>
        <c:axId val="116279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6278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63</xdr:row>
      <xdr:rowOff>19050</xdr:rowOff>
    </xdr:from>
    <xdr:to>
      <xdr:col>6</xdr:col>
      <xdr:colOff>1152524</xdr:colOff>
      <xdr:row>80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02.597921990739" createdVersion="3" refreshedVersion="3" minRefreshableVersion="3" recordCount="132">
  <cacheSource type="worksheet">
    <worksheetSource name="Table5"/>
  </cacheSource>
  <cacheFields count="10">
    <cacheField name="FULLNAME" numFmtId="0">
      <sharedItems count="17">
        <s v="Archer Title and Escrow"/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MINDEN"/>
        <s v="INCLINE"/>
        <s v="CARSON CITY"/>
        <s v="RIDGEVIEW"/>
        <s v="LAKESIDEMOANA"/>
        <s v="ZEPHYR"/>
        <s v="RENO CORPORATE"/>
        <s v="GARDNERVILLE"/>
        <s v="LAS VEGAS"/>
        <s v="KIETZKE"/>
        <s v="PLUMB"/>
        <s v="MINNEAPOLIS, MN" u="1"/>
        <s v="PHOENIX, AZ" u="1"/>
        <s v="HAMMILL" u="1"/>
        <s v="LANDER" u="1"/>
        <s v="ORLANDO, FL" u="1"/>
        <s v="FERNLEY" u="1"/>
        <s v="DAMONTE" u="1"/>
        <s v="SALT LAKE CITY" u="1"/>
        <s v="SPARKS" u="1"/>
        <s v="PROFESSIONAL" u="1"/>
        <s v="HENDERSON" u="1"/>
        <s v="SOUTH KIETZKE" u="1"/>
        <s v="SO. VIRGINIA ST" u="1"/>
        <s v="LAKESIDEMCCARRAN" u="1"/>
        <s v="LAKESIDE" u="1"/>
      </sharedItems>
    </cacheField>
    <cacheField name="EO" numFmtId="0">
      <sharedItems count="79">
        <s v="RA"/>
        <s v="LH"/>
        <s v="MK"/>
        <s v="ET"/>
        <s v="VD"/>
        <s v="23"/>
        <s v="17"/>
        <s v="20"/>
        <s v="12"/>
        <s v="15"/>
        <s v="10"/>
        <s v="18"/>
        <s v="JML"/>
        <s v="DP"/>
        <s v="SLA"/>
        <s v="WLD"/>
        <s v="KFT"/>
        <s v="KDJ"/>
        <s v="SAB"/>
        <s v="UNK"/>
        <s v="AMG"/>
        <s v="MDD"/>
        <s v="MLM"/>
        <s v="TEA"/>
        <s v="KA"/>
        <s v="RLT"/>
        <s v="SLP"/>
        <s v="DKD"/>
        <s v="CD"/>
        <s v="DC"/>
        <s v="AJF"/>
        <s v="JH"/>
        <s v="CRF" u="1"/>
        <s v="JMS" u="1"/>
        <s v="RC" u="1"/>
        <s v="AE" u="1"/>
        <s v="CKL" u="1"/>
        <s v="JW" u="1"/>
        <s v="DPR" u="1"/>
        <s v="11" u="1"/>
        <s v="ZEN" u="1"/>
        <s v="JP" u="1"/>
        <s v="TS" u="1"/>
        <s v="RLS" u="1"/>
        <s v="LS" u="1"/>
        <s v="N/A" u="1"/>
        <s v="PAH" u="1"/>
        <s v="YC" u="1"/>
        <s v="MLC" u="1"/>
        <s v="ASK" u="1"/>
        <s v="DNO" u="1"/>
        <s v="LTE" u="1"/>
        <s v="LTF" u="1"/>
        <s v="2" u="1"/>
        <s v="24" u="1"/>
        <s v="MLR" u="1"/>
        <s v="KS" u="1"/>
        <s v="JN" u="1"/>
        <s v="SL" u="1"/>
        <s v="KOT" u="1"/>
        <s v="ERF" u="1"/>
        <s v="NCS" u="1"/>
        <s v="ARJ" u="1"/>
        <s v="DMR" u="1"/>
        <s v="CY" u="1"/>
        <s v="LC" u="1"/>
        <s v="9" u="1"/>
        <s v="BM" u="1"/>
        <s v="5" u="1"/>
        <s v="FF" u="1"/>
        <s v="1" u="1"/>
        <s v="14" u="1"/>
        <s v="DEB" u="1"/>
        <s v="TB" u="1"/>
        <s v="TO" u="1"/>
        <s v="MIF" u="1"/>
        <s v="21" u="1"/>
        <s v="19" u="1"/>
        <s v="DJA" u="1"/>
      </sharedItems>
    </cacheField>
    <cacheField name="PROPTYPE" numFmtId="0">
      <sharedItems count="8">
        <s v="SINGLE FAM RES."/>
        <s v="VACANT LAND"/>
        <s v="CONDO/TWNHSE"/>
        <s v="COMMERCIAL"/>
        <s v="MOBILE HOME"/>
        <s v="COMM'L/IND'L" u="1"/>
        <s v="2-4 PLEX" u="1"/>
        <s v="APARTMENT BLDG." u="1"/>
      </sharedItems>
    </cacheField>
    <cacheField name="DOCNUM" numFmtId="0">
      <sharedItems containsSemiMixedTypes="0" containsString="0" containsNumber="1" containsInteger="1" minValue="974905" maxValue="976302"/>
    </cacheField>
    <cacheField name="AMOUNT" numFmtId="165">
      <sharedItems containsSemiMixedTypes="0" containsString="0" containsNumber="1" containsInteger="1" minValue="65000" maxValue="15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10-01T00:00:00" maxDate="2021-10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02.598002314815" createdVersion="3" refreshedVersion="3" minRefreshableVersion="3" recordCount="85">
  <cacheSource type="worksheet">
    <worksheetSource name="Table4"/>
  </cacheSource>
  <cacheFields count="8">
    <cacheField name="FULLNAME" numFmtId="0">
      <sharedItems containsBlank="1" count="14">
        <s v="Acme Title and Escrow"/>
        <s v="First American Title"/>
        <s v="First Centennial Title"/>
        <s v="Signature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CREDIT LINE"/>
        <s v="VA"/>
        <s v="FHA"/>
        <s v="HARD MONEY"/>
        <m u="1"/>
        <s v="CONSTRUCTION"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74896" maxValue="976270"/>
    </cacheField>
    <cacheField name="AMOUNT" numFmtId="165">
      <sharedItems containsSemiMixedTypes="0" containsString="0" containsNumber="1" containsInteger="1" minValue="40000" maxValue="6000000"/>
    </cacheField>
    <cacheField name="RECDATE" numFmtId="14">
      <sharedItems containsSemiMixedTypes="0" containsNonDate="0" containsDate="1" containsString="0" minDate="2021-10-01T00:00:00" maxDate="2021-10-29T00:00:00"/>
    </cacheField>
    <cacheField name="LENDER" numFmtId="0">
      <sharedItems containsBlank="1" count="125">
        <s v="BAY EQUITY LLC"/>
        <s v="GUILD MORTGAGE COMPANY LLC"/>
        <s v="CHERRY CREEK MORTGAGE LLC"/>
        <s v="PRIMELENDING"/>
        <s v="WELLS FARGO BANK NA"/>
        <s v="BANK OF SOUTHERN CALIFORNIA"/>
        <s v="COMMUNITY BANK OF THE BAY"/>
        <s v="CALIBER HOME LOANS INC"/>
        <s v="MOVEMENT MORTGAGE LLC"/>
        <s v="NEVADA STATE BANK"/>
        <s v="SIERRA PACIFIC MORTGAGE COMPANY INC"/>
        <s v="GREATER NEVADA CREDIT UNION"/>
        <s v="FAIRWAY INDEPENDENT MORTGAGE CORPORATION"/>
        <s v="GREATER NEVADA MORTGAGE"/>
        <s v="ROCKET MORTGAGE LLC"/>
        <s v="UNITED FEDERAL CREDIT UNION"/>
        <s v="NATIONS LENDING CORPORATION"/>
        <s v="UNITED WHOLESALE MORTGAGE LLC"/>
        <s v="GENEVA FINANCIAL LLC"/>
        <s v="US BANK NA"/>
        <s v="CALCON MUTUAL MORTGAGE LLC; ONETRUST HOME LOANS"/>
        <s v="PENNYMAC LOAN SERVICES LLC"/>
        <s v="EL DORADO SAVINGS BANK"/>
        <s v="ALASKA USA FEDERAL CREDIT UNION"/>
        <s v="FLAGSTAR BANK"/>
        <s v="PARAMOUNT RESIDENTIAL MORTGAGE GROUP INC"/>
        <s v="DIRECT MORTGAGE CORP"/>
        <s v="COMMUNITY MORTGAGE FUNDING LLC"/>
        <s v="PLAZA HOME MORTGAGE INC"/>
        <s v="CARDINAL FINANCIAL COMPANY"/>
        <s v="LANGE, CHERYL"/>
        <s v="NOVA FINANCIAL &amp; INVESTMENT CORPORATION"/>
        <s v="ROUNDPOINT MORTGAGE SERVICING CORPORATION"/>
        <s v="FINANCE OF AMERICA MORTGAGE LLC"/>
        <s v="INFINITY EQUITY GROUP LLC"/>
        <s v="MCALLISTER, MICHAEL TRUSTEE; MCALLISTER, MICHAEL 2000 TRUST AGREEMENT"/>
        <s v="HOME POINT FINANCIAL CORPORATION"/>
        <s v="NORTHPOINTE BANK"/>
        <s v="LANDWEST LLC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NEVADA STATE DEVELOPMENT CORPORATION" u="1"/>
        <s v="JPMORGAN CHASE BANK NA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HERITAGE BANK OF NEVADA" u="1"/>
        <s v="FLAGSTAR BANK FSB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">
  <r>
    <x v="0"/>
    <s v="ATE"/>
    <x v="0"/>
    <x v="0"/>
    <x v="0"/>
    <n v="975703"/>
    <n v="327700"/>
    <x v="0"/>
    <s v="YES"/>
    <d v="2021-10-19T00:00:00"/>
  </r>
  <r>
    <x v="1"/>
    <s v="CAL"/>
    <x v="0"/>
    <x v="1"/>
    <x v="0"/>
    <n v="975664"/>
    <n v="533653"/>
    <x v="0"/>
    <s v="YES"/>
    <d v="2021-10-18T00:00:00"/>
  </r>
  <r>
    <x v="2"/>
    <s v="FA"/>
    <x v="1"/>
    <x v="2"/>
    <x v="1"/>
    <n v="975137"/>
    <n v="99500"/>
    <x v="0"/>
    <s v="YES"/>
    <d v="2021-10-06T00:00:00"/>
  </r>
  <r>
    <x v="2"/>
    <s v="FA"/>
    <x v="1"/>
    <x v="2"/>
    <x v="0"/>
    <n v="975562"/>
    <n v="699500"/>
    <x v="0"/>
    <s v="YES"/>
    <d v="2021-10-15T00:00:00"/>
  </r>
  <r>
    <x v="2"/>
    <s v="FA"/>
    <x v="1"/>
    <x v="2"/>
    <x v="1"/>
    <n v="975340"/>
    <n v="65000"/>
    <x v="0"/>
    <s v="YES"/>
    <d v="2021-10-12T00:00:00"/>
  </r>
  <r>
    <x v="2"/>
    <s v="FA"/>
    <x v="1"/>
    <x v="2"/>
    <x v="0"/>
    <n v="976070"/>
    <n v="1000000"/>
    <x v="0"/>
    <s v="YES"/>
    <d v="2021-10-27T00:00:00"/>
  </r>
  <r>
    <x v="2"/>
    <s v="FA"/>
    <x v="1"/>
    <x v="2"/>
    <x v="0"/>
    <n v="975590"/>
    <n v="405000"/>
    <x v="0"/>
    <s v="YES"/>
    <d v="2021-10-15T00:00:00"/>
  </r>
  <r>
    <x v="2"/>
    <s v="FA"/>
    <x v="1"/>
    <x v="2"/>
    <x v="0"/>
    <n v="976038"/>
    <n v="585000"/>
    <x v="0"/>
    <s v="YES"/>
    <d v="2021-10-26T00:00:00"/>
  </r>
  <r>
    <x v="2"/>
    <s v="FA"/>
    <x v="1"/>
    <x v="3"/>
    <x v="0"/>
    <n v="975844"/>
    <n v="549000"/>
    <x v="0"/>
    <s v="YES"/>
    <d v="2021-10-21T00:00:00"/>
  </r>
  <r>
    <x v="2"/>
    <s v="FA"/>
    <x v="1"/>
    <x v="3"/>
    <x v="0"/>
    <n v="975494"/>
    <n v="520000"/>
    <x v="0"/>
    <s v="YES"/>
    <d v="2021-10-14T00:00:00"/>
  </r>
  <r>
    <x v="2"/>
    <s v="FA"/>
    <x v="1"/>
    <x v="3"/>
    <x v="0"/>
    <n v="975538"/>
    <n v="475000"/>
    <x v="0"/>
    <s v="YES"/>
    <d v="2021-10-15T00:00:00"/>
  </r>
  <r>
    <x v="2"/>
    <s v="FA"/>
    <x v="1"/>
    <x v="3"/>
    <x v="0"/>
    <n v="975557"/>
    <n v="369900"/>
    <x v="0"/>
    <s v="YES"/>
    <d v="2021-10-15T00:00:00"/>
  </r>
  <r>
    <x v="2"/>
    <s v="FA"/>
    <x v="1"/>
    <x v="2"/>
    <x v="0"/>
    <n v="975753"/>
    <n v="518000"/>
    <x v="0"/>
    <s v="YES"/>
    <d v="2021-10-20T00:00:00"/>
  </r>
  <r>
    <x v="2"/>
    <s v="FA"/>
    <x v="1"/>
    <x v="3"/>
    <x v="0"/>
    <n v="975645"/>
    <n v="419000"/>
    <x v="0"/>
    <s v="YES"/>
    <d v="2021-10-18T00:00:00"/>
  </r>
  <r>
    <x v="2"/>
    <s v="FA"/>
    <x v="1"/>
    <x v="3"/>
    <x v="0"/>
    <n v="975069"/>
    <n v="420000"/>
    <x v="0"/>
    <s v="YES"/>
    <d v="2021-10-05T00:00:00"/>
  </r>
  <r>
    <x v="2"/>
    <s v="FA"/>
    <x v="1"/>
    <x v="3"/>
    <x v="0"/>
    <n v="975146"/>
    <n v="510000"/>
    <x v="0"/>
    <s v="YES"/>
    <d v="2021-10-06T00:00:00"/>
  </r>
  <r>
    <x v="2"/>
    <s v="FA"/>
    <x v="1"/>
    <x v="2"/>
    <x v="0"/>
    <n v="975958"/>
    <n v="460000"/>
    <x v="0"/>
    <s v="YES"/>
    <d v="2021-10-25T00:00:00"/>
  </r>
  <r>
    <x v="2"/>
    <s v="FA"/>
    <x v="1"/>
    <x v="3"/>
    <x v="0"/>
    <n v="975759"/>
    <n v="601000"/>
    <x v="0"/>
    <s v="YES"/>
    <d v="2021-10-20T00:00:00"/>
  </r>
  <r>
    <x v="2"/>
    <s v="FA"/>
    <x v="1"/>
    <x v="2"/>
    <x v="0"/>
    <n v="975653"/>
    <n v="445000"/>
    <x v="0"/>
    <s v="YES"/>
    <d v="2021-10-18T00:00:00"/>
  </r>
  <r>
    <x v="2"/>
    <s v="FA"/>
    <x v="1"/>
    <x v="3"/>
    <x v="0"/>
    <n v="976296"/>
    <n v="1700000"/>
    <x v="0"/>
    <s v="YES"/>
    <d v="2021-10-28T00:00:00"/>
  </r>
  <r>
    <x v="2"/>
    <s v="FA"/>
    <x v="1"/>
    <x v="3"/>
    <x v="0"/>
    <n v="975603"/>
    <n v="385000"/>
    <x v="0"/>
    <s v="YES"/>
    <d v="2021-10-15T00:00:00"/>
  </r>
  <r>
    <x v="2"/>
    <s v="FA"/>
    <x v="1"/>
    <x v="2"/>
    <x v="0"/>
    <n v="975032"/>
    <n v="435000"/>
    <x v="0"/>
    <s v="YES"/>
    <d v="2021-10-04T00:00:00"/>
  </r>
  <r>
    <x v="2"/>
    <s v="FA"/>
    <x v="2"/>
    <x v="4"/>
    <x v="0"/>
    <n v="974989"/>
    <n v="3450000"/>
    <x v="0"/>
    <s v="YES"/>
    <d v="2021-10-01T00:00:00"/>
  </r>
  <r>
    <x v="2"/>
    <s v="FA"/>
    <x v="1"/>
    <x v="2"/>
    <x v="0"/>
    <n v="975087"/>
    <n v="400000"/>
    <x v="0"/>
    <s v="YES"/>
    <d v="2021-10-05T00:00:00"/>
  </r>
  <r>
    <x v="2"/>
    <s v="FA"/>
    <x v="1"/>
    <x v="2"/>
    <x v="0"/>
    <n v="975960"/>
    <n v="456500"/>
    <x v="0"/>
    <s v="YES"/>
    <d v="2021-10-25T00:00:00"/>
  </r>
  <r>
    <x v="3"/>
    <s v="FC"/>
    <x v="3"/>
    <x v="5"/>
    <x v="0"/>
    <n v="975805"/>
    <n v="355000"/>
    <x v="0"/>
    <s v="YES"/>
    <d v="2021-10-21T00:00:00"/>
  </r>
  <r>
    <x v="3"/>
    <s v="FC"/>
    <x v="3"/>
    <x v="6"/>
    <x v="0"/>
    <n v="975363"/>
    <n v="615000"/>
    <x v="0"/>
    <s v="YES"/>
    <d v="2021-10-12T00:00:00"/>
  </r>
  <r>
    <x v="3"/>
    <s v="FC"/>
    <x v="4"/>
    <x v="7"/>
    <x v="0"/>
    <n v="975145"/>
    <n v="280000"/>
    <x v="0"/>
    <s v="YES"/>
    <d v="2021-10-06T00:00:00"/>
  </r>
  <r>
    <x v="3"/>
    <s v="FC"/>
    <x v="5"/>
    <x v="8"/>
    <x v="0"/>
    <n v="975394"/>
    <n v="415000"/>
    <x v="0"/>
    <s v="YES"/>
    <d v="2021-10-12T00:00:00"/>
  </r>
  <r>
    <x v="3"/>
    <s v="FC"/>
    <x v="3"/>
    <x v="6"/>
    <x v="0"/>
    <n v="975396"/>
    <n v="830000"/>
    <x v="0"/>
    <s v="YES"/>
    <d v="2021-10-12T00:00:00"/>
  </r>
  <r>
    <x v="3"/>
    <s v="FC"/>
    <x v="3"/>
    <x v="6"/>
    <x v="1"/>
    <n v="975260"/>
    <n v="375000"/>
    <x v="0"/>
    <s v="YES"/>
    <d v="2021-10-08T00:00:00"/>
  </r>
  <r>
    <x v="3"/>
    <s v="FC"/>
    <x v="4"/>
    <x v="9"/>
    <x v="0"/>
    <n v="975859"/>
    <n v="599000"/>
    <x v="0"/>
    <s v="YES"/>
    <d v="2021-10-22T00:00:00"/>
  </r>
  <r>
    <x v="3"/>
    <s v="FC"/>
    <x v="4"/>
    <x v="10"/>
    <x v="1"/>
    <n v="974905"/>
    <n v="4160000"/>
    <x v="0"/>
    <s v="YES"/>
    <d v="2021-10-01T00:00:00"/>
  </r>
  <r>
    <x v="3"/>
    <s v="FC"/>
    <x v="3"/>
    <x v="6"/>
    <x v="0"/>
    <n v="975509"/>
    <n v="2350000"/>
    <x v="0"/>
    <s v="YES"/>
    <d v="2021-10-14T00:00:00"/>
  </r>
  <r>
    <x v="3"/>
    <s v="FC"/>
    <x v="3"/>
    <x v="6"/>
    <x v="0"/>
    <n v="975365"/>
    <n v="615000"/>
    <x v="0"/>
    <s v="YES"/>
    <d v="2021-10-12T00:00:00"/>
  </r>
  <r>
    <x v="3"/>
    <s v="FC"/>
    <x v="3"/>
    <x v="11"/>
    <x v="0"/>
    <n v="976226"/>
    <n v="590000"/>
    <x v="0"/>
    <s v="YES"/>
    <d v="2021-10-28T00:00:00"/>
  </r>
  <r>
    <x v="3"/>
    <s v="FC"/>
    <x v="3"/>
    <x v="6"/>
    <x v="0"/>
    <n v="976224"/>
    <n v="3500000"/>
    <x v="0"/>
    <s v="YES"/>
    <d v="2021-10-28T00:00:00"/>
  </r>
  <r>
    <x v="3"/>
    <s v="FC"/>
    <x v="3"/>
    <x v="6"/>
    <x v="2"/>
    <n v="976211"/>
    <n v="715000"/>
    <x v="0"/>
    <s v="YES"/>
    <d v="2021-10-28T00:00:00"/>
  </r>
  <r>
    <x v="3"/>
    <s v="FC"/>
    <x v="3"/>
    <x v="11"/>
    <x v="0"/>
    <n v="976201"/>
    <n v="806000"/>
    <x v="0"/>
    <s v="YES"/>
    <d v="2021-10-28T00:00:00"/>
  </r>
  <r>
    <x v="3"/>
    <s v="FC"/>
    <x v="5"/>
    <x v="8"/>
    <x v="1"/>
    <n v="975785"/>
    <n v="427000"/>
    <x v="0"/>
    <s v="YES"/>
    <d v="2021-10-20T00:00:00"/>
  </r>
  <r>
    <x v="3"/>
    <s v="FC"/>
    <x v="3"/>
    <x v="6"/>
    <x v="0"/>
    <n v="974938"/>
    <n v="850000"/>
    <x v="0"/>
    <s v="YES"/>
    <d v="2021-10-01T00:00:00"/>
  </r>
  <r>
    <x v="4"/>
    <s v="SIG"/>
    <x v="6"/>
    <x v="12"/>
    <x v="1"/>
    <n v="975044"/>
    <n v="680000"/>
    <x v="0"/>
    <s v="YES"/>
    <d v="2021-10-04T00:00:00"/>
  </r>
  <r>
    <x v="4"/>
    <s v="SIG"/>
    <x v="6"/>
    <x v="12"/>
    <x v="0"/>
    <n v="975437"/>
    <n v="3147500"/>
    <x v="0"/>
    <s v="YES"/>
    <d v="2021-10-13T00:00:00"/>
  </r>
  <r>
    <x v="4"/>
    <s v="SIG"/>
    <x v="6"/>
    <x v="12"/>
    <x v="0"/>
    <n v="975584"/>
    <n v="1350000"/>
    <x v="0"/>
    <s v="YES"/>
    <d v="2021-10-15T00:00:00"/>
  </r>
  <r>
    <x v="4"/>
    <s v="SIG"/>
    <x v="6"/>
    <x v="12"/>
    <x v="0"/>
    <n v="975900"/>
    <n v="1824990"/>
    <x v="1"/>
    <s v="YES"/>
    <d v="2021-10-22T00:00:00"/>
  </r>
  <r>
    <x v="4"/>
    <s v="SIG"/>
    <x v="6"/>
    <x v="12"/>
    <x v="0"/>
    <n v="975976"/>
    <n v="15000000"/>
    <x v="0"/>
    <s v="YES"/>
    <d v="2021-10-25T00:00:00"/>
  </r>
  <r>
    <x v="4"/>
    <s v="SIG"/>
    <x v="6"/>
    <x v="12"/>
    <x v="0"/>
    <n v="975380"/>
    <n v="425000"/>
    <x v="0"/>
    <s v="YES"/>
    <d v="2021-10-12T00:00:00"/>
  </r>
  <r>
    <x v="4"/>
    <s v="SIG"/>
    <x v="6"/>
    <x v="12"/>
    <x v="2"/>
    <n v="975105"/>
    <n v="485000"/>
    <x v="0"/>
    <s v="YES"/>
    <d v="2021-10-05T00:00:00"/>
  </r>
  <r>
    <x v="4"/>
    <s v="SIG"/>
    <x v="6"/>
    <x v="12"/>
    <x v="1"/>
    <n v="975178"/>
    <n v="680000"/>
    <x v="0"/>
    <s v="YES"/>
    <d v="2021-10-07T00:00:00"/>
  </r>
  <r>
    <x v="4"/>
    <s v="SIG"/>
    <x v="6"/>
    <x v="12"/>
    <x v="1"/>
    <n v="975100"/>
    <n v="1734000"/>
    <x v="0"/>
    <s v="YES"/>
    <d v="2021-10-05T00:00:00"/>
  </r>
  <r>
    <x v="4"/>
    <s v="SIG"/>
    <x v="7"/>
    <x v="13"/>
    <x v="0"/>
    <n v="975600"/>
    <n v="437000"/>
    <x v="0"/>
    <s v="YES"/>
    <d v="2021-10-15T00:00:00"/>
  </r>
  <r>
    <x v="4"/>
    <s v="SIG"/>
    <x v="6"/>
    <x v="12"/>
    <x v="0"/>
    <n v="976302"/>
    <n v="457414"/>
    <x v="0"/>
    <s v="YES"/>
    <d v="2021-10-28T00:00:00"/>
  </r>
  <r>
    <x v="5"/>
    <s v="ST"/>
    <x v="8"/>
    <x v="14"/>
    <x v="0"/>
    <n v="975651"/>
    <n v="660000"/>
    <x v="0"/>
    <s v="YES"/>
    <d v="2021-10-18T00:00:00"/>
  </r>
  <r>
    <x v="5"/>
    <s v="ST"/>
    <x v="8"/>
    <x v="15"/>
    <x v="0"/>
    <n v="975579"/>
    <n v="429900"/>
    <x v="0"/>
    <s v="YES"/>
    <d v="2021-10-15T00:00:00"/>
  </r>
  <r>
    <x v="5"/>
    <s v="ST"/>
    <x v="9"/>
    <x v="16"/>
    <x v="0"/>
    <n v="974922"/>
    <n v="253500"/>
    <x v="0"/>
    <s v="YES"/>
    <d v="2021-10-01T00:00:00"/>
  </r>
  <r>
    <x v="5"/>
    <s v="ST"/>
    <x v="8"/>
    <x v="15"/>
    <x v="0"/>
    <n v="975345"/>
    <n v="378000"/>
    <x v="0"/>
    <s v="YES"/>
    <d v="2021-10-12T00:00:00"/>
  </r>
  <r>
    <x v="5"/>
    <s v="ST"/>
    <x v="8"/>
    <x v="15"/>
    <x v="0"/>
    <n v="975102"/>
    <n v="645000"/>
    <x v="0"/>
    <s v="YES"/>
    <d v="2021-10-05T00:00:00"/>
  </r>
  <r>
    <x v="5"/>
    <s v="ST"/>
    <x v="8"/>
    <x v="14"/>
    <x v="0"/>
    <n v="975261"/>
    <n v="340000"/>
    <x v="0"/>
    <s v="YES"/>
    <d v="2021-10-08T00:00:00"/>
  </r>
  <r>
    <x v="5"/>
    <s v="ST"/>
    <x v="8"/>
    <x v="15"/>
    <x v="0"/>
    <n v="975276"/>
    <n v="410000"/>
    <x v="0"/>
    <s v="YES"/>
    <d v="2021-10-08T00:00:00"/>
  </r>
  <r>
    <x v="5"/>
    <s v="ST"/>
    <x v="8"/>
    <x v="15"/>
    <x v="0"/>
    <n v="975268"/>
    <n v="585000"/>
    <x v="0"/>
    <s v="YES"/>
    <d v="2021-10-08T00:00:00"/>
  </r>
  <r>
    <x v="5"/>
    <s v="ST"/>
    <x v="3"/>
    <x v="17"/>
    <x v="0"/>
    <n v="975592"/>
    <n v="663000"/>
    <x v="0"/>
    <s v="YES"/>
    <d v="2021-10-15T00:00:00"/>
  </r>
  <r>
    <x v="5"/>
    <s v="ST"/>
    <x v="3"/>
    <x v="17"/>
    <x v="0"/>
    <n v="975210"/>
    <n v="879000"/>
    <x v="0"/>
    <s v="YES"/>
    <d v="2021-10-07T00:00:00"/>
  </r>
  <r>
    <x v="5"/>
    <s v="ST"/>
    <x v="3"/>
    <x v="17"/>
    <x v="0"/>
    <n v="975205"/>
    <n v="401500"/>
    <x v="0"/>
    <s v="YES"/>
    <d v="2021-10-07T00:00:00"/>
  </r>
  <r>
    <x v="5"/>
    <s v="ST"/>
    <x v="8"/>
    <x v="14"/>
    <x v="0"/>
    <n v="975595"/>
    <n v="755000"/>
    <x v="0"/>
    <s v="YES"/>
    <d v="2021-10-15T00:00:00"/>
  </r>
  <r>
    <x v="5"/>
    <s v="ST"/>
    <x v="8"/>
    <x v="14"/>
    <x v="0"/>
    <n v="975039"/>
    <n v="425000"/>
    <x v="1"/>
    <s v="YES"/>
    <d v="2021-10-04T00:00:00"/>
  </r>
  <r>
    <x v="5"/>
    <s v="ST"/>
    <x v="10"/>
    <x v="18"/>
    <x v="0"/>
    <n v="975597"/>
    <n v="905000"/>
    <x v="0"/>
    <s v="YES"/>
    <d v="2021-10-15T00:00:00"/>
  </r>
  <r>
    <x v="5"/>
    <s v="ST"/>
    <x v="8"/>
    <x v="14"/>
    <x v="0"/>
    <n v="975449"/>
    <n v="1360000"/>
    <x v="0"/>
    <s v="YES"/>
    <d v="2021-10-13T00:00:00"/>
  </r>
  <r>
    <x v="5"/>
    <s v="ST"/>
    <x v="10"/>
    <x v="19"/>
    <x v="0"/>
    <n v="976090"/>
    <n v="555000"/>
    <x v="0"/>
    <s v="YES"/>
    <d v="2021-10-27T00:00:00"/>
  </r>
  <r>
    <x v="5"/>
    <s v="ST"/>
    <x v="8"/>
    <x v="14"/>
    <x v="0"/>
    <n v="976195"/>
    <n v="625000"/>
    <x v="0"/>
    <s v="YES"/>
    <d v="2021-10-28T00:00:00"/>
  </r>
  <r>
    <x v="5"/>
    <s v="ST"/>
    <x v="3"/>
    <x v="20"/>
    <x v="0"/>
    <n v="976227"/>
    <n v="770000"/>
    <x v="0"/>
    <s v="YES"/>
    <d v="2021-10-28T00:00:00"/>
  </r>
  <r>
    <x v="5"/>
    <s v="ST"/>
    <x v="10"/>
    <x v="21"/>
    <x v="0"/>
    <n v="976240"/>
    <n v="520000"/>
    <x v="0"/>
    <s v="YES"/>
    <d v="2021-10-28T00:00:00"/>
  </r>
  <r>
    <x v="5"/>
    <s v="ST"/>
    <x v="8"/>
    <x v="14"/>
    <x v="0"/>
    <n v="975856"/>
    <n v="600000"/>
    <x v="0"/>
    <s v="YES"/>
    <d v="2021-10-22T00:00:00"/>
  </r>
  <r>
    <x v="5"/>
    <s v="ST"/>
    <x v="3"/>
    <x v="20"/>
    <x v="3"/>
    <n v="975419"/>
    <n v="600000"/>
    <x v="0"/>
    <s v="YES"/>
    <d v="2021-10-13T00:00:00"/>
  </r>
  <r>
    <x v="5"/>
    <s v="ST"/>
    <x v="8"/>
    <x v="14"/>
    <x v="1"/>
    <n v="976028"/>
    <n v="128000"/>
    <x v="0"/>
    <s v="YES"/>
    <d v="2021-10-26T00:00:00"/>
  </r>
  <r>
    <x v="5"/>
    <s v="ST"/>
    <x v="8"/>
    <x v="14"/>
    <x v="0"/>
    <n v="976250"/>
    <n v="1700000"/>
    <x v="0"/>
    <s v="YES"/>
    <d v="2021-10-28T00:00:00"/>
  </r>
  <r>
    <x v="5"/>
    <s v="ST"/>
    <x v="8"/>
    <x v="15"/>
    <x v="0"/>
    <n v="975383"/>
    <n v="950000"/>
    <x v="0"/>
    <s v="YES"/>
    <d v="2021-10-12T00:00:00"/>
  </r>
  <r>
    <x v="5"/>
    <s v="ST"/>
    <x v="8"/>
    <x v="15"/>
    <x v="0"/>
    <n v="975500"/>
    <n v="560000"/>
    <x v="0"/>
    <s v="YES"/>
    <d v="2021-10-14T00:00:00"/>
  </r>
  <r>
    <x v="5"/>
    <s v="ST"/>
    <x v="3"/>
    <x v="17"/>
    <x v="1"/>
    <n v="975549"/>
    <n v="300000"/>
    <x v="0"/>
    <s v="YES"/>
    <d v="2021-10-15T00:00:00"/>
  </r>
  <r>
    <x v="5"/>
    <s v="ST"/>
    <x v="8"/>
    <x v="15"/>
    <x v="0"/>
    <n v="975501"/>
    <n v="210000"/>
    <x v="0"/>
    <s v="YES"/>
    <d v="2021-10-14T00:00:00"/>
  </r>
  <r>
    <x v="5"/>
    <s v="ST"/>
    <x v="8"/>
    <x v="14"/>
    <x v="0"/>
    <n v="975554"/>
    <n v="425000"/>
    <x v="1"/>
    <s v="YES"/>
    <d v="2021-10-15T00:00:00"/>
  </r>
  <r>
    <x v="5"/>
    <s v="ST"/>
    <x v="8"/>
    <x v="14"/>
    <x v="0"/>
    <n v="975813"/>
    <n v="425000"/>
    <x v="0"/>
    <s v="YES"/>
    <d v="2021-10-21T00:00:00"/>
  </r>
  <r>
    <x v="5"/>
    <s v="ST"/>
    <x v="10"/>
    <x v="22"/>
    <x v="0"/>
    <n v="974963"/>
    <n v="582500"/>
    <x v="0"/>
    <s v="YES"/>
    <d v="2021-10-01T00:00:00"/>
  </r>
  <r>
    <x v="5"/>
    <s v="ST"/>
    <x v="8"/>
    <x v="14"/>
    <x v="0"/>
    <n v="975289"/>
    <n v="427655"/>
    <x v="1"/>
    <s v="YES"/>
    <d v="2021-10-08T00:00:00"/>
  </r>
  <r>
    <x v="5"/>
    <s v="ST"/>
    <x v="8"/>
    <x v="14"/>
    <x v="0"/>
    <n v="975420"/>
    <n v="785000"/>
    <x v="0"/>
    <s v="YES"/>
    <d v="2021-10-13T00:00:00"/>
  </r>
  <r>
    <x v="5"/>
    <s v="ST"/>
    <x v="8"/>
    <x v="15"/>
    <x v="0"/>
    <n v="975568"/>
    <n v="200000"/>
    <x v="0"/>
    <s v="YES"/>
    <d v="2021-10-15T00:00:00"/>
  </r>
  <r>
    <x v="5"/>
    <s v="ST"/>
    <x v="8"/>
    <x v="14"/>
    <x v="0"/>
    <n v="975560"/>
    <n v="459000"/>
    <x v="1"/>
    <s v="YES"/>
    <d v="2021-10-15T00:00:00"/>
  </r>
  <r>
    <x v="5"/>
    <s v="ST"/>
    <x v="8"/>
    <x v="15"/>
    <x v="0"/>
    <n v="976026"/>
    <n v="514000"/>
    <x v="0"/>
    <s v="YES"/>
    <d v="2021-10-26T00:00:00"/>
  </r>
  <r>
    <x v="5"/>
    <s v="ST"/>
    <x v="8"/>
    <x v="14"/>
    <x v="0"/>
    <n v="975126"/>
    <n v="510000"/>
    <x v="0"/>
    <s v="YES"/>
    <d v="2021-10-06T00:00:00"/>
  </r>
  <r>
    <x v="5"/>
    <s v="ST"/>
    <x v="8"/>
    <x v="15"/>
    <x v="0"/>
    <n v="975076"/>
    <n v="620000"/>
    <x v="0"/>
    <s v="YES"/>
    <d v="2021-10-05T00:00:00"/>
  </r>
  <r>
    <x v="5"/>
    <s v="ST"/>
    <x v="8"/>
    <x v="14"/>
    <x v="1"/>
    <n v="974999"/>
    <n v="525000"/>
    <x v="0"/>
    <s v="YES"/>
    <d v="2021-10-04T00:00:00"/>
  </r>
  <r>
    <x v="5"/>
    <s v="ST"/>
    <x v="3"/>
    <x v="17"/>
    <x v="0"/>
    <n v="975171"/>
    <n v="1310000"/>
    <x v="0"/>
    <s v="YES"/>
    <d v="2021-10-07T00:00:00"/>
  </r>
  <r>
    <x v="5"/>
    <s v="ST"/>
    <x v="8"/>
    <x v="15"/>
    <x v="0"/>
    <n v="975681"/>
    <n v="890000"/>
    <x v="0"/>
    <s v="YES"/>
    <d v="2021-10-19T00:00:00"/>
  </r>
  <r>
    <x v="5"/>
    <s v="ST"/>
    <x v="8"/>
    <x v="14"/>
    <x v="0"/>
    <n v="975895"/>
    <n v="370000"/>
    <x v="0"/>
    <s v="YES"/>
    <d v="2021-10-22T00:00:00"/>
  </r>
  <r>
    <x v="5"/>
    <s v="ST"/>
    <x v="3"/>
    <x v="17"/>
    <x v="0"/>
    <n v="975776"/>
    <n v="600000"/>
    <x v="0"/>
    <s v="YES"/>
    <d v="2021-10-20T00:00:00"/>
  </r>
  <r>
    <x v="5"/>
    <s v="ST"/>
    <x v="8"/>
    <x v="15"/>
    <x v="0"/>
    <n v="975906"/>
    <n v="1075000"/>
    <x v="0"/>
    <s v="YES"/>
    <d v="2021-10-22T00:00:00"/>
  </r>
  <r>
    <x v="5"/>
    <s v="ST"/>
    <x v="3"/>
    <x v="17"/>
    <x v="4"/>
    <n v="975950"/>
    <n v="300000"/>
    <x v="0"/>
    <s v="YES"/>
    <d v="2021-10-25T00:00:00"/>
  </r>
  <r>
    <x v="5"/>
    <s v="ST"/>
    <x v="8"/>
    <x v="14"/>
    <x v="0"/>
    <n v="975834"/>
    <n v="745000"/>
    <x v="1"/>
    <s v="YES"/>
    <d v="2021-10-21T00:00:00"/>
  </r>
  <r>
    <x v="5"/>
    <s v="ST"/>
    <x v="3"/>
    <x v="17"/>
    <x v="0"/>
    <n v="975838"/>
    <n v="490000"/>
    <x v="0"/>
    <s v="YES"/>
    <d v="2021-10-21T00:00:00"/>
  </r>
  <r>
    <x v="5"/>
    <s v="ST"/>
    <x v="8"/>
    <x v="15"/>
    <x v="0"/>
    <n v="975883"/>
    <n v="1025000"/>
    <x v="0"/>
    <s v="YES"/>
    <d v="2021-10-22T00:00:00"/>
  </r>
  <r>
    <x v="5"/>
    <s v="ST"/>
    <x v="3"/>
    <x v="17"/>
    <x v="0"/>
    <n v="975131"/>
    <n v="485000"/>
    <x v="0"/>
    <s v="YES"/>
    <d v="2021-10-06T00:00:00"/>
  </r>
  <r>
    <x v="5"/>
    <s v="ST"/>
    <x v="10"/>
    <x v="21"/>
    <x v="0"/>
    <n v="975903"/>
    <n v="585000"/>
    <x v="0"/>
    <s v="YES"/>
    <d v="2021-10-22T00:00:00"/>
  </r>
  <r>
    <x v="5"/>
    <s v="ST"/>
    <x v="8"/>
    <x v="23"/>
    <x v="0"/>
    <n v="975912"/>
    <n v="432876"/>
    <x v="1"/>
    <s v="YES"/>
    <d v="2021-10-22T00:00:00"/>
  </r>
  <r>
    <x v="6"/>
    <s v="TI"/>
    <x v="10"/>
    <x v="24"/>
    <x v="0"/>
    <n v="975150"/>
    <n v="375000"/>
    <x v="0"/>
    <s v="YES"/>
    <d v="2021-10-06T00:00:00"/>
  </r>
  <r>
    <x v="6"/>
    <s v="TI"/>
    <x v="8"/>
    <x v="25"/>
    <x v="0"/>
    <n v="975375"/>
    <n v="975000"/>
    <x v="0"/>
    <s v="YES"/>
    <d v="2021-10-12T00:00:00"/>
  </r>
  <r>
    <x v="6"/>
    <s v="TI"/>
    <x v="8"/>
    <x v="25"/>
    <x v="0"/>
    <n v="975528"/>
    <n v="925000"/>
    <x v="0"/>
    <s v="YES"/>
    <d v="2021-10-14T00:00:00"/>
  </r>
  <r>
    <x v="6"/>
    <s v="TI"/>
    <x v="2"/>
    <x v="26"/>
    <x v="0"/>
    <n v="975451"/>
    <n v="600000"/>
    <x v="0"/>
    <s v="YES"/>
    <d v="2021-10-13T00:00:00"/>
  </r>
  <r>
    <x v="6"/>
    <s v="TI"/>
    <x v="3"/>
    <x v="27"/>
    <x v="1"/>
    <n v="975901"/>
    <n v="475000"/>
    <x v="0"/>
    <s v="YES"/>
    <d v="2021-10-22T00:00:00"/>
  </r>
  <r>
    <x v="6"/>
    <s v="TI"/>
    <x v="3"/>
    <x v="27"/>
    <x v="0"/>
    <n v="975074"/>
    <n v="675000"/>
    <x v="0"/>
    <s v="YES"/>
    <d v="2021-10-05T00:00:00"/>
  </r>
  <r>
    <x v="6"/>
    <s v="TI"/>
    <x v="8"/>
    <x v="25"/>
    <x v="0"/>
    <n v="975687"/>
    <n v="450000"/>
    <x v="0"/>
    <s v="YES"/>
    <d v="2021-10-19T00:00:00"/>
  </r>
  <r>
    <x v="6"/>
    <s v="TI"/>
    <x v="8"/>
    <x v="25"/>
    <x v="0"/>
    <n v="974914"/>
    <n v="258000"/>
    <x v="0"/>
    <s v="YES"/>
    <d v="2021-10-01T00:00:00"/>
  </r>
  <r>
    <x v="6"/>
    <s v="TI"/>
    <x v="8"/>
    <x v="25"/>
    <x v="0"/>
    <n v="975862"/>
    <n v="614000"/>
    <x v="0"/>
    <s v="YES"/>
    <d v="2021-10-22T00:00:00"/>
  </r>
  <r>
    <x v="6"/>
    <s v="TI"/>
    <x v="10"/>
    <x v="28"/>
    <x v="3"/>
    <n v="975744"/>
    <n v="776500"/>
    <x v="0"/>
    <s v="YES"/>
    <d v="2021-10-20T00:00:00"/>
  </r>
  <r>
    <x v="6"/>
    <s v="TI"/>
    <x v="8"/>
    <x v="25"/>
    <x v="0"/>
    <n v="975683"/>
    <n v="429000"/>
    <x v="0"/>
    <s v="YES"/>
    <d v="2021-10-19T00:00:00"/>
  </r>
  <r>
    <x v="6"/>
    <s v="TI"/>
    <x v="3"/>
    <x v="29"/>
    <x v="1"/>
    <n v="975885"/>
    <n v="170000"/>
    <x v="0"/>
    <s v="YES"/>
    <d v="2021-10-22T00:00:00"/>
  </r>
  <r>
    <x v="6"/>
    <s v="TI"/>
    <x v="11"/>
    <x v="30"/>
    <x v="0"/>
    <n v="975606"/>
    <n v="525000"/>
    <x v="0"/>
    <s v="YES"/>
    <d v="2021-10-15T00:00:00"/>
  </r>
  <r>
    <x v="6"/>
    <s v="TI"/>
    <x v="8"/>
    <x v="25"/>
    <x v="3"/>
    <n v="975910"/>
    <n v="300000"/>
    <x v="0"/>
    <s v="YES"/>
    <d v="2021-10-22T00:00:00"/>
  </r>
  <r>
    <x v="6"/>
    <s v="TI"/>
    <x v="8"/>
    <x v="25"/>
    <x v="0"/>
    <n v="975174"/>
    <n v="649000"/>
    <x v="0"/>
    <s v="YES"/>
    <d v="2021-10-07T00:00:00"/>
  </r>
  <r>
    <x v="6"/>
    <s v="TI"/>
    <x v="8"/>
    <x v="25"/>
    <x v="0"/>
    <n v="975782"/>
    <n v="439000"/>
    <x v="0"/>
    <s v="YES"/>
    <d v="2021-10-20T00:00:00"/>
  </r>
  <r>
    <x v="6"/>
    <s v="TI"/>
    <x v="8"/>
    <x v="25"/>
    <x v="0"/>
    <n v="975780"/>
    <n v="585000"/>
    <x v="0"/>
    <s v="YES"/>
    <d v="2021-10-20T00:00:00"/>
  </r>
  <r>
    <x v="6"/>
    <s v="TI"/>
    <x v="3"/>
    <x v="27"/>
    <x v="0"/>
    <n v="975432"/>
    <n v="434400"/>
    <x v="0"/>
    <s v="YES"/>
    <d v="2021-10-13T00:00:00"/>
  </r>
  <r>
    <x v="6"/>
    <s v="TI"/>
    <x v="8"/>
    <x v="25"/>
    <x v="0"/>
    <n v="976096"/>
    <n v="720000"/>
    <x v="0"/>
    <s v="YES"/>
    <d v="2021-10-27T00:00:00"/>
  </r>
  <r>
    <x v="6"/>
    <s v="TI"/>
    <x v="8"/>
    <x v="25"/>
    <x v="0"/>
    <n v="975326"/>
    <n v="359500"/>
    <x v="0"/>
    <s v="YES"/>
    <d v="2021-10-11T00:00:00"/>
  </r>
  <r>
    <x v="6"/>
    <s v="TI"/>
    <x v="8"/>
    <x v="25"/>
    <x v="0"/>
    <n v="976246"/>
    <n v="480000"/>
    <x v="0"/>
    <s v="YES"/>
    <d v="2021-10-28T00:00:00"/>
  </r>
  <r>
    <x v="6"/>
    <s v="TI"/>
    <x v="8"/>
    <x v="25"/>
    <x v="1"/>
    <n v="975357"/>
    <n v="185000"/>
    <x v="0"/>
    <s v="YES"/>
    <d v="2021-10-12T00:00:00"/>
  </r>
  <r>
    <x v="6"/>
    <s v="TI"/>
    <x v="3"/>
    <x v="27"/>
    <x v="0"/>
    <n v="975573"/>
    <n v="666600"/>
    <x v="0"/>
    <s v="YES"/>
    <d v="2021-10-15T00:00:00"/>
  </r>
  <r>
    <x v="6"/>
    <s v="TI"/>
    <x v="8"/>
    <x v="25"/>
    <x v="0"/>
    <n v="976067"/>
    <n v="428000"/>
    <x v="0"/>
    <s v="YES"/>
    <d v="2021-10-27T00:00:00"/>
  </r>
  <r>
    <x v="6"/>
    <s v="TI"/>
    <x v="8"/>
    <x v="25"/>
    <x v="0"/>
    <n v="975226"/>
    <n v="608000"/>
    <x v="0"/>
    <s v="YES"/>
    <d v="2021-10-07T00:00:00"/>
  </r>
  <r>
    <x v="6"/>
    <s v="TI"/>
    <x v="8"/>
    <x v="25"/>
    <x v="0"/>
    <n v="975971"/>
    <n v="770000"/>
    <x v="0"/>
    <s v="YES"/>
    <d v="2021-10-25T00:00:00"/>
  </r>
  <r>
    <x v="6"/>
    <s v="TI"/>
    <x v="8"/>
    <x v="25"/>
    <x v="0"/>
    <n v="976022"/>
    <n v="435000"/>
    <x v="0"/>
    <s v="YES"/>
    <d v="2021-10-26T00:00:00"/>
  </r>
  <r>
    <x v="6"/>
    <s v="TI"/>
    <x v="8"/>
    <x v="25"/>
    <x v="0"/>
    <n v="976011"/>
    <n v="998500"/>
    <x v="0"/>
    <s v="YES"/>
    <d v="2021-10-26T00:00:00"/>
  </r>
  <r>
    <x v="6"/>
    <s v="TI"/>
    <x v="8"/>
    <x v="25"/>
    <x v="4"/>
    <n v="976129"/>
    <n v="298000"/>
    <x v="0"/>
    <s v="YES"/>
    <d v="2021-10-27T00:00:00"/>
  </r>
  <r>
    <x v="7"/>
    <s v="TT"/>
    <x v="0"/>
    <x v="31"/>
    <x v="0"/>
    <n v="975718"/>
    <n v="500000"/>
    <x v="0"/>
    <s v="YES"/>
    <d v="2021-10-1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5">
  <r>
    <x v="0"/>
    <s v="ACT"/>
    <x v="0"/>
    <s v="1318-10-410-008"/>
    <n v="976042"/>
    <n v="1472000"/>
    <d v="2021-10-26T00:00:00"/>
    <x v="0"/>
  </r>
  <r>
    <x v="1"/>
    <s v="FA"/>
    <x v="0"/>
    <s v="1320-30-311-005"/>
    <n v="975026"/>
    <n v="87012"/>
    <d v="2021-10-04T00:00:00"/>
    <x v="1"/>
  </r>
  <r>
    <x v="1"/>
    <s v="FA"/>
    <x v="0"/>
    <s v="1418-11-412-026"/>
    <n v="976128"/>
    <n v="1300000"/>
    <d v="2021-10-27T00:00:00"/>
    <x v="2"/>
  </r>
  <r>
    <x v="1"/>
    <s v="FA"/>
    <x v="0"/>
    <s v="1420-08-212-005"/>
    <n v="975743"/>
    <n v="169000"/>
    <d v="2021-10-20T00:00:00"/>
    <x v="1"/>
  </r>
  <r>
    <x v="1"/>
    <s v="FA"/>
    <x v="0"/>
    <s v="1420-34-710-028"/>
    <n v="975626"/>
    <n v="320800"/>
    <d v="2021-10-18T00:00:00"/>
    <x v="3"/>
  </r>
  <r>
    <x v="1"/>
    <s v="FA"/>
    <x v="0"/>
    <s v="1319-03-414-041"/>
    <n v="976072"/>
    <n v="294000"/>
    <d v="2021-10-27T00:00:00"/>
    <x v="4"/>
  </r>
  <r>
    <x v="1"/>
    <s v="FA"/>
    <x v="0"/>
    <s v="1219-15-002-037"/>
    <n v="975564"/>
    <n v="268900"/>
    <d v="2021-10-15T00:00:00"/>
    <x v="1"/>
  </r>
  <r>
    <x v="1"/>
    <s v="FA"/>
    <x v="1"/>
    <s v="1318-27-001-010"/>
    <n v="976020"/>
    <n v="2200000"/>
    <d v="2021-10-26T00:00:00"/>
    <x v="5"/>
  </r>
  <r>
    <x v="1"/>
    <s v="FA"/>
    <x v="2"/>
    <s v="1318-16-810-029"/>
    <n v="975425"/>
    <n v="2000000"/>
    <d v="2021-10-13T00:00:00"/>
    <x v="6"/>
  </r>
  <r>
    <x v="1"/>
    <s v="FA"/>
    <x v="0"/>
    <s v="1420-33-410-030"/>
    <n v="975344"/>
    <n v="191280"/>
    <d v="2021-10-12T00:00:00"/>
    <x v="1"/>
  </r>
  <r>
    <x v="1"/>
    <s v="FA"/>
    <x v="0"/>
    <s v="1420-34-111-011"/>
    <n v="975287"/>
    <n v="256800"/>
    <d v="2021-10-08T00:00:00"/>
    <x v="7"/>
  </r>
  <r>
    <x v="1"/>
    <s v="FA"/>
    <x v="0"/>
    <s v="1220-01-001-025"/>
    <n v="975282"/>
    <n v="784851"/>
    <d v="2021-10-08T00:00:00"/>
    <x v="1"/>
  </r>
  <r>
    <x v="1"/>
    <s v="FA"/>
    <x v="0"/>
    <s v="1420-08-315-003"/>
    <n v="975756"/>
    <n v="326000"/>
    <d v="2021-10-20T00:00:00"/>
    <x v="1"/>
  </r>
  <r>
    <x v="1"/>
    <s v="FA"/>
    <x v="0"/>
    <s v="1320-02-002-011"/>
    <n v="975498"/>
    <n v="309617"/>
    <d v="2021-10-14T00:00:00"/>
    <x v="1"/>
  </r>
  <r>
    <x v="1"/>
    <s v="FA"/>
    <x v="0"/>
    <s v="1420-08-211-030"/>
    <n v="975571"/>
    <n v="411200"/>
    <d v="2021-10-15T00:00:00"/>
    <x v="1"/>
  </r>
  <r>
    <x v="1"/>
    <s v="FA"/>
    <x v="0"/>
    <s v="1420-33-610-014"/>
    <n v="975882"/>
    <n v="335000"/>
    <d v="2021-10-22T00:00:00"/>
    <x v="8"/>
  </r>
  <r>
    <x v="1"/>
    <s v="FA"/>
    <x v="3"/>
    <s v="1022-10-002-047"/>
    <n v="975866"/>
    <n v="138500"/>
    <d v="2021-10-22T00:00:00"/>
    <x v="1"/>
  </r>
  <r>
    <x v="1"/>
    <s v="FA"/>
    <x v="0"/>
    <s v="1320-29-610-041"/>
    <n v="975050"/>
    <n v="376500"/>
    <d v="2021-10-04T00:00:00"/>
    <x v="9"/>
  </r>
  <r>
    <x v="1"/>
    <s v="FA"/>
    <x v="0"/>
    <s v="1121-05-516-017"/>
    <n v="975138"/>
    <n v="277000"/>
    <d v="2021-10-06T00:00:00"/>
    <x v="10"/>
  </r>
  <r>
    <x v="1"/>
    <s v="FA"/>
    <x v="2"/>
    <s v="1220-22-410-007"/>
    <n v="975916"/>
    <n v="40000"/>
    <d v="2021-10-22T00:00:00"/>
    <x v="11"/>
  </r>
  <r>
    <x v="1"/>
    <s v="FA"/>
    <x v="0"/>
    <s v="1318-23-310-055"/>
    <n v="975966"/>
    <n v="423000"/>
    <d v="2021-10-25T00:00:00"/>
    <x v="1"/>
  </r>
  <r>
    <x v="1"/>
    <s v="FA"/>
    <x v="0"/>
    <s v="1420-07-710-003"/>
    <n v="974913"/>
    <n v="248100"/>
    <d v="2021-10-01T00:00:00"/>
    <x v="1"/>
  </r>
  <r>
    <x v="1"/>
    <s v="FA"/>
    <x v="0"/>
    <s v="1318-23-510-011"/>
    <n v="975802"/>
    <n v="924800"/>
    <d v="2021-10-21T00:00:00"/>
    <x v="12"/>
  </r>
  <r>
    <x v="1"/>
    <s v="FA"/>
    <x v="0"/>
    <s v="1220-16-310-017"/>
    <n v="975143"/>
    <n v="160000"/>
    <d v="2021-10-06T00:00:00"/>
    <x v="9"/>
  </r>
  <r>
    <x v="1"/>
    <s v="FA"/>
    <x v="0"/>
    <s v="1220-21-710-105"/>
    <n v="976019"/>
    <n v="119000"/>
    <d v="2021-10-26T00:00:00"/>
    <x v="13"/>
  </r>
  <r>
    <x v="1"/>
    <s v="FA"/>
    <x v="0"/>
    <s v="1320-30-211-070"/>
    <n v="975855"/>
    <n v="113390"/>
    <d v="2021-10-22T00:00:00"/>
    <x v="1"/>
  </r>
  <r>
    <x v="2"/>
    <s v="FC"/>
    <x v="0"/>
    <s v="1419-01-801-007"/>
    <n v="975697"/>
    <n v="344000"/>
    <d v="2021-10-19T00:00:00"/>
    <x v="8"/>
  </r>
  <r>
    <x v="2"/>
    <s v="FC"/>
    <x v="0"/>
    <s v="1318-10-415-061"/>
    <n v="975175"/>
    <n v="1950000"/>
    <d v="2021-10-07T00:00:00"/>
    <x v="14"/>
  </r>
  <r>
    <x v="2"/>
    <s v="FC"/>
    <x v="0"/>
    <s v="1420-08-310-011"/>
    <n v="975627"/>
    <n v="231000"/>
    <d v="2021-10-18T00:00:00"/>
    <x v="13"/>
  </r>
  <r>
    <x v="2"/>
    <s v="FC"/>
    <x v="0"/>
    <s v="1220-22-310-084"/>
    <n v="975732"/>
    <n v="325000"/>
    <d v="2021-10-20T00:00:00"/>
    <x v="15"/>
  </r>
  <r>
    <x v="2"/>
    <s v="FC"/>
    <x v="0"/>
    <s v="1318-23-810-084"/>
    <n v="975628"/>
    <n v="525000"/>
    <d v="2021-10-18T00:00:00"/>
    <x v="16"/>
  </r>
  <r>
    <x v="2"/>
    <s v="FC"/>
    <x v="0"/>
    <s v="1420-18-113-018"/>
    <n v="975734"/>
    <n v="240000"/>
    <d v="2021-10-20T00:00:00"/>
    <x v="15"/>
  </r>
  <r>
    <x v="2"/>
    <s v="FC"/>
    <x v="0"/>
    <s v="1420-33-602-009"/>
    <n v="975301"/>
    <n v="518600"/>
    <d v="2021-10-11T00:00:00"/>
    <x v="15"/>
  </r>
  <r>
    <x v="2"/>
    <s v="FC"/>
    <x v="0"/>
    <s v="1420-07-813-015"/>
    <n v="976052"/>
    <n v="281000"/>
    <d v="2021-10-27T00:00:00"/>
    <x v="15"/>
  </r>
  <r>
    <x v="2"/>
    <s v="FC"/>
    <x v="0"/>
    <s v="1219-10-002-013"/>
    <n v="975148"/>
    <n v="800000"/>
    <d v="2021-10-06T00:00:00"/>
    <x v="17"/>
  </r>
  <r>
    <x v="2"/>
    <s v="FC"/>
    <x v="0"/>
    <s v="1420-08-313-006"/>
    <n v="975070"/>
    <n v="350000"/>
    <d v="2021-10-05T00:00:00"/>
    <x v="15"/>
  </r>
  <r>
    <x v="2"/>
    <s v="FC"/>
    <x v="0"/>
    <s v="1320-29-201-014"/>
    <n v="975257"/>
    <n v="536000"/>
    <d v="2021-10-08T00:00:00"/>
    <x v="15"/>
  </r>
  <r>
    <x v="3"/>
    <s v="SIG"/>
    <x v="0"/>
    <s v="1318-16-810-035"/>
    <n v="975028"/>
    <n v="440000"/>
    <d v="2021-10-04T00:00:00"/>
    <x v="18"/>
  </r>
  <r>
    <x v="4"/>
    <s v="ST"/>
    <x v="0"/>
    <s v="1320-23-002-059"/>
    <n v="975255"/>
    <n v="902000"/>
    <d v="2021-10-08T00:00:00"/>
    <x v="19"/>
  </r>
  <r>
    <x v="4"/>
    <s v="ST"/>
    <x v="0"/>
    <s v="1318-03-212-042"/>
    <n v="974896"/>
    <n v="355000"/>
    <d v="2021-10-01T00:00:00"/>
    <x v="1"/>
  </r>
  <r>
    <x v="4"/>
    <s v="ST"/>
    <x v="0"/>
    <s v="1320-33-212-004"/>
    <n v="974904"/>
    <n v="397000"/>
    <d v="2021-10-01T00:00:00"/>
    <x v="20"/>
  </r>
  <r>
    <x v="4"/>
    <s v="ST"/>
    <x v="0"/>
    <s v="1220-22-110-046"/>
    <n v="975024"/>
    <n v="240767"/>
    <d v="2021-10-04T00:00:00"/>
    <x v="21"/>
  </r>
  <r>
    <x v="4"/>
    <s v="ST"/>
    <x v="0"/>
    <s v="1220-13-801-007"/>
    <n v="975374"/>
    <n v="200000"/>
    <d v="2021-10-12T00:00:00"/>
    <x v="22"/>
  </r>
  <r>
    <x v="4"/>
    <s v="ST"/>
    <x v="0"/>
    <s v="1420-08-212-023"/>
    <n v="975139"/>
    <n v="300000"/>
    <d v="2021-10-06T00:00:00"/>
    <x v="22"/>
  </r>
  <r>
    <x v="4"/>
    <s v="ST"/>
    <x v="2"/>
    <s v="1319-19-212-073"/>
    <n v="975948"/>
    <n v="50000"/>
    <d v="2021-10-25T00:00:00"/>
    <x v="23"/>
  </r>
  <r>
    <x v="4"/>
    <s v="ST"/>
    <x v="0"/>
    <s v="1320-11-002-006"/>
    <n v="975368"/>
    <n v="1190000"/>
    <d v="2021-10-12T00:00:00"/>
    <x v="19"/>
  </r>
  <r>
    <x v="4"/>
    <s v="ST"/>
    <x v="0"/>
    <s v="1321-32-001-009"/>
    <n v="976218"/>
    <n v="337000"/>
    <d v="2021-10-28T00:00:00"/>
    <x v="1"/>
  </r>
  <r>
    <x v="4"/>
    <s v="ST"/>
    <x v="0"/>
    <s v="1420-07-214-005"/>
    <n v="975470"/>
    <n v="340000"/>
    <d v="2021-10-14T00:00:00"/>
    <x v="19"/>
  </r>
  <r>
    <x v="4"/>
    <s v="ST"/>
    <x v="0"/>
    <s v="1318-15-711-020"/>
    <n v="976207"/>
    <n v="625000"/>
    <d v="2021-10-28T00:00:00"/>
    <x v="1"/>
  </r>
  <r>
    <x v="4"/>
    <s v="ST"/>
    <x v="0"/>
    <s v="1418-27-210-026"/>
    <n v="975747"/>
    <n v="1350000"/>
    <d v="2021-10-20T00:00:00"/>
    <x v="24"/>
  </r>
  <r>
    <x v="4"/>
    <s v="ST"/>
    <x v="0"/>
    <s v="1319-34-002-007"/>
    <n v="976049"/>
    <n v="143500"/>
    <d v="2021-10-27T00:00:00"/>
    <x v="19"/>
  </r>
  <r>
    <x v="4"/>
    <s v="ST"/>
    <x v="0"/>
    <s v="1420-29-710-008"/>
    <n v="975752"/>
    <n v="548250"/>
    <d v="2021-10-20T00:00:00"/>
    <x v="17"/>
  </r>
  <r>
    <x v="4"/>
    <s v="ST"/>
    <x v="0"/>
    <s v="1220-15-310-039"/>
    <n v="975850"/>
    <n v="119500"/>
    <d v="2021-10-22T00:00:00"/>
    <x v="19"/>
  </r>
  <r>
    <x v="4"/>
    <s v="ST"/>
    <x v="0"/>
    <s v="1319-19-212-073"/>
    <n v="975947"/>
    <n v="134500"/>
    <d v="2021-10-25T00:00:00"/>
    <x v="25"/>
  </r>
  <r>
    <x v="4"/>
    <s v="ST"/>
    <x v="0"/>
    <s v="1220-21-810-107"/>
    <n v="975567"/>
    <n v="304000"/>
    <d v="2021-10-15T00:00:00"/>
    <x v="1"/>
  </r>
  <r>
    <x v="4"/>
    <s v="ST"/>
    <x v="0"/>
    <s v="1220-16-210-127"/>
    <n v="976057"/>
    <n v="433000"/>
    <d v="2021-10-27T00:00:00"/>
    <x v="1"/>
  </r>
  <r>
    <x v="4"/>
    <s v="ST"/>
    <x v="0"/>
    <s v="1320-33-718-027"/>
    <n v="975711"/>
    <n v="220000"/>
    <d v="2021-10-19T00:00:00"/>
    <x v="26"/>
  </r>
  <r>
    <x v="4"/>
    <s v="ST"/>
    <x v="0"/>
    <s v="1220-07-002-020"/>
    <n v="975713"/>
    <n v="147100"/>
    <d v="2021-10-19T00:00:00"/>
    <x v="17"/>
  </r>
  <r>
    <x v="4"/>
    <s v="ST"/>
    <x v="0"/>
    <s v="1420-18-113-094"/>
    <n v="976101"/>
    <n v="300000"/>
    <d v="2021-10-27T00:00:00"/>
    <x v="17"/>
  </r>
  <r>
    <x v="4"/>
    <s v="ST"/>
    <x v="0"/>
    <s v="1320-33-810-018"/>
    <n v="975739"/>
    <n v="384000"/>
    <d v="2021-10-20T00:00:00"/>
    <x v="10"/>
  </r>
  <r>
    <x v="4"/>
    <s v="ST"/>
    <x v="0"/>
    <s v="1220-24-201-032"/>
    <n v="976059"/>
    <n v="100000"/>
    <d v="2021-10-27T00:00:00"/>
    <x v="9"/>
  </r>
  <r>
    <x v="4"/>
    <s v="ST"/>
    <x v="0"/>
    <s v="1418-34-211-001"/>
    <n v="976270"/>
    <n v="330000"/>
    <d v="2021-10-28T00:00:00"/>
    <x v="27"/>
  </r>
  <r>
    <x v="4"/>
    <s v="ST"/>
    <x v="0"/>
    <s v="1220-10-811-026"/>
    <n v="975355"/>
    <n v="301700"/>
    <d v="2021-10-12T00:00:00"/>
    <x v="1"/>
  </r>
  <r>
    <x v="4"/>
    <s v="ST"/>
    <x v="4"/>
    <s v="1220-10-812-007"/>
    <n v="975981"/>
    <n v="397500"/>
    <d v="2021-10-25T00:00:00"/>
    <x v="28"/>
  </r>
  <r>
    <x v="5"/>
    <s v="TI"/>
    <x v="0"/>
    <s v="1318-23-210-014"/>
    <n v="975372"/>
    <n v="542500"/>
    <d v="2021-10-12T00:00:00"/>
    <x v="29"/>
  </r>
  <r>
    <x v="5"/>
    <s v="TI"/>
    <x v="0"/>
    <s v="1320-33-213-013"/>
    <n v="975716"/>
    <n v="202000"/>
    <d v="2021-10-19T00:00:00"/>
    <x v="1"/>
  </r>
  <r>
    <x v="5"/>
    <s v="TI"/>
    <x v="0"/>
    <s v="1420-28-510-057"/>
    <n v="975073"/>
    <n v="548000"/>
    <d v="2021-10-05T00:00:00"/>
    <x v="1"/>
  </r>
  <r>
    <x v="5"/>
    <s v="TI"/>
    <x v="5"/>
    <s v="0923-18-000-011"/>
    <n v="975119"/>
    <n v="150000"/>
    <d v="2021-10-06T00:00:00"/>
    <x v="30"/>
  </r>
  <r>
    <x v="5"/>
    <s v="TI"/>
    <x v="0"/>
    <s v="1221-19-002-022"/>
    <n v="975768"/>
    <n v="548250"/>
    <d v="2021-10-20T00:00:00"/>
    <x v="31"/>
  </r>
  <r>
    <x v="5"/>
    <s v="TI"/>
    <x v="0"/>
    <s v="1320-03-001-003"/>
    <n v="976221"/>
    <n v="440000"/>
    <d v="2021-10-28T00:00:00"/>
    <x v="1"/>
  </r>
  <r>
    <x v="5"/>
    <s v="TI"/>
    <x v="0"/>
    <s v="1420-07-513-002"/>
    <n v="975019"/>
    <n v="228000"/>
    <d v="2021-10-04T00:00:00"/>
    <x v="10"/>
  </r>
  <r>
    <x v="5"/>
    <s v="TI"/>
    <x v="0"/>
    <s v="1420-18-214-100"/>
    <n v="974977"/>
    <n v="273750"/>
    <d v="2021-10-01T00:00:00"/>
    <x v="32"/>
  </r>
  <r>
    <x v="5"/>
    <s v="TI"/>
    <x v="0"/>
    <s v="1419-12-511-010"/>
    <n v="975356"/>
    <n v="137300"/>
    <d v="2021-10-12T00:00:00"/>
    <x v="3"/>
  </r>
  <r>
    <x v="5"/>
    <s v="TI"/>
    <x v="0"/>
    <s v="1420-07-201-001"/>
    <n v="975377"/>
    <n v="548250"/>
    <d v="2021-10-12T00:00:00"/>
    <x v="17"/>
  </r>
  <r>
    <x v="5"/>
    <s v="TI"/>
    <x v="0"/>
    <s v="1420-27-310-003"/>
    <n v="975983"/>
    <n v="490000"/>
    <d v="2021-10-25T00:00:00"/>
    <x v="1"/>
  </r>
  <r>
    <x v="5"/>
    <s v="TI"/>
    <x v="0"/>
    <s v="1220-04-510-029"/>
    <n v="976017"/>
    <n v="175500"/>
    <d v="2021-10-26T00:00:00"/>
    <x v="33"/>
  </r>
  <r>
    <x v="5"/>
    <s v="TI"/>
    <x v="0"/>
    <s v="1318-03-110-002"/>
    <n v="976125"/>
    <n v="1350000"/>
    <d v="2021-10-27T00:00:00"/>
    <x v="4"/>
  </r>
  <r>
    <x v="5"/>
    <s v="TI"/>
    <x v="0"/>
    <s v="1319-34-002-015"/>
    <n v="975623"/>
    <n v="380500"/>
    <d v="2021-10-18T00:00:00"/>
    <x v="34"/>
  </r>
  <r>
    <x v="5"/>
    <s v="TI"/>
    <x v="0"/>
    <s v="1220-21-810-240"/>
    <n v="976199"/>
    <n v="292000"/>
    <d v="2021-10-28T00:00:00"/>
    <x v="33"/>
  </r>
  <r>
    <x v="5"/>
    <s v="TI"/>
    <x v="5"/>
    <s v="1320-29-201-014"/>
    <n v="976066"/>
    <n v="500000"/>
    <d v="2021-10-27T00:00:00"/>
    <x v="35"/>
  </r>
  <r>
    <x v="5"/>
    <s v="TI"/>
    <x v="0"/>
    <s v="1320-32-114-009"/>
    <n v="975577"/>
    <n v="318000"/>
    <d v="2021-10-15T00:00:00"/>
    <x v="36"/>
  </r>
  <r>
    <x v="5"/>
    <s v="TI"/>
    <x v="3"/>
    <s v="1319-30-615-004"/>
    <n v="976062"/>
    <n v="493136"/>
    <d v="2021-10-27T00:00:00"/>
    <x v="37"/>
  </r>
  <r>
    <x v="5"/>
    <s v="TI"/>
    <x v="0"/>
    <s v="1420-33-410-034"/>
    <n v="976200"/>
    <n v="450000"/>
    <d v="2021-10-28T00:00:00"/>
    <x v="17"/>
  </r>
  <r>
    <x v="6"/>
    <s v="TT"/>
    <x v="0"/>
    <s v="1420-18-510-017"/>
    <n v="975153"/>
    <n v="399000"/>
    <d v="2021-10-06T00:00:00"/>
    <x v="14"/>
  </r>
  <r>
    <x v="6"/>
    <s v="TT"/>
    <x v="5"/>
    <s v="1320-34-002-001"/>
    <n v="975507"/>
    <n v="6000000"/>
    <d v="2021-10-14T00:00:00"/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4" firstHeaderRow="1" firstDataRow="2" firstDataCol="3" rowPageCount="2" colPageCount="1"/>
  <pivotFields count="10">
    <pivotField name="TITLE COMPANY" axis="axisRow" compact="0" showAll="0" insertBlankRow="1">
      <items count="18">
        <item m="1" x="13"/>
        <item m="1" x="11"/>
        <item m="1" x="12"/>
        <item m="1" x="10"/>
        <item x="2"/>
        <item x="3"/>
        <item m="1" x="15"/>
        <item m="1" x="14"/>
        <item x="6"/>
        <item x="7"/>
        <item m="1" x="8"/>
        <item m="1" x="16"/>
        <item m="1" x="9"/>
        <item x="5"/>
        <item x="4"/>
        <item x="0"/>
        <item x="1"/>
        <item t="default"/>
      </items>
    </pivotField>
    <pivotField compact="0" showAll="0" insertBlankRow="1"/>
    <pivotField axis="axisRow" compact="0" showAll="0" insertBlankRow="1">
      <items count="28">
        <item n="Douglas" x="3"/>
        <item m="1" x="18"/>
        <item m="1" x="17"/>
        <item x="8"/>
        <item m="1" x="22"/>
        <item x="2"/>
        <item x="10"/>
        <item m="1" x="26"/>
        <item m="1" x="25"/>
        <item x="5"/>
        <item m="1" x="15"/>
        <item x="9"/>
        <item x="0"/>
        <item m="1" x="12"/>
        <item m="1" x="16"/>
        <item m="1" x="13"/>
        <item x="11"/>
        <item m="1" x="21"/>
        <item x="4"/>
        <item m="1" x="19"/>
        <item m="1" x="24"/>
        <item m="1" x="23"/>
        <item m="1" x="20"/>
        <item m="1" x="14"/>
        <item x="1"/>
        <item x="6"/>
        <item x="7"/>
        <item t="default"/>
      </items>
    </pivotField>
    <pivotField axis="axisRow" compact="0" showAll="0" insertBlankRow="1">
      <items count="80">
        <item m="1" x="70"/>
        <item x="10"/>
        <item m="1" x="39"/>
        <item x="8"/>
        <item m="1" x="71"/>
        <item x="9"/>
        <item m="1" x="77"/>
        <item m="1" x="53"/>
        <item x="7"/>
        <item m="1" x="76"/>
        <item x="5"/>
        <item m="1" x="54"/>
        <item m="1" x="68"/>
        <item m="1" x="66"/>
        <item m="1" x="35"/>
        <item x="20"/>
        <item m="1" x="62"/>
        <item m="1" x="49"/>
        <item m="1" x="67"/>
        <item x="28"/>
        <item m="1" x="36"/>
        <item m="1" x="32"/>
        <item m="1" x="64"/>
        <item m="1" x="72"/>
        <item m="1" x="78"/>
        <item x="27"/>
        <item m="1" x="50"/>
        <item m="1" x="38"/>
        <item m="1" x="60"/>
        <item m="1" x="69"/>
        <item x="31"/>
        <item m="1" x="33"/>
        <item m="1" x="57"/>
        <item m="1" x="41"/>
        <item m="1" x="37"/>
        <item x="24"/>
        <item m="1" x="59"/>
        <item m="1" x="56"/>
        <item m="1" x="65"/>
        <item x="1"/>
        <item m="1" x="51"/>
        <item m="1" x="52"/>
        <item x="21"/>
        <item m="1" x="75"/>
        <item x="22"/>
        <item m="1" x="55"/>
        <item m="1" x="45"/>
        <item m="1" x="61"/>
        <item m="1" x="46"/>
        <item x="0"/>
        <item m="1" x="34"/>
        <item m="1" x="43"/>
        <item x="18"/>
        <item m="1" x="58"/>
        <item m="1" x="73"/>
        <item m="1" x="74"/>
        <item x="19"/>
        <item x="4"/>
        <item m="1" x="40"/>
        <item m="1" x="47"/>
        <item m="1" x="42"/>
        <item m="1" x="63"/>
        <item x="26"/>
        <item m="1" x="44"/>
        <item x="2"/>
        <item x="11"/>
        <item x="12"/>
        <item x="29"/>
        <item x="17"/>
        <item m="1" x="48"/>
        <item x="3"/>
        <item x="6"/>
        <item x="13"/>
        <item x="14"/>
        <item x="15"/>
        <item x="16"/>
        <item x="23"/>
        <item x="25"/>
        <item x="30"/>
        <item t="default"/>
      </items>
    </pivotField>
    <pivotField axis="axisPage" compact="0" showAll="0" insertBlankRow="1">
      <items count="9">
        <item m="1" x="6"/>
        <item m="1" x="7"/>
        <item m="1" x="5"/>
        <item x="2"/>
        <item x="4"/>
        <item x="0"/>
        <item x="1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79">
    <i>
      <x v="4"/>
    </i>
    <i r="1">
      <x v="5"/>
    </i>
    <i r="2">
      <x v="57"/>
    </i>
    <i t="blank" r="1">
      <x v="5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10"/>
    </i>
    <i r="2">
      <x v="65"/>
    </i>
    <i r="2">
      <x v="71"/>
    </i>
    <i t="blank" r="1">
      <x/>
    </i>
    <i r="1">
      <x v="9"/>
    </i>
    <i r="2">
      <x v="3"/>
    </i>
    <i t="blank" r="1">
      <x v="9"/>
    </i>
    <i r="1">
      <x v="18"/>
    </i>
    <i r="2">
      <x v="1"/>
    </i>
    <i r="2">
      <x v="5"/>
    </i>
    <i r="2">
      <x v="8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7"/>
    </i>
    <i t="blank" r="1">
      <x v="3"/>
    </i>
    <i r="1">
      <x v="5"/>
    </i>
    <i r="2">
      <x v="62"/>
    </i>
    <i t="blank" r="1">
      <x v="5"/>
    </i>
    <i r="1">
      <x v="6"/>
    </i>
    <i r="2">
      <x v="19"/>
    </i>
    <i r="2">
      <x v="35"/>
    </i>
    <i t="blank" r="1">
      <x v="6"/>
    </i>
    <i r="1">
      <x v="16"/>
    </i>
    <i r="2">
      <x v="78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3"/>
    </i>
    <i r="2">
      <x v="73"/>
    </i>
    <i r="2">
      <x v="74"/>
    </i>
    <i r="2">
      <x v="76"/>
    </i>
    <i t="blank" r="1">
      <x v="3"/>
    </i>
    <i r="1">
      <x v="6"/>
    </i>
    <i r="2">
      <x v="42"/>
    </i>
    <i r="2">
      <x v="44"/>
    </i>
    <i r="2">
      <x v="52"/>
    </i>
    <i r="2">
      <x v="56"/>
    </i>
    <i t="blank" r="1">
      <x v="6"/>
    </i>
    <i r="1">
      <x v="11"/>
    </i>
    <i r="2">
      <x v="75"/>
    </i>
    <i t="blank" r="1">
      <x v="11"/>
    </i>
    <i>
      <x v="14"/>
    </i>
    <i r="1">
      <x v="25"/>
    </i>
    <i r="2">
      <x v="66"/>
    </i>
    <i t="blank" r="1">
      <x v="25"/>
    </i>
    <i r="1">
      <x v="26"/>
    </i>
    <i r="2">
      <x v="72"/>
    </i>
    <i t="blank" r="1">
      <x v="26"/>
    </i>
    <i>
      <x v="15"/>
    </i>
    <i r="1">
      <x v="12"/>
    </i>
    <i r="2">
      <x v="49"/>
    </i>
    <i t="blank" r="1">
      <x v="12"/>
    </i>
    <i>
      <x v="16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34" firstHeaderRow="1" firstDataRow="2" firstDataCol="2" rowPageCount="1" colPageCount="1"/>
  <pivotFields count="8">
    <pivotField name="TITLE COMPANY" axis="axisRow" compact="0" showAll="0" insertBlankRow="1">
      <items count="15">
        <item x="0"/>
        <item m="1" x="11"/>
        <item m="1" x="10"/>
        <item x="1"/>
        <item x="2"/>
        <item m="1" x="13"/>
        <item m="1" x="12"/>
        <item x="5"/>
        <item x="6"/>
        <item m="1" x="7"/>
        <item m="1" x="9"/>
        <item x="4"/>
        <item m="1" x="8"/>
        <item x="3"/>
        <item t="default"/>
      </items>
    </pivotField>
    <pivotField compact="0" showAll="0" insertBlankRow="1"/>
    <pivotField axis="axisPage" compact="0" showAll="0" insertBlankRow="1">
      <items count="11">
        <item x="1"/>
        <item m="1" x="7"/>
        <item x="0"/>
        <item x="2"/>
        <item x="4"/>
        <item x="5"/>
        <item m="1" x="9"/>
        <item m="1" x="8"/>
        <item x="3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6">
        <item m="1" x="60"/>
        <item m="1" x="112"/>
        <item m="1" x="123"/>
        <item m="1" x="47"/>
        <item m="1" x="85"/>
        <item m="1" x="63"/>
        <item m="1" x="88"/>
        <item m="1" x="62"/>
        <item m="1" x="57"/>
        <item m="1" x="78"/>
        <item x="0"/>
        <item m="1" x="54"/>
        <item m="1" x="68"/>
        <item m="1" x="45"/>
        <item m="1" x="41"/>
        <item x="7"/>
        <item m="1" x="53"/>
        <item m="1" x="83"/>
        <item m="1" x="77"/>
        <item m="1" x="108"/>
        <item m="1" x="99"/>
        <item m="1" x="55"/>
        <item m="1" x="61"/>
        <item m="1" x="105"/>
        <item m="1" x="64"/>
        <item x="12"/>
        <item x="33"/>
        <item m="1" x="66"/>
        <item m="1" x="65"/>
        <item m="1" x="121"/>
        <item m="1" x="110"/>
        <item m="1" x="124"/>
        <item x="11"/>
        <item x="13"/>
        <item m="1" x="40"/>
        <item m="1" x="51"/>
        <item m="1" x="109"/>
        <item m="1" x="115"/>
        <item m="1" x="95"/>
        <item m="1" x="103"/>
        <item m="1" x="49"/>
        <item m="1" x="71"/>
        <item m="1" x="107"/>
        <item m="1" x="42"/>
        <item m="1" x="96"/>
        <item m="1" x="117"/>
        <item m="1" x="75"/>
        <item m="1" x="119"/>
        <item m="1" x="82"/>
        <item m="1" x="122"/>
        <item m="1" x="98"/>
        <item m="1" x="87"/>
        <item m="1" x="67"/>
        <item x="9"/>
        <item m="1" x="70"/>
        <item m="1" x="59"/>
        <item m="1" x="90"/>
        <item m="1" x="102"/>
        <item m="1" x="52"/>
        <item m="1" x="113"/>
        <item m="1" x="94"/>
        <item x="25"/>
        <item m="1" x="48"/>
        <item x="3"/>
        <item m="1" x="120"/>
        <item m="1" x="93"/>
        <item m="1" x="100"/>
        <item m="1" x="73"/>
        <item m="1" x="118"/>
        <item m="1" x="56"/>
        <item x="10"/>
        <item m="1" x="114"/>
        <item m="1" x="72"/>
        <item m="1" x="58"/>
        <item m="1" x="76"/>
        <item m="1" x="50"/>
        <item m="1" x="44"/>
        <item m="1" x="92"/>
        <item m="1" x="111"/>
        <item m="1" x="46"/>
        <item m="1" x="104"/>
        <item m="1" x="86"/>
        <item x="15"/>
        <item m="1" x="91"/>
        <item x="19"/>
        <item m="1" x="97"/>
        <item x="4"/>
        <item m="1" x="84"/>
        <item m="1" x="43"/>
        <item m="1" x="116"/>
        <item m="1" x="101"/>
        <item m="1" x="106"/>
        <item x="28"/>
        <item m="1" x="69"/>
        <item m="1" x="89"/>
        <item m="1" x="81"/>
        <item m="1" x="79"/>
        <item m="1" x="74"/>
        <item m="1" x="80"/>
        <item m="1" x="39"/>
        <item x="1"/>
        <item x="2"/>
        <item x="5"/>
        <item x="6"/>
        <item x="8"/>
        <item x="14"/>
        <item x="16"/>
        <item x="17"/>
        <item x="18"/>
        <item x="20"/>
        <item x="21"/>
        <item x="22"/>
        <item x="23"/>
        <item x="24"/>
        <item x="26"/>
        <item x="27"/>
        <item x="29"/>
        <item x="30"/>
        <item x="31"/>
        <item x="32"/>
        <item x="34"/>
        <item x="35"/>
        <item x="36"/>
        <item x="37"/>
        <item x="38"/>
        <item t="default"/>
      </items>
    </pivotField>
  </pivotFields>
  <rowFields count="2">
    <field x="7"/>
    <field x="0"/>
  </rowFields>
  <rowItems count="130">
    <i>
      <x v="10"/>
    </i>
    <i r="1">
      <x/>
    </i>
    <i t="blank">
      <x v="10"/>
    </i>
    <i>
      <x v="15"/>
    </i>
    <i r="1">
      <x v="3"/>
    </i>
    <i t="blank">
      <x v="15"/>
    </i>
    <i>
      <x v="25"/>
    </i>
    <i r="1">
      <x v="3"/>
    </i>
    <i t="blank">
      <x v="25"/>
    </i>
    <i>
      <x v="26"/>
    </i>
    <i r="1">
      <x v="7"/>
    </i>
    <i t="blank">
      <x v="26"/>
    </i>
    <i>
      <x v="32"/>
    </i>
    <i r="1">
      <x v="3"/>
    </i>
    <i t="blank">
      <x v="32"/>
    </i>
    <i>
      <x v="33"/>
    </i>
    <i r="1">
      <x v="3"/>
    </i>
    <i r="1">
      <x v="4"/>
    </i>
    <i t="blank">
      <x v="33"/>
    </i>
    <i>
      <x v="53"/>
    </i>
    <i r="1">
      <x v="3"/>
    </i>
    <i r="1">
      <x v="11"/>
    </i>
    <i t="blank">
      <x v="53"/>
    </i>
    <i>
      <x v="61"/>
    </i>
    <i r="1">
      <x v="11"/>
    </i>
    <i t="blank">
      <x v="61"/>
    </i>
    <i>
      <x v="63"/>
    </i>
    <i r="1">
      <x v="3"/>
    </i>
    <i r="1">
      <x v="7"/>
    </i>
    <i t="blank">
      <x v="63"/>
    </i>
    <i>
      <x v="70"/>
    </i>
    <i r="1">
      <x v="3"/>
    </i>
    <i r="1">
      <x v="7"/>
    </i>
    <i r="1">
      <x v="11"/>
    </i>
    <i t="blank">
      <x v="70"/>
    </i>
    <i>
      <x v="82"/>
    </i>
    <i r="1">
      <x v="4"/>
    </i>
    <i t="blank">
      <x v="82"/>
    </i>
    <i>
      <x v="84"/>
    </i>
    <i r="1">
      <x v="11"/>
    </i>
    <i t="blank">
      <x v="84"/>
    </i>
    <i>
      <x v="86"/>
    </i>
    <i r="1">
      <x v="3"/>
    </i>
    <i r="1">
      <x v="7"/>
    </i>
    <i t="blank">
      <x v="86"/>
    </i>
    <i>
      <x v="92"/>
    </i>
    <i r="1">
      <x v="11"/>
    </i>
    <i t="blank">
      <x v="92"/>
    </i>
    <i>
      <x v="100"/>
    </i>
    <i r="1">
      <x v="3"/>
    </i>
    <i r="1">
      <x v="7"/>
    </i>
    <i r="1">
      <x v="11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r="1">
      <x v="4"/>
    </i>
    <i t="blank">
      <x v="104"/>
    </i>
    <i>
      <x v="105"/>
    </i>
    <i r="1">
      <x v="4"/>
    </i>
    <i r="1">
      <x v="8"/>
    </i>
    <i t="blank">
      <x v="105"/>
    </i>
    <i>
      <x v="106"/>
    </i>
    <i r="1">
      <x v="4"/>
    </i>
    <i t="blank">
      <x v="106"/>
    </i>
    <i>
      <x v="107"/>
    </i>
    <i r="1">
      <x v="4"/>
    </i>
    <i r="1">
      <x v="7"/>
    </i>
    <i r="1">
      <x v="11"/>
    </i>
    <i t="blank">
      <x v="107"/>
    </i>
    <i>
      <x v="108"/>
    </i>
    <i r="1">
      <x v="13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>
      <x v="124"/>
    </i>
    <i r="1">
      <x v="8"/>
    </i>
    <i t="blank">
      <x v="1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33" totalsRowShown="0" headerRowDxfId="5">
  <autoFilter ref="A1:J13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86" totalsRowShown="0" headerRowDxfId="4">
  <autoFilter ref="A1:H86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18" totalsRowShown="0" headerRowDxfId="3" headerRowBorderDxfId="2" tableBorderDxfId="1" totalsRowBorderDxfId="0">
  <autoFilter ref="A1:E21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67</v>
      </c>
    </row>
    <row r="2" spans="1:7">
      <c r="A2" s="2" t="s">
        <v>71</v>
      </c>
    </row>
    <row r="3" spans="1:7">
      <c r="A3" s="2"/>
    </row>
    <row r="4" spans="1:7" ht="13.5" thickBot="1">
      <c r="A4" s="2"/>
    </row>
    <row r="5" spans="1:7" ht="16.5" thickBot="1">
      <c r="A5" s="141" t="s">
        <v>4</v>
      </c>
      <c r="B5" s="142"/>
      <c r="C5" s="142"/>
      <c r="D5" s="142"/>
      <c r="E5" s="142"/>
      <c r="F5" s="142"/>
      <c r="G5" s="143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0" t="s">
        <v>91</v>
      </c>
      <c r="B7" s="121">
        <v>50</v>
      </c>
      <c r="C7" s="122">
        <v>30388931</v>
      </c>
      <c r="D7" s="123">
        <f>B7/$B$15</f>
        <v>0.37878787878787878</v>
      </c>
      <c r="E7" s="123">
        <f>C7/$C$15</f>
        <v>0.28662289460108348</v>
      </c>
      <c r="F7" s="124">
        <v>1</v>
      </c>
      <c r="G7" s="124">
        <f>RANK(C7,$C$7:$C$14)</f>
        <v>1</v>
      </c>
    </row>
    <row r="8" spans="1:7">
      <c r="A8" s="67" t="s">
        <v>40</v>
      </c>
      <c r="B8" s="68">
        <v>29</v>
      </c>
      <c r="C8" s="69">
        <v>15603500</v>
      </c>
      <c r="D8" s="23">
        <f>B8/$B$15</f>
        <v>0.2196969696969697</v>
      </c>
      <c r="E8" s="23">
        <f>C8/$C$15</f>
        <v>0.14716938663976059</v>
      </c>
      <c r="F8" s="74">
        <v>2</v>
      </c>
      <c r="G8" s="106">
        <f t="shared" ref="G8:G14" si="0">RANK(C8,$C$7:$C$14)</f>
        <v>4</v>
      </c>
    </row>
    <row r="9" spans="1:7">
      <c r="A9" s="85" t="s">
        <v>41</v>
      </c>
      <c r="B9" s="81">
        <v>23</v>
      </c>
      <c r="C9" s="119">
        <v>14967400</v>
      </c>
      <c r="D9" s="23">
        <f t="shared" ref="D9" si="1">B9/$B$15</f>
        <v>0.17424242424242425</v>
      </c>
      <c r="E9" s="23">
        <f t="shared" ref="E9" si="2">C9/$C$15</f>
        <v>0.14116980661979381</v>
      </c>
      <c r="F9" s="74">
        <v>3</v>
      </c>
      <c r="G9" s="106">
        <f t="shared" si="0"/>
        <v>5</v>
      </c>
    </row>
    <row r="10" spans="1:7">
      <c r="A10" s="67" t="s">
        <v>39</v>
      </c>
      <c r="B10" s="68">
        <v>16</v>
      </c>
      <c r="C10" s="69">
        <v>17482000</v>
      </c>
      <c r="D10" s="23">
        <f>B10/$B$15</f>
        <v>0.12121212121212122</v>
      </c>
      <c r="E10" s="23">
        <f>C10/$C$15</f>
        <v>0.1648870584956128</v>
      </c>
      <c r="F10" s="74">
        <v>4</v>
      </c>
      <c r="G10" s="106">
        <f t="shared" si="0"/>
        <v>3</v>
      </c>
    </row>
    <row r="11" spans="1:7">
      <c r="A11" s="67" t="s">
        <v>66</v>
      </c>
      <c r="B11" s="68">
        <v>11</v>
      </c>
      <c r="C11" s="69">
        <v>26220904</v>
      </c>
      <c r="D11" s="23">
        <f>B11/$B$15</f>
        <v>8.3333333333333329E-2</v>
      </c>
      <c r="E11" s="23">
        <f>C11/$C$15</f>
        <v>0.24731081865094656</v>
      </c>
      <c r="F11" s="74">
        <v>5</v>
      </c>
      <c r="G11" s="106">
        <f t="shared" si="0"/>
        <v>2</v>
      </c>
    </row>
    <row r="12" spans="1:7">
      <c r="A12" s="85" t="s">
        <v>76</v>
      </c>
      <c r="B12" s="81">
        <v>1</v>
      </c>
      <c r="C12" s="119">
        <v>533653</v>
      </c>
      <c r="D12" s="23">
        <f>B12/$B$15</f>
        <v>7.575757575757576E-3</v>
      </c>
      <c r="E12" s="23">
        <f>C12/$C$15</f>
        <v>5.0333184662715511E-3</v>
      </c>
      <c r="F12" s="74">
        <v>6</v>
      </c>
      <c r="G12" s="106">
        <f t="shared" si="0"/>
        <v>6</v>
      </c>
    </row>
    <row r="13" spans="1:7">
      <c r="A13" s="85" t="s">
        <v>55</v>
      </c>
      <c r="B13" s="81">
        <v>1</v>
      </c>
      <c r="C13" s="119">
        <v>500000</v>
      </c>
      <c r="D13" s="23">
        <f>B13/$B$15</f>
        <v>7.575757575757576E-3</v>
      </c>
      <c r="E13" s="23">
        <f>C13/$C$15</f>
        <v>4.7159094638946578E-3</v>
      </c>
      <c r="F13" s="74">
        <v>6</v>
      </c>
      <c r="G13" s="106">
        <f t="shared" si="0"/>
        <v>7</v>
      </c>
    </row>
    <row r="14" spans="1:7">
      <c r="A14" s="67" t="s">
        <v>72</v>
      </c>
      <c r="B14" s="68">
        <v>1</v>
      </c>
      <c r="C14" s="69">
        <v>327700</v>
      </c>
      <c r="D14" s="23">
        <f>B14/$B$15</f>
        <v>7.575757575757576E-3</v>
      </c>
      <c r="E14" s="23">
        <f>C14/$C$15</f>
        <v>3.0908070626365588E-3</v>
      </c>
      <c r="F14" s="74">
        <v>6</v>
      </c>
      <c r="G14" s="106">
        <f t="shared" si="0"/>
        <v>8</v>
      </c>
    </row>
    <row r="15" spans="1:7">
      <c r="A15" s="82" t="s">
        <v>23</v>
      </c>
      <c r="B15" s="83">
        <f>SUM(B7:B14)</f>
        <v>132</v>
      </c>
      <c r="C15" s="84">
        <f>SUM(C7:C14)</f>
        <v>106024088</v>
      </c>
      <c r="D15" s="30">
        <f>SUM(D7:D14)</f>
        <v>1</v>
      </c>
      <c r="E15" s="30">
        <f>SUM(E7:E14)</f>
        <v>0.99999999999999989</v>
      </c>
      <c r="F15" s="31"/>
      <c r="G15" s="31"/>
    </row>
    <row r="16" spans="1:7" ht="13.5" thickBot="1">
      <c r="A16" s="78"/>
      <c r="B16" s="79"/>
      <c r="C16" s="80"/>
    </row>
    <row r="17" spans="1:7" ht="16.5" thickBot="1">
      <c r="A17" s="144" t="s">
        <v>10</v>
      </c>
      <c r="B17" s="145"/>
      <c r="C17" s="145"/>
      <c r="D17" s="145"/>
      <c r="E17" s="145"/>
      <c r="F17" s="145"/>
      <c r="G17" s="146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0" t="s">
        <v>91</v>
      </c>
      <c r="B20" s="121">
        <v>26</v>
      </c>
      <c r="C20" s="69">
        <v>10149817</v>
      </c>
      <c r="D20" s="125">
        <f t="shared" ref="D20:D25" si="3">B20/$B$27</f>
        <v>0.30588235294117649</v>
      </c>
      <c r="E20" s="23">
        <f t="shared" ref="E20:E25" si="4">C20/$C$27</f>
        <v>0.22704822611404563</v>
      </c>
      <c r="F20" s="126">
        <v>1</v>
      </c>
      <c r="G20" s="74">
        <f>RANK(C20,$C$20:$C$26)</f>
        <v>2</v>
      </c>
    </row>
    <row r="21" spans="1:7">
      <c r="A21" s="120" t="s">
        <v>41</v>
      </c>
      <c r="B21" s="68">
        <v>25</v>
      </c>
      <c r="C21" s="122">
        <v>12074750</v>
      </c>
      <c r="D21" s="23">
        <f t="shared" si="3"/>
        <v>0.29411764705882354</v>
      </c>
      <c r="E21" s="125">
        <f t="shared" si="4"/>
        <v>0.2701083741973449</v>
      </c>
      <c r="F21" s="74">
        <v>2</v>
      </c>
      <c r="G21" s="126">
        <f t="shared" ref="G21:G26" si="5">RANK(C21,$C$20:$C$26)</f>
        <v>1</v>
      </c>
    </row>
    <row r="22" spans="1:7">
      <c r="A22" s="67" t="s">
        <v>40</v>
      </c>
      <c r="B22" s="68">
        <v>19</v>
      </c>
      <c r="C22" s="69">
        <v>8067186</v>
      </c>
      <c r="D22" s="23">
        <f t="shared" si="3"/>
        <v>0.22352941176470589</v>
      </c>
      <c r="E22" s="23">
        <f t="shared" si="4"/>
        <v>0.18046042318123207</v>
      </c>
      <c r="F22" s="74">
        <v>3</v>
      </c>
      <c r="G22" s="74">
        <f t="shared" si="5"/>
        <v>3</v>
      </c>
    </row>
    <row r="23" spans="1:7">
      <c r="A23" s="67" t="s">
        <v>39</v>
      </c>
      <c r="B23" s="68">
        <v>11</v>
      </c>
      <c r="C23" s="69">
        <v>6100600</v>
      </c>
      <c r="D23" s="23">
        <f t="shared" si="3"/>
        <v>0.12941176470588237</v>
      </c>
      <c r="E23" s="23">
        <f t="shared" si="4"/>
        <v>0.13646851053879561</v>
      </c>
      <c r="F23" s="74">
        <v>4</v>
      </c>
      <c r="G23" s="74">
        <f t="shared" si="5"/>
        <v>5</v>
      </c>
    </row>
    <row r="24" spans="1:7">
      <c r="A24" s="67" t="s">
        <v>55</v>
      </c>
      <c r="B24" s="68">
        <v>2</v>
      </c>
      <c r="C24" s="69">
        <v>6399000</v>
      </c>
      <c r="D24" s="23">
        <f t="shared" si="3"/>
        <v>2.3529411764705882E-2</v>
      </c>
      <c r="E24" s="23">
        <f t="shared" si="4"/>
        <v>0.14314362504307004</v>
      </c>
      <c r="F24" s="74">
        <v>5</v>
      </c>
      <c r="G24" s="74">
        <f t="shared" si="5"/>
        <v>4</v>
      </c>
    </row>
    <row r="25" spans="1:7">
      <c r="A25" s="67" t="s">
        <v>110</v>
      </c>
      <c r="B25" s="68">
        <v>1</v>
      </c>
      <c r="C25" s="69">
        <v>1472000</v>
      </c>
      <c r="D25" s="23">
        <f t="shared" si="3"/>
        <v>1.1764705882352941E-2</v>
      </c>
      <c r="E25" s="23">
        <f t="shared" si="4"/>
        <v>3.2928178787841711E-2</v>
      </c>
      <c r="F25" s="74">
        <v>6</v>
      </c>
      <c r="G25" s="74">
        <f t="shared" si="5"/>
        <v>6</v>
      </c>
    </row>
    <row r="26" spans="1:7">
      <c r="A26" s="67" t="s">
        <v>66</v>
      </c>
      <c r="B26" s="68">
        <v>1</v>
      </c>
      <c r="C26" s="69">
        <v>440000</v>
      </c>
      <c r="D26" s="23">
        <f>B26/$B$27</f>
        <v>1.1764705882352941E-2</v>
      </c>
      <c r="E26" s="23">
        <f>C26/$C$27</f>
        <v>9.8426621376700753E-3</v>
      </c>
      <c r="F26" s="74">
        <v>6</v>
      </c>
      <c r="G26" s="74">
        <f t="shared" si="5"/>
        <v>7</v>
      </c>
    </row>
    <row r="27" spans="1:7">
      <c r="A27" s="32" t="s">
        <v>23</v>
      </c>
      <c r="B27" s="46">
        <f>SUM(B20:B26)</f>
        <v>85</v>
      </c>
      <c r="C27" s="33">
        <f>SUM(C20:C26)</f>
        <v>44703353</v>
      </c>
      <c r="D27" s="30">
        <f>SUM(D20:D26)</f>
        <v>1</v>
      </c>
      <c r="E27" s="30">
        <f>SUM(E20:E26)</f>
        <v>1.0000000000000002</v>
      </c>
      <c r="F27" s="31"/>
      <c r="G27" s="31"/>
    </row>
    <row r="28" spans="1:7" ht="13.5" thickBot="1"/>
    <row r="29" spans="1:7" ht="16.5" thickBot="1">
      <c r="A29" s="141" t="s">
        <v>12</v>
      </c>
      <c r="B29" s="142"/>
      <c r="C29" s="142"/>
      <c r="D29" s="142"/>
      <c r="E29" s="142"/>
      <c r="F29" s="142"/>
      <c r="G29" s="143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20" t="s">
        <v>91</v>
      </c>
      <c r="B32" s="121">
        <v>76</v>
      </c>
      <c r="C32" s="122">
        <v>40538748</v>
      </c>
      <c r="D32" s="125">
        <f t="shared" ref="D32:D39" si="6">B32/$B$41</f>
        <v>0.35023041474654376</v>
      </c>
      <c r="E32" s="125">
        <f t="shared" ref="E32:E39" si="7">C32/$C$41</f>
        <v>0.26895399889393728</v>
      </c>
      <c r="F32" s="126">
        <v>1</v>
      </c>
      <c r="G32" s="126">
        <f>RANK(C32,$C$32:$C$40)</f>
        <v>1</v>
      </c>
    </row>
    <row r="33" spans="1:7">
      <c r="A33" s="67" t="s">
        <v>41</v>
      </c>
      <c r="B33" s="68">
        <v>48</v>
      </c>
      <c r="C33" s="69">
        <v>27042150</v>
      </c>
      <c r="D33" s="23">
        <f t="shared" si="6"/>
        <v>0.22119815668202766</v>
      </c>
      <c r="E33" s="23">
        <f t="shared" si="7"/>
        <v>0.17941092756958568</v>
      </c>
      <c r="F33" s="74">
        <v>2</v>
      </c>
      <c r="G33" s="74">
        <f t="shared" ref="G33:G40" si="8">RANK(C33,$C$32:$C$40)</f>
        <v>2</v>
      </c>
    </row>
    <row r="34" spans="1:7">
      <c r="A34" s="67" t="s">
        <v>40</v>
      </c>
      <c r="B34" s="68">
        <v>48</v>
      </c>
      <c r="C34" s="69">
        <v>23670686</v>
      </c>
      <c r="D34" s="23">
        <f t="shared" si="6"/>
        <v>0.22119815668202766</v>
      </c>
      <c r="E34" s="23">
        <f t="shared" si="7"/>
        <v>0.15704297666673714</v>
      </c>
      <c r="F34" s="74">
        <v>2</v>
      </c>
      <c r="G34" s="74">
        <f t="shared" si="8"/>
        <v>4</v>
      </c>
    </row>
    <row r="35" spans="1:7">
      <c r="A35" s="67" t="s">
        <v>39</v>
      </c>
      <c r="B35" s="68">
        <v>27</v>
      </c>
      <c r="C35" s="69">
        <v>23582600</v>
      </c>
      <c r="D35" s="23">
        <f t="shared" ref="D35" si="9">B35/$B$41</f>
        <v>0.12442396313364056</v>
      </c>
      <c r="E35" s="23">
        <f t="shared" ref="E35" si="10">C35/$C$41</f>
        <v>0.15645857080529882</v>
      </c>
      <c r="F35" s="74">
        <v>3</v>
      </c>
      <c r="G35" s="74">
        <f t="shared" si="8"/>
        <v>5</v>
      </c>
    </row>
    <row r="36" spans="1:7">
      <c r="A36" s="67" t="s">
        <v>66</v>
      </c>
      <c r="B36" s="68">
        <v>12</v>
      </c>
      <c r="C36" s="69">
        <v>26660904</v>
      </c>
      <c r="D36" s="23">
        <f t="shared" si="6"/>
        <v>5.5299539170506916E-2</v>
      </c>
      <c r="E36" s="23">
        <f t="shared" si="7"/>
        <v>0.17688155403633504</v>
      </c>
      <c r="F36" s="74">
        <v>4</v>
      </c>
      <c r="G36" s="74">
        <f t="shared" si="8"/>
        <v>3</v>
      </c>
    </row>
    <row r="37" spans="1:7">
      <c r="A37" s="67" t="s">
        <v>55</v>
      </c>
      <c r="B37" s="68">
        <v>3</v>
      </c>
      <c r="C37" s="69">
        <v>6899000</v>
      </c>
      <c r="D37" s="23">
        <f t="shared" si="6"/>
        <v>1.3824884792626729E-2</v>
      </c>
      <c r="E37" s="23">
        <f t="shared" si="7"/>
        <v>4.5771360239573101E-2</v>
      </c>
      <c r="F37" s="74">
        <v>5</v>
      </c>
      <c r="G37" s="74">
        <f t="shared" si="8"/>
        <v>6</v>
      </c>
    </row>
    <row r="38" spans="1:7">
      <c r="A38" s="67" t="s">
        <v>110</v>
      </c>
      <c r="B38" s="68">
        <v>1</v>
      </c>
      <c r="C38" s="69">
        <v>1472000</v>
      </c>
      <c r="D38" s="23">
        <f t="shared" si="6"/>
        <v>4.608294930875576E-3</v>
      </c>
      <c r="E38" s="23">
        <f t="shared" si="7"/>
        <v>9.7659722094001443E-3</v>
      </c>
      <c r="F38" s="74">
        <v>6</v>
      </c>
      <c r="G38" s="74">
        <f t="shared" si="8"/>
        <v>7</v>
      </c>
    </row>
    <row r="39" spans="1:7">
      <c r="A39" s="67" t="s">
        <v>76</v>
      </c>
      <c r="B39" s="68">
        <v>1</v>
      </c>
      <c r="C39" s="69">
        <v>533653</v>
      </c>
      <c r="D39" s="23">
        <f t="shared" si="6"/>
        <v>4.608294930875576E-3</v>
      </c>
      <c r="E39" s="23">
        <f t="shared" si="7"/>
        <v>3.540516553983027E-3</v>
      </c>
      <c r="F39" s="74">
        <v>6</v>
      </c>
      <c r="G39" s="74">
        <f t="shared" si="8"/>
        <v>8</v>
      </c>
    </row>
    <row r="40" spans="1:7">
      <c r="A40" s="67" t="s">
        <v>72</v>
      </c>
      <c r="B40" s="68">
        <v>1</v>
      </c>
      <c r="C40" s="69">
        <v>327700</v>
      </c>
      <c r="D40" s="23">
        <f>B40/$B$41</f>
        <v>4.608294930875576E-3</v>
      </c>
      <c r="E40" s="23">
        <f>C40/$C$41</f>
        <v>2.1741230251497469E-3</v>
      </c>
      <c r="F40" s="74">
        <v>6</v>
      </c>
      <c r="G40" s="74">
        <f t="shared" si="8"/>
        <v>9</v>
      </c>
    </row>
    <row r="41" spans="1:7">
      <c r="A41" s="32" t="s">
        <v>23</v>
      </c>
      <c r="B41" s="47">
        <f>SUM(B32:B40)</f>
        <v>217</v>
      </c>
      <c r="C41" s="37">
        <f>SUM(C32:C40)</f>
        <v>150727441</v>
      </c>
      <c r="D41" s="30">
        <f>SUM(D32:D40)</f>
        <v>1</v>
      </c>
      <c r="E41" s="30">
        <f>SUM(E32:E40)</f>
        <v>1</v>
      </c>
      <c r="F41" s="31"/>
      <c r="G41" s="31"/>
    </row>
    <row r="43" spans="1:7">
      <c r="A43" s="147" t="s">
        <v>24</v>
      </c>
      <c r="B43" s="147"/>
      <c r="C43" s="147"/>
      <c r="D43" s="105" t="s">
        <v>56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9:G29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68</v>
      </c>
    </row>
    <row r="2" spans="1:7">
      <c r="A2" s="2" t="str">
        <f>'OVERALL STATS'!A2</f>
        <v>Reporting Period: OCTOBER, 2021</v>
      </c>
    </row>
    <row r="3" spans="1:7" ht="13.5" thickBot="1"/>
    <row r="4" spans="1:7" ht="16.5" thickBot="1">
      <c r="A4" s="141" t="s">
        <v>13</v>
      </c>
      <c r="B4" s="142"/>
      <c r="C4" s="142"/>
      <c r="D4" s="142"/>
      <c r="E4" s="142"/>
      <c r="F4" s="142"/>
      <c r="G4" s="143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7" t="s">
        <v>91</v>
      </c>
      <c r="B7" s="128">
        <v>44</v>
      </c>
      <c r="C7" s="129">
        <v>27474400</v>
      </c>
      <c r="D7" s="130">
        <f>B7/$B$15</f>
        <v>0.35199999999999998</v>
      </c>
      <c r="E7" s="125">
        <f>C7/$C$15</f>
        <v>0.27125949010573347</v>
      </c>
      <c r="F7" s="126">
        <v>1</v>
      </c>
      <c r="G7" s="126">
        <f>RANK(C7,$C$7:$C$14)</f>
        <v>1</v>
      </c>
    </row>
    <row r="8" spans="1:7">
      <c r="A8" s="35" t="s">
        <v>40</v>
      </c>
      <c r="B8" s="36">
        <v>29</v>
      </c>
      <c r="C8" s="97">
        <v>15603500</v>
      </c>
      <c r="D8" s="27">
        <f>B8/$B$15</f>
        <v>0.23200000000000001</v>
      </c>
      <c r="E8" s="23">
        <f>C8/$C$15</f>
        <v>0.15405604686052515</v>
      </c>
      <c r="F8" s="74">
        <v>2</v>
      </c>
      <c r="G8" s="74">
        <f t="shared" ref="G8:G14" si="0">RANK(C8,$C$7:$C$14)</f>
        <v>4</v>
      </c>
    </row>
    <row r="9" spans="1:7">
      <c r="A9" s="35" t="s">
        <v>41</v>
      </c>
      <c r="B9" s="36">
        <v>23</v>
      </c>
      <c r="C9" s="97">
        <v>14967400</v>
      </c>
      <c r="D9" s="27">
        <f t="shared" ref="D9" si="1">B9/$B$15</f>
        <v>0.184</v>
      </c>
      <c r="E9" s="23">
        <f t="shared" ref="E9" si="2">C9/$C$15</f>
        <v>0.14777572184319057</v>
      </c>
      <c r="F9" s="74">
        <v>3</v>
      </c>
      <c r="G9" s="74">
        <f t="shared" si="0"/>
        <v>5</v>
      </c>
    </row>
    <row r="10" spans="1:7">
      <c r="A10" s="35" t="s">
        <v>39</v>
      </c>
      <c r="B10" s="36">
        <v>16</v>
      </c>
      <c r="C10" s="97">
        <v>17482000</v>
      </c>
      <c r="D10" s="27">
        <f>B10/$B$15</f>
        <v>0.128</v>
      </c>
      <c r="E10" s="23">
        <f>C10/$C$15</f>
        <v>0.1726028013724934</v>
      </c>
      <c r="F10" s="74">
        <v>4</v>
      </c>
      <c r="G10" s="74">
        <f t="shared" si="0"/>
        <v>3</v>
      </c>
    </row>
    <row r="11" spans="1:7">
      <c r="A11" s="35" t="s">
        <v>66</v>
      </c>
      <c r="B11" s="36">
        <v>10</v>
      </c>
      <c r="C11" s="97">
        <v>24395914</v>
      </c>
      <c r="D11" s="27">
        <f>B11/$B$15</f>
        <v>0.08</v>
      </c>
      <c r="E11" s="23">
        <f>C11/$C$15</f>
        <v>0.24086506683688544</v>
      </c>
      <c r="F11" s="74">
        <v>5</v>
      </c>
      <c r="G11" s="74">
        <f t="shared" si="0"/>
        <v>2</v>
      </c>
    </row>
    <row r="12" spans="1:7">
      <c r="A12" s="35" t="s">
        <v>76</v>
      </c>
      <c r="B12" s="36">
        <v>1</v>
      </c>
      <c r="C12" s="97">
        <v>533653</v>
      </c>
      <c r="D12" s="27">
        <f>B12/$B$15</f>
        <v>8.0000000000000002E-3</v>
      </c>
      <c r="E12" s="23">
        <f>C12/$C$15</f>
        <v>5.2688481158240028E-3</v>
      </c>
      <c r="F12" s="74">
        <v>6</v>
      </c>
      <c r="G12" s="74">
        <f t="shared" si="0"/>
        <v>6</v>
      </c>
    </row>
    <row r="13" spans="1:7">
      <c r="A13" s="35" t="s">
        <v>55</v>
      </c>
      <c r="B13" s="36">
        <v>1</v>
      </c>
      <c r="C13" s="97">
        <v>500000</v>
      </c>
      <c r="D13" s="27">
        <f>B13/$B$15</f>
        <v>8.0000000000000002E-3</v>
      </c>
      <c r="E13" s="23">
        <f>C13/$C$15</f>
        <v>4.9365862422060805E-3</v>
      </c>
      <c r="F13" s="74">
        <v>6</v>
      </c>
      <c r="G13" s="74">
        <f t="shared" si="0"/>
        <v>7</v>
      </c>
    </row>
    <row r="14" spans="1:7">
      <c r="A14" s="35" t="s">
        <v>72</v>
      </c>
      <c r="B14" s="36">
        <v>1</v>
      </c>
      <c r="C14" s="97">
        <v>327700</v>
      </c>
      <c r="D14" s="27">
        <f>B14/$B$15</f>
        <v>8.0000000000000002E-3</v>
      </c>
      <c r="E14" s="23">
        <f>C14/$C$15</f>
        <v>3.2354386231418651E-3</v>
      </c>
      <c r="F14" s="74">
        <v>6</v>
      </c>
      <c r="G14" s="74">
        <f t="shared" si="0"/>
        <v>8</v>
      </c>
    </row>
    <row r="15" spans="1:7">
      <c r="A15" s="28" t="s">
        <v>23</v>
      </c>
      <c r="B15" s="29">
        <f>SUM(B7:B14)</f>
        <v>125</v>
      </c>
      <c r="C15" s="98">
        <f>SUM(C7:C14)</f>
        <v>101284567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41" t="s">
        <v>14</v>
      </c>
      <c r="B17" s="142"/>
      <c r="C17" s="142"/>
      <c r="D17" s="142"/>
      <c r="E17" s="142"/>
      <c r="F17" s="142"/>
      <c r="G17" s="143"/>
    </row>
    <row r="18" spans="1:7">
      <c r="A18" s="3"/>
      <c r="B18" s="103"/>
      <c r="C18" s="95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6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1" t="s">
        <v>91</v>
      </c>
      <c r="B20" s="128">
        <v>6</v>
      </c>
      <c r="C20" s="129">
        <v>2914531</v>
      </c>
      <c r="D20" s="130">
        <f>B20/$B$22</f>
        <v>0.8571428571428571</v>
      </c>
      <c r="E20" s="125">
        <f>C20/$C$22</f>
        <v>0.61494210068907806</v>
      </c>
      <c r="F20" s="126">
        <v>1</v>
      </c>
      <c r="G20" s="126">
        <v>1</v>
      </c>
    </row>
    <row r="21" spans="1:7">
      <c r="A21" s="48" t="s">
        <v>66</v>
      </c>
      <c r="B21" s="49">
        <v>1</v>
      </c>
      <c r="C21" s="99">
        <v>1824990</v>
      </c>
      <c r="D21" s="27">
        <f>B21/$B$22</f>
        <v>0.14285714285714285</v>
      </c>
      <c r="E21" s="23">
        <f>C21/$C$22</f>
        <v>0.38505789931092194</v>
      </c>
      <c r="F21" s="74">
        <v>2</v>
      </c>
      <c r="G21" s="74">
        <v>2</v>
      </c>
    </row>
    <row r="22" spans="1:7">
      <c r="A22" s="28" t="s">
        <v>23</v>
      </c>
      <c r="B22" s="29">
        <f>SUM(B20:B21)</f>
        <v>7</v>
      </c>
      <c r="C22" s="98">
        <f>SUM(C20:C21)</f>
        <v>4739521</v>
      </c>
      <c r="D22" s="30">
        <f>SUM(D20:D21)</f>
        <v>1</v>
      </c>
      <c r="E22" s="30">
        <f>SUM(E20:E21)</f>
        <v>1</v>
      </c>
      <c r="F22" s="31"/>
      <c r="G22" s="31"/>
    </row>
    <row r="23" spans="1:7" ht="13.5" thickBot="1"/>
    <row r="24" spans="1:7" ht="16.5" thickBot="1">
      <c r="A24" s="141" t="s">
        <v>15</v>
      </c>
      <c r="B24" s="142"/>
      <c r="C24" s="142"/>
      <c r="D24" s="142"/>
      <c r="E24" s="142"/>
      <c r="F24" s="142"/>
      <c r="G24" s="143"/>
    </row>
    <row r="25" spans="1:7">
      <c r="A25" s="3"/>
      <c r="B25" s="103"/>
      <c r="C25" s="95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6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27" t="s">
        <v>91</v>
      </c>
      <c r="B27" s="128">
        <v>40</v>
      </c>
      <c r="C27" s="129">
        <v>25921400</v>
      </c>
      <c r="D27" s="130">
        <f t="shared" ref="D27:D32" si="3">B27/$B$35</f>
        <v>0.37037037037037035</v>
      </c>
      <c r="E27" s="125">
        <f t="shared" ref="E27:E32" si="4">C27/$C$35</f>
        <v>0.28928659406389406</v>
      </c>
      <c r="F27" s="126">
        <v>1</v>
      </c>
      <c r="G27" s="126">
        <f>RANK(C27,$C$27:$C$34)</f>
        <v>1</v>
      </c>
    </row>
    <row r="28" spans="1:7">
      <c r="A28" s="35" t="s">
        <v>40</v>
      </c>
      <c r="B28" s="36">
        <v>24</v>
      </c>
      <c r="C28" s="97">
        <v>13697000</v>
      </c>
      <c r="D28" s="27">
        <f t="shared" si="3"/>
        <v>0.22222222222222221</v>
      </c>
      <c r="E28" s="23">
        <f t="shared" si="4"/>
        <v>0.15286051212099491</v>
      </c>
      <c r="F28" s="107">
        <v>2</v>
      </c>
      <c r="G28" s="74">
        <f t="shared" ref="G28:G34" si="5">RANK(C28,$C$27:$C$34)</f>
        <v>4</v>
      </c>
    </row>
    <row r="29" spans="1:7">
      <c r="A29" s="35" t="s">
        <v>41</v>
      </c>
      <c r="B29" s="36">
        <v>21</v>
      </c>
      <c r="C29" s="97">
        <v>14802900</v>
      </c>
      <c r="D29" s="27">
        <f t="shared" si="3"/>
        <v>0.19444444444444445</v>
      </c>
      <c r="E29" s="23">
        <f t="shared" si="4"/>
        <v>0.16520251696545779</v>
      </c>
      <c r="F29" s="107">
        <v>3</v>
      </c>
      <c r="G29" s="74">
        <f t="shared" si="5"/>
        <v>3</v>
      </c>
    </row>
    <row r="30" spans="1:7">
      <c r="A30" s="35" t="s">
        <v>39</v>
      </c>
      <c r="B30" s="36">
        <v>13</v>
      </c>
      <c r="C30" s="97">
        <v>12520000</v>
      </c>
      <c r="D30" s="27">
        <f t="shared" si="3"/>
        <v>0.12037037037037036</v>
      </c>
      <c r="E30" s="23">
        <f t="shared" si="4"/>
        <v>0.13972502093559583</v>
      </c>
      <c r="F30" s="74">
        <v>4</v>
      </c>
      <c r="G30" s="74">
        <f t="shared" si="5"/>
        <v>5</v>
      </c>
    </row>
    <row r="31" spans="1:7">
      <c r="A31" s="35" t="s">
        <v>66</v>
      </c>
      <c r="B31" s="36">
        <v>7</v>
      </c>
      <c r="C31" s="97">
        <v>21301914</v>
      </c>
      <c r="D31" s="27">
        <f t="shared" si="3"/>
        <v>6.4814814814814811E-2</v>
      </c>
      <c r="E31" s="23">
        <f t="shared" si="4"/>
        <v>0.23773245843596344</v>
      </c>
      <c r="F31" s="107">
        <v>5</v>
      </c>
      <c r="G31" s="74">
        <f t="shared" si="5"/>
        <v>2</v>
      </c>
    </row>
    <row r="32" spans="1:7">
      <c r="A32" s="35" t="s">
        <v>76</v>
      </c>
      <c r="B32" s="36">
        <v>1</v>
      </c>
      <c r="C32" s="97">
        <v>533653</v>
      </c>
      <c r="D32" s="27">
        <f t="shared" si="3"/>
        <v>9.2592592592592587E-3</v>
      </c>
      <c r="E32" s="23">
        <f t="shared" si="4"/>
        <v>5.9556450956344672E-3</v>
      </c>
      <c r="F32" s="74">
        <v>6</v>
      </c>
      <c r="G32" s="74">
        <f t="shared" si="5"/>
        <v>6</v>
      </c>
    </row>
    <row r="33" spans="1:7">
      <c r="A33" s="35" t="s">
        <v>55</v>
      </c>
      <c r="B33" s="36">
        <v>1</v>
      </c>
      <c r="C33" s="97">
        <v>500000</v>
      </c>
      <c r="D33" s="27">
        <f>B33/$B$35</f>
        <v>9.2592592592592587E-3</v>
      </c>
      <c r="E33" s="23">
        <f>C33/$C$35</f>
        <v>5.5800727210701213E-3</v>
      </c>
      <c r="F33" s="74">
        <v>6</v>
      </c>
      <c r="G33" s="74">
        <f t="shared" si="5"/>
        <v>7</v>
      </c>
    </row>
    <row r="34" spans="1:7">
      <c r="A34" s="35" t="s">
        <v>72</v>
      </c>
      <c r="B34" s="36">
        <v>1</v>
      </c>
      <c r="C34" s="97">
        <v>327700</v>
      </c>
      <c r="D34" s="27">
        <f>B34/$B$35</f>
        <v>9.2592592592592587E-3</v>
      </c>
      <c r="E34" s="23">
        <f>C34/$C$35</f>
        <v>3.6571796613893573E-3</v>
      </c>
      <c r="F34" s="74">
        <v>6</v>
      </c>
      <c r="G34" s="74">
        <f t="shared" si="5"/>
        <v>8</v>
      </c>
    </row>
    <row r="35" spans="1:7">
      <c r="A35" s="28" t="s">
        <v>23</v>
      </c>
      <c r="B35" s="40">
        <f>SUM(B27:B34)</f>
        <v>108</v>
      </c>
      <c r="C35" s="100">
        <f>SUM(C27:C34)</f>
        <v>89604567</v>
      </c>
      <c r="D35" s="30">
        <f>SUM(D27:D34)</f>
        <v>1</v>
      </c>
      <c r="E35" s="30">
        <f>SUM(E27:E34)</f>
        <v>1</v>
      </c>
      <c r="F35" s="31"/>
      <c r="G35" s="31"/>
    </row>
    <row r="36" spans="1:7" ht="13.5" thickBot="1"/>
    <row r="37" spans="1:7" ht="16.5" thickBot="1">
      <c r="A37" s="141" t="s">
        <v>16</v>
      </c>
      <c r="B37" s="142"/>
      <c r="C37" s="142"/>
      <c r="D37" s="142"/>
      <c r="E37" s="142"/>
      <c r="F37" s="142"/>
      <c r="G37" s="143"/>
    </row>
    <row r="38" spans="1:7">
      <c r="A38" s="18"/>
      <c r="B38" s="104"/>
      <c r="C38" s="101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6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2" t="s">
        <v>40</v>
      </c>
      <c r="B40" s="133">
        <v>2</v>
      </c>
      <c r="C40" s="134">
        <v>1076500</v>
      </c>
      <c r="D40" s="125">
        <f>B40/$B$42</f>
        <v>0.66666666666666663</v>
      </c>
      <c r="E40" s="125">
        <f>C40/$C$42</f>
        <v>0.64211154190277364</v>
      </c>
      <c r="F40" s="126">
        <v>1</v>
      </c>
      <c r="G40" s="126">
        <v>1</v>
      </c>
    </row>
    <row r="41" spans="1:7">
      <c r="A41" s="92" t="s">
        <v>91</v>
      </c>
      <c r="B41" s="93">
        <v>1</v>
      </c>
      <c r="C41" s="102">
        <v>600000</v>
      </c>
      <c r="D41" s="23">
        <f>B41/$B$42</f>
        <v>0.33333333333333331</v>
      </c>
      <c r="E41" s="23">
        <f>C41/$C$42</f>
        <v>0.35788845809722636</v>
      </c>
      <c r="F41" s="74">
        <v>2</v>
      </c>
      <c r="G41" s="74">
        <v>2</v>
      </c>
    </row>
    <row r="42" spans="1:7">
      <c r="A42" s="28" t="s">
        <v>23</v>
      </c>
      <c r="B42" s="40">
        <f>SUM(B40:B41)</f>
        <v>3</v>
      </c>
      <c r="C42" s="100">
        <f>SUM(C40:C41)</f>
        <v>1676500</v>
      </c>
      <c r="D42" s="30">
        <f>SUM(D40:D41)</f>
        <v>1</v>
      </c>
      <c r="E42" s="30">
        <f>SUM(E40:E41)</f>
        <v>1</v>
      </c>
      <c r="F42" s="31"/>
      <c r="G42" s="31"/>
    </row>
    <row r="43" spans="1:7" ht="13.5" thickBot="1"/>
    <row r="44" spans="1:7" ht="16.5" thickBot="1">
      <c r="A44" s="141" t="s">
        <v>17</v>
      </c>
      <c r="B44" s="142"/>
      <c r="C44" s="142"/>
      <c r="D44" s="142"/>
      <c r="E44" s="142"/>
      <c r="F44" s="142"/>
      <c r="G44" s="143"/>
    </row>
    <row r="45" spans="1:7">
      <c r="A45" s="18"/>
      <c r="B45" s="104"/>
      <c r="C45" s="101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6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27" t="s">
        <v>39</v>
      </c>
      <c r="B47" s="128">
        <v>3</v>
      </c>
      <c r="C47" s="129">
        <v>4962000</v>
      </c>
      <c r="D47" s="130">
        <f>B47/$B$52</f>
        <v>0.21428571428571427</v>
      </c>
      <c r="E47" s="125">
        <f>C47/$C$52</f>
        <v>0.49602639076323285</v>
      </c>
      <c r="F47" s="126">
        <v>1</v>
      </c>
      <c r="G47" s="126">
        <v>1</v>
      </c>
    </row>
    <row r="48" spans="1:7">
      <c r="A48" s="35" t="s">
        <v>66</v>
      </c>
      <c r="B48" s="36">
        <v>3</v>
      </c>
      <c r="C48" s="97">
        <v>3094000</v>
      </c>
      <c r="D48" s="27">
        <f>B48/$B$52</f>
        <v>0.21428571428571427</v>
      </c>
      <c r="E48" s="23">
        <f>C48/$C$52</f>
        <v>0.3092917478882391</v>
      </c>
      <c r="F48" s="74">
        <v>2</v>
      </c>
      <c r="G48" s="74">
        <v>2</v>
      </c>
    </row>
    <row r="49" spans="1:7">
      <c r="A49" s="35" t="s">
        <v>91</v>
      </c>
      <c r="B49" s="36">
        <v>3</v>
      </c>
      <c r="C49" s="97">
        <v>953000</v>
      </c>
      <c r="D49" s="27">
        <f t="shared" ref="D49" si="6">B49/$B$52</f>
        <v>0.21428571428571427</v>
      </c>
      <c r="E49" s="23">
        <f t="shared" ref="E49" si="7">C49/$C$52</f>
        <v>9.5266656670165442E-2</v>
      </c>
      <c r="F49" s="74">
        <v>2</v>
      </c>
      <c r="G49" s="74">
        <v>3</v>
      </c>
    </row>
    <row r="50" spans="1:7">
      <c r="A50" s="35" t="s">
        <v>40</v>
      </c>
      <c r="B50" s="36">
        <v>3</v>
      </c>
      <c r="C50" s="97">
        <v>830000</v>
      </c>
      <c r="D50" s="27">
        <f>B50/$B$52</f>
        <v>0.21428571428571427</v>
      </c>
      <c r="E50" s="23">
        <f>C50/$C$52</f>
        <v>8.297096016394262E-2</v>
      </c>
      <c r="F50" s="74">
        <v>2</v>
      </c>
      <c r="G50" s="74">
        <v>4</v>
      </c>
    </row>
    <row r="51" spans="1:7">
      <c r="A51" s="35" t="s">
        <v>41</v>
      </c>
      <c r="B51" s="36">
        <v>2</v>
      </c>
      <c r="C51" s="97">
        <v>164500</v>
      </c>
      <c r="D51" s="27">
        <f>B51/$B$52</f>
        <v>0.14285714285714285</v>
      </c>
      <c r="E51" s="23">
        <f>C51/$C$52</f>
        <v>1.6444244514419951E-2</v>
      </c>
      <c r="F51" s="74">
        <v>3</v>
      </c>
      <c r="G51" s="74">
        <v>5</v>
      </c>
    </row>
    <row r="52" spans="1:7">
      <c r="A52" s="28" t="s">
        <v>23</v>
      </c>
      <c r="B52" s="29">
        <f>SUM(B47:B51)</f>
        <v>14</v>
      </c>
      <c r="C52" s="98">
        <f>SUM(C47:C51)</f>
        <v>10003500</v>
      </c>
      <c r="D52" s="30">
        <f>SUM(D47:D51)</f>
        <v>1</v>
      </c>
      <c r="E52" s="30">
        <f>SUM(E47:E51)</f>
        <v>1</v>
      </c>
      <c r="F52" s="31"/>
      <c r="G52" s="31"/>
    </row>
    <row r="55" spans="1:7">
      <c r="A55" s="147" t="s">
        <v>24</v>
      </c>
      <c r="B55" s="147"/>
      <c r="C55" s="147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7:G17"/>
    <mergeCell ref="A24:G24"/>
    <mergeCell ref="A37:G37"/>
    <mergeCell ref="A44:G44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5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69</v>
      </c>
    </row>
    <row r="2" spans="1:7">
      <c r="A2" s="56" t="str">
        <f>'OVERALL STATS'!A2</f>
        <v>Reporting Period: OCTOBER, 2021</v>
      </c>
    </row>
    <row r="3" spans="1:7" ht="13.5" thickBot="1"/>
    <row r="4" spans="1:7" ht="16.5" thickBot="1">
      <c r="A4" s="141" t="s">
        <v>18</v>
      </c>
      <c r="B4" s="142"/>
      <c r="C4" s="142"/>
      <c r="D4" s="142"/>
      <c r="E4" s="142"/>
      <c r="F4" s="142"/>
      <c r="G4" s="143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91</v>
      </c>
      <c r="B7" s="136">
        <v>25</v>
      </c>
      <c r="C7" s="137">
        <v>10099817</v>
      </c>
      <c r="D7" s="130">
        <f>B7/$B$14</f>
        <v>0.32051282051282054</v>
      </c>
      <c r="E7" s="138">
        <f>C7/$C$14</f>
        <v>0.29913548574396626</v>
      </c>
      <c r="F7" s="126">
        <v>1</v>
      </c>
      <c r="G7" s="126">
        <v>1</v>
      </c>
    </row>
    <row r="8" spans="1:7">
      <c r="A8" s="135" t="s">
        <v>41</v>
      </c>
      <c r="B8" s="136">
        <v>22</v>
      </c>
      <c r="C8" s="137">
        <v>7834750</v>
      </c>
      <c r="D8" s="130">
        <f t="shared" ref="D8:D13" si="0">B8/$B$14</f>
        <v>0.28205128205128205</v>
      </c>
      <c r="E8" s="138">
        <f t="shared" ref="E8:E13" si="1">C8/$C$14</f>
        <v>0.23204893187000711</v>
      </c>
      <c r="F8" s="126">
        <v>2</v>
      </c>
      <c r="G8" s="126">
        <v>2</v>
      </c>
    </row>
    <row r="9" spans="1:7">
      <c r="A9" s="60" t="s">
        <v>40</v>
      </c>
      <c r="B9" s="53">
        <v>17</v>
      </c>
      <c r="C9" s="54">
        <v>7417186</v>
      </c>
      <c r="D9" s="27">
        <f t="shared" ref="D9" si="2">B9/$B$14</f>
        <v>0.21794871794871795</v>
      </c>
      <c r="E9" s="66">
        <f t="shared" ref="E9" si="3">C9/$C$14</f>
        <v>0.21968155828599131</v>
      </c>
      <c r="F9" s="74">
        <v>3</v>
      </c>
      <c r="G9" s="74">
        <v>3</v>
      </c>
    </row>
    <row r="10" spans="1:7">
      <c r="A10" s="60" t="s">
        <v>39</v>
      </c>
      <c r="B10" s="53">
        <v>11</v>
      </c>
      <c r="C10" s="54">
        <v>6100600</v>
      </c>
      <c r="D10" s="27">
        <f t="shared" si="0"/>
        <v>0.14102564102564102</v>
      </c>
      <c r="E10" s="66">
        <f t="shared" si="1"/>
        <v>0.18068703069863945</v>
      </c>
      <c r="F10" s="74">
        <v>4</v>
      </c>
      <c r="G10" s="74">
        <v>4</v>
      </c>
    </row>
    <row r="11" spans="1:7">
      <c r="A11" s="60" t="s">
        <v>110</v>
      </c>
      <c r="B11" s="53">
        <v>1</v>
      </c>
      <c r="C11" s="54">
        <v>1472000</v>
      </c>
      <c r="D11" s="27">
        <f t="shared" si="0"/>
        <v>1.282051282051282E-2</v>
      </c>
      <c r="E11" s="66">
        <f t="shared" si="1"/>
        <v>4.3597565680162154E-2</v>
      </c>
      <c r="F11" s="74">
        <v>5</v>
      </c>
      <c r="G11" s="74">
        <v>5</v>
      </c>
    </row>
    <row r="12" spans="1:7">
      <c r="A12" s="60" t="s">
        <v>66</v>
      </c>
      <c r="B12" s="53">
        <v>1</v>
      </c>
      <c r="C12" s="54">
        <v>440000</v>
      </c>
      <c r="D12" s="27">
        <f t="shared" si="0"/>
        <v>1.282051282051282E-2</v>
      </c>
      <c r="E12" s="66">
        <f t="shared" si="1"/>
        <v>1.3031881045700645E-2</v>
      </c>
      <c r="F12" s="74">
        <v>5</v>
      </c>
      <c r="G12" s="74">
        <v>6</v>
      </c>
    </row>
    <row r="13" spans="1:7">
      <c r="A13" s="60" t="s">
        <v>55</v>
      </c>
      <c r="B13" s="53">
        <v>1</v>
      </c>
      <c r="C13" s="54">
        <v>399000</v>
      </c>
      <c r="D13" s="27">
        <f t="shared" si="0"/>
        <v>1.282051282051282E-2</v>
      </c>
      <c r="E13" s="66">
        <f t="shared" si="1"/>
        <v>1.1817546675533084E-2</v>
      </c>
      <c r="F13" s="74">
        <v>5</v>
      </c>
      <c r="G13" s="74">
        <v>7</v>
      </c>
    </row>
    <row r="14" spans="1:7">
      <c r="A14" s="59" t="s">
        <v>23</v>
      </c>
      <c r="B14" s="34">
        <f>SUM(B7:B13)</f>
        <v>78</v>
      </c>
      <c r="C14" s="51">
        <f>SUM(C7:C13)</f>
        <v>33763353</v>
      </c>
      <c r="D14" s="30">
        <f>SUM(D7:D13)</f>
        <v>1</v>
      </c>
      <c r="E14" s="30">
        <f>SUM(E7:E13)</f>
        <v>1</v>
      </c>
      <c r="F14" s="40"/>
      <c r="G14" s="40"/>
    </row>
    <row r="15" spans="1:7" ht="13.5" thickBot="1"/>
    <row r="16" spans="1:7" ht="16.5" thickBot="1">
      <c r="A16" s="141" t="s">
        <v>19</v>
      </c>
      <c r="B16" s="142"/>
      <c r="C16" s="142"/>
      <c r="D16" s="142"/>
      <c r="E16" s="142"/>
      <c r="F16" s="142"/>
      <c r="G16" s="143"/>
    </row>
    <row r="17" spans="1:7">
      <c r="A17" s="57"/>
      <c r="B17" s="65"/>
      <c r="C17" s="39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8" t="s">
        <v>11</v>
      </c>
      <c r="B18" s="19" t="s">
        <v>8</v>
      </c>
      <c r="C18" s="50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39" t="s">
        <v>41</v>
      </c>
      <c r="B19" s="126">
        <v>1</v>
      </c>
      <c r="C19" s="140">
        <v>2200000</v>
      </c>
      <c r="D19" s="130">
        <f>B19/$B$20</f>
        <v>1</v>
      </c>
      <c r="E19" s="138">
        <f>C19/$C$20</f>
        <v>1</v>
      </c>
      <c r="F19" s="126">
        <v>1</v>
      </c>
      <c r="G19" s="126">
        <v>1</v>
      </c>
    </row>
    <row r="20" spans="1:7">
      <c r="A20" s="59" t="s">
        <v>23</v>
      </c>
      <c r="B20" s="40">
        <f>SUM(B19:B19)</f>
        <v>1</v>
      </c>
      <c r="C20" s="37">
        <f>SUM(C19:C19)</f>
        <v>2200000</v>
      </c>
      <c r="D20" s="30">
        <f>SUM(D19:D19)</f>
        <v>1</v>
      </c>
      <c r="E20" s="30">
        <f>SUM(E19:E19)</f>
        <v>1</v>
      </c>
      <c r="F20" s="40"/>
      <c r="G20" s="40"/>
    </row>
    <row r="21" spans="1:7" ht="13.5" thickBot="1"/>
    <row r="22" spans="1:7" ht="16.5" thickBot="1">
      <c r="A22" s="141" t="s">
        <v>20</v>
      </c>
      <c r="B22" s="142"/>
      <c r="C22" s="142"/>
      <c r="D22" s="142"/>
      <c r="E22" s="142"/>
      <c r="F22" s="142"/>
      <c r="G22" s="143"/>
    </row>
    <row r="23" spans="1:7">
      <c r="A23" s="57"/>
      <c r="B23" s="65"/>
      <c r="C23" s="39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8" t="s">
        <v>11</v>
      </c>
      <c r="B24" s="19" t="s">
        <v>8</v>
      </c>
      <c r="C24" s="50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>
      <c r="A25" s="135" t="s">
        <v>41</v>
      </c>
      <c r="B25" s="136">
        <v>2</v>
      </c>
      <c r="C25" s="137">
        <v>2040000</v>
      </c>
      <c r="D25" s="130">
        <f t="shared" ref="D25" si="4">B25/$B$27</f>
        <v>0.66666666666666663</v>
      </c>
      <c r="E25" s="138">
        <f t="shared" ref="E25" si="5">C25/$C$27</f>
        <v>0.97607655502392343</v>
      </c>
      <c r="F25" s="126">
        <v>1</v>
      </c>
      <c r="G25" s="126">
        <v>1</v>
      </c>
    </row>
    <row r="26" spans="1:7">
      <c r="A26" s="70" t="s">
        <v>91</v>
      </c>
      <c r="B26" s="72">
        <v>1</v>
      </c>
      <c r="C26" s="73">
        <v>50000</v>
      </c>
      <c r="D26" s="27">
        <f>B26/$B$27</f>
        <v>0.33333333333333331</v>
      </c>
      <c r="E26" s="66">
        <f>C26/$C$27</f>
        <v>2.3923444976076555E-2</v>
      </c>
      <c r="F26" s="74">
        <v>2</v>
      </c>
      <c r="G26" s="74">
        <v>2</v>
      </c>
    </row>
    <row r="27" spans="1:7">
      <c r="A27" s="59" t="s">
        <v>23</v>
      </c>
      <c r="B27" s="40">
        <f>SUM(B25:B26)</f>
        <v>3</v>
      </c>
      <c r="C27" s="37">
        <f>SUM(C25:C26)</f>
        <v>2090000</v>
      </c>
      <c r="D27" s="30">
        <f>SUM(D25:D26)</f>
        <v>1</v>
      </c>
      <c r="E27" s="30">
        <f>SUM(E25:E26)</f>
        <v>1</v>
      </c>
      <c r="F27" s="40"/>
      <c r="G27" s="40"/>
    </row>
    <row r="28" spans="1:7" ht="13.5" thickBot="1"/>
    <row r="29" spans="1:7" ht="16.5" thickBot="1">
      <c r="A29" s="141" t="s">
        <v>21</v>
      </c>
      <c r="B29" s="142"/>
      <c r="C29" s="142"/>
      <c r="D29" s="142"/>
      <c r="E29" s="142"/>
      <c r="F29" s="142"/>
      <c r="G29" s="143"/>
    </row>
    <row r="30" spans="1:7">
      <c r="A30" s="57"/>
      <c r="B30" s="65"/>
      <c r="C30" s="39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8" t="s">
        <v>11</v>
      </c>
      <c r="B31" s="19" t="s">
        <v>8</v>
      </c>
      <c r="C31" s="50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71" t="s">
        <v>249</v>
      </c>
      <c r="B32" s="74"/>
      <c r="C32" s="75"/>
      <c r="D32" s="23"/>
      <c r="E32" s="66"/>
      <c r="F32" s="74"/>
      <c r="G32" s="74"/>
    </row>
    <row r="33" spans="1:7">
      <c r="A33" s="59" t="s">
        <v>23</v>
      </c>
      <c r="B33" s="34">
        <f>SUM(B32:B32)</f>
        <v>0</v>
      </c>
      <c r="C33" s="51">
        <f>SUM(C32:C32)</f>
        <v>0</v>
      </c>
      <c r="D33" s="30"/>
      <c r="E33" s="30"/>
      <c r="F33" s="40"/>
      <c r="G33" s="40"/>
    </row>
    <row r="34" spans="1:7" ht="13.5" thickBot="1"/>
    <row r="35" spans="1:7" ht="16.5" thickBot="1">
      <c r="A35" s="141" t="s">
        <v>22</v>
      </c>
      <c r="B35" s="142"/>
      <c r="C35" s="142"/>
      <c r="D35" s="142"/>
      <c r="E35" s="142"/>
      <c r="F35" s="142"/>
      <c r="G35" s="143"/>
    </row>
    <row r="36" spans="1:7">
      <c r="A36" s="57"/>
      <c r="B36" s="65"/>
      <c r="C36" s="39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8" t="s">
        <v>11</v>
      </c>
      <c r="B37" s="19" t="s">
        <v>8</v>
      </c>
      <c r="C37" s="50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35" t="s">
        <v>40</v>
      </c>
      <c r="B38" s="136">
        <v>2</v>
      </c>
      <c r="C38" s="73">
        <v>650000</v>
      </c>
      <c r="D38" s="125">
        <f t="shared" ref="D38" si="6">B38/$B$40</f>
        <v>0.66666666666666663</v>
      </c>
      <c r="E38" s="23">
        <f t="shared" ref="E38" si="7">C38/$C$40</f>
        <v>9.7744360902255634E-2</v>
      </c>
      <c r="F38" s="126">
        <v>1</v>
      </c>
      <c r="G38" s="74">
        <v>2</v>
      </c>
    </row>
    <row r="39" spans="1:7">
      <c r="A39" s="135" t="s">
        <v>55</v>
      </c>
      <c r="B39" s="72">
        <v>1</v>
      </c>
      <c r="C39" s="137">
        <v>6000000</v>
      </c>
      <c r="D39" s="23">
        <f>B39/$B$40</f>
        <v>0.33333333333333331</v>
      </c>
      <c r="E39" s="125">
        <f>C39/$C$40</f>
        <v>0.90225563909774431</v>
      </c>
      <c r="F39" s="74">
        <v>2</v>
      </c>
      <c r="G39" s="126">
        <v>1</v>
      </c>
    </row>
    <row r="40" spans="1:7">
      <c r="A40" s="59" t="s">
        <v>23</v>
      </c>
      <c r="B40" s="34">
        <f>SUM(B38:B39)</f>
        <v>3</v>
      </c>
      <c r="C40" s="51">
        <f>SUM(C38:C39)</f>
        <v>6650000</v>
      </c>
      <c r="D40" s="30">
        <f>SUM(D38:D39)</f>
        <v>1</v>
      </c>
      <c r="E40" s="30">
        <f>SUM(E38:E39)</f>
        <v>1</v>
      </c>
      <c r="F40" s="40"/>
      <c r="G40" s="40"/>
    </row>
    <row r="41" spans="1:7">
      <c r="A41" s="61"/>
      <c r="B41" s="24"/>
      <c r="C41" s="52"/>
      <c r="D41" s="42"/>
      <c r="E41" s="42"/>
      <c r="F41" s="64"/>
      <c r="G41" s="64"/>
    </row>
    <row r="42" spans="1:7">
      <c r="A42" s="61"/>
      <c r="B42" s="24"/>
      <c r="C42" s="52"/>
      <c r="D42" s="42"/>
      <c r="E42" s="42"/>
      <c r="F42" s="64"/>
      <c r="G42" s="64"/>
    </row>
    <row r="44" spans="1:7">
      <c r="A44" s="147" t="s">
        <v>24</v>
      </c>
      <c r="B44" s="147"/>
      <c r="C44" s="147"/>
    </row>
    <row r="45" spans="1:7">
      <c r="A45" s="62" t="s">
        <v>25</v>
      </c>
    </row>
  </sheetData>
  <sortState ref="A107:C126">
    <sortCondition descending="1" ref="B107"/>
    <sortCondition descending="1" ref="C107"/>
  </sortState>
  <mergeCells count="6">
    <mergeCell ref="A44:C44"/>
    <mergeCell ref="A4:G4"/>
    <mergeCell ref="A16:G16"/>
    <mergeCell ref="A22:G22"/>
    <mergeCell ref="A29:G29"/>
    <mergeCell ref="A35:G35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4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6" t="s">
        <v>57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52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41</v>
      </c>
      <c r="D6" s="77">
        <v>23</v>
      </c>
      <c r="E6" s="25">
        <v>14967400</v>
      </c>
      <c r="F6" s="9">
        <v>0.17424242424242425</v>
      </c>
      <c r="G6" s="9">
        <v>0.14116980661979381</v>
      </c>
    </row>
    <row r="7" spans="1:7">
      <c r="B7" t="s">
        <v>79</v>
      </c>
      <c r="D7" s="77">
        <v>1</v>
      </c>
      <c r="E7" s="25">
        <v>3450000</v>
      </c>
      <c r="F7" s="9">
        <v>7.575757575757576E-3</v>
      </c>
      <c r="G7" s="9">
        <v>3.2539775300873139E-2</v>
      </c>
    </row>
    <row r="8" spans="1:7">
      <c r="C8" t="s">
        <v>80</v>
      </c>
      <c r="D8" s="77">
        <v>1</v>
      </c>
      <c r="E8" s="25">
        <v>3450000</v>
      </c>
      <c r="F8" s="9">
        <v>7.575757575757576E-3</v>
      </c>
      <c r="G8" s="9">
        <v>3.2539775300873139E-2</v>
      </c>
    </row>
    <row r="9" spans="1:7">
      <c r="D9" s="77"/>
      <c r="E9" s="25"/>
      <c r="F9" s="9"/>
      <c r="G9" s="9"/>
    </row>
    <row r="10" spans="1:7">
      <c r="B10" t="s">
        <v>58</v>
      </c>
      <c r="D10" s="77">
        <v>22</v>
      </c>
      <c r="E10" s="25">
        <v>11517400</v>
      </c>
      <c r="F10" s="9">
        <v>0.16666666666666666</v>
      </c>
      <c r="G10" s="9">
        <v>0.10863003131892066</v>
      </c>
    </row>
    <row r="11" spans="1:7">
      <c r="C11" t="s">
        <v>59</v>
      </c>
      <c r="D11" s="77">
        <v>12</v>
      </c>
      <c r="E11" s="25">
        <v>5568500</v>
      </c>
      <c r="F11" s="9">
        <v>9.0909090909090912E-2</v>
      </c>
      <c r="G11" s="9">
        <v>5.2521083699394802E-2</v>
      </c>
    </row>
    <row r="12" spans="1:7">
      <c r="C12" t="s">
        <v>78</v>
      </c>
      <c r="D12" s="77">
        <v>10</v>
      </c>
      <c r="E12" s="25">
        <v>5948900</v>
      </c>
      <c r="F12" s="9">
        <v>7.575757575757576E-2</v>
      </c>
      <c r="G12" s="9">
        <v>5.610894761952586E-2</v>
      </c>
    </row>
    <row r="13" spans="1:7">
      <c r="D13" s="77"/>
      <c r="E13" s="25"/>
      <c r="F13" s="9"/>
      <c r="G13" s="9"/>
    </row>
    <row r="14" spans="1:7">
      <c r="A14" t="s">
        <v>39</v>
      </c>
      <c r="D14" s="77">
        <v>16</v>
      </c>
      <c r="E14" s="25">
        <v>17482000</v>
      </c>
      <c r="F14" s="9">
        <v>0.12121212121212122</v>
      </c>
      <c r="G14" s="9">
        <v>0.1648870584956128</v>
      </c>
    </row>
    <row r="15" spans="1:7">
      <c r="B15" t="s">
        <v>70</v>
      </c>
      <c r="D15" s="77">
        <v>11</v>
      </c>
      <c r="E15" s="25">
        <v>11601000</v>
      </c>
      <c r="F15" s="9">
        <v>8.3333333333333329E-2</v>
      </c>
      <c r="G15" s="9">
        <v>0.10941853138128385</v>
      </c>
    </row>
    <row r="16" spans="1:7">
      <c r="C16" t="s">
        <v>85</v>
      </c>
      <c r="D16" s="77">
        <v>1</v>
      </c>
      <c r="E16" s="25">
        <v>355000</v>
      </c>
      <c r="F16" s="9">
        <v>7.575757575757576E-3</v>
      </c>
      <c r="G16" s="9">
        <v>3.348295719365207E-3</v>
      </c>
    </row>
    <row r="17" spans="1:7">
      <c r="C17" t="s">
        <v>60</v>
      </c>
      <c r="D17" s="77">
        <v>2</v>
      </c>
      <c r="E17" s="25">
        <v>1396000</v>
      </c>
      <c r="F17" s="9">
        <v>1.5151515151515152E-2</v>
      </c>
      <c r="G17" s="9">
        <v>1.3166819223193883E-2</v>
      </c>
    </row>
    <row r="18" spans="1:7">
      <c r="C18" t="s">
        <v>83</v>
      </c>
      <c r="D18" s="77">
        <v>8</v>
      </c>
      <c r="E18" s="25">
        <v>9850000</v>
      </c>
      <c r="F18" s="9">
        <v>6.0606060606060608E-2</v>
      </c>
      <c r="G18" s="9">
        <v>9.2903416438724754E-2</v>
      </c>
    </row>
    <row r="19" spans="1:7">
      <c r="D19" s="77"/>
      <c r="E19" s="25"/>
      <c r="F19" s="9"/>
      <c r="G19" s="9"/>
    </row>
    <row r="20" spans="1:7">
      <c r="B20" t="s">
        <v>47</v>
      </c>
      <c r="D20" s="77">
        <v>2</v>
      </c>
      <c r="E20" s="25">
        <v>842000</v>
      </c>
      <c r="F20" s="9">
        <v>1.5151515151515152E-2</v>
      </c>
      <c r="G20" s="9">
        <v>7.9415915371986029E-3</v>
      </c>
    </row>
    <row r="21" spans="1:7">
      <c r="C21" t="s">
        <v>48</v>
      </c>
      <c r="D21" s="77">
        <v>2</v>
      </c>
      <c r="E21" s="25">
        <v>842000</v>
      </c>
      <c r="F21" s="9">
        <v>1.5151515151515152E-2</v>
      </c>
      <c r="G21" s="9">
        <v>7.9415915371986029E-3</v>
      </c>
    </row>
    <row r="22" spans="1:7">
      <c r="D22" s="77"/>
      <c r="E22" s="25"/>
      <c r="F22" s="9"/>
      <c r="G22" s="9"/>
    </row>
    <row r="23" spans="1:7">
      <c r="B23" t="s">
        <v>28</v>
      </c>
      <c r="D23" s="77">
        <v>3</v>
      </c>
      <c r="E23" s="25">
        <v>5039000</v>
      </c>
      <c r="F23" s="9">
        <v>2.2727272727272728E-2</v>
      </c>
      <c r="G23" s="9">
        <v>4.7526935577130357E-2</v>
      </c>
    </row>
    <row r="24" spans="1:7">
      <c r="C24" t="s">
        <v>46</v>
      </c>
      <c r="D24" s="77">
        <v>1</v>
      </c>
      <c r="E24" s="25">
        <v>4160000</v>
      </c>
      <c r="F24" s="9">
        <v>7.575757575757576E-3</v>
      </c>
      <c r="G24" s="9">
        <v>3.9236366739603554E-2</v>
      </c>
    </row>
    <row r="25" spans="1:7">
      <c r="C25" t="s">
        <v>86</v>
      </c>
      <c r="D25" s="77">
        <v>1</v>
      </c>
      <c r="E25" s="25">
        <v>599000</v>
      </c>
      <c r="F25" s="9">
        <v>7.575757575757576E-3</v>
      </c>
      <c r="G25" s="9">
        <v>5.6496595377457997E-3</v>
      </c>
    </row>
    <row r="26" spans="1:7">
      <c r="C26" t="s">
        <v>87</v>
      </c>
      <c r="D26" s="77">
        <v>1</v>
      </c>
      <c r="E26" s="25">
        <v>280000</v>
      </c>
      <c r="F26" s="9">
        <v>7.575757575757576E-3</v>
      </c>
      <c r="G26" s="9">
        <v>2.6409092997810081E-3</v>
      </c>
    </row>
    <row r="27" spans="1:7">
      <c r="D27" s="77"/>
      <c r="E27" s="25"/>
      <c r="F27" s="9"/>
      <c r="G27" s="9"/>
    </row>
    <row r="28" spans="1:7">
      <c r="A28" t="s">
        <v>40</v>
      </c>
      <c r="D28" s="77">
        <v>29</v>
      </c>
      <c r="E28" s="25">
        <v>15603500</v>
      </c>
      <c r="F28" s="9">
        <v>0.2196969696969697</v>
      </c>
      <c r="G28" s="9">
        <v>0.14716938663976059</v>
      </c>
    </row>
    <row r="29" spans="1:7">
      <c r="B29" t="s">
        <v>70</v>
      </c>
      <c r="D29" s="77">
        <v>5</v>
      </c>
      <c r="E29" s="25">
        <v>2421000</v>
      </c>
      <c r="F29" s="9">
        <v>3.787878787878788E-2</v>
      </c>
      <c r="G29" s="9">
        <v>2.2834433624177933E-2</v>
      </c>
    </row>
    <row r="30" spans="1:7">
      <c r="C30" t="s">
        <v>106</v>
      </c>
      <c r="D30" s="77">
        <v>4</v>
      </c>
      <c r="E30" s="25">
        <v>2251000</v>
      </c>
      <c r="F30" s="9">
        <v>3.0303030303030304E-2</v>
      </c>
      <c r="G30" s="9">
        <v>2.1231024406453747E-2</v>
      </c>
    </row>
    <row r="31" spans="1:7">
      <c r="C31" t="s">
        <v>63</v>
      </c>
      <c r="D31" s="77">
        <v>1</v>
      </c>
      <c r="E31" s="25">
        <v>170000</v>
      </c>
      <c r="F31" s="9">
        <v>7.575757575757576E-3</v>
      </c>
      <c r="G31" s="9">
        <v>1.6034092177241836E-3</v>
      </c>
    </row>
    <row r="32" spans="1:7">
      <c r="D32" s="77"/>
      <c r="E32" s="25"/>
      <c r="F32" s="9"/>
      <c r="G32" s="9"/>
    </row>
    <row r="33" spans="1:7">
      <c r="B33" t="s">
        <v>92</v>
      </c>
      <c r="D33" s="77">
        <v>20</v>
      </c>
      <c r="E33" s="25">
        <v>10906000</v>
      </c>
      <c r="F33" s="9">
        <v>0.15151515151515152</v>
      </c>
      <c r="G33" s="9">
        <v>0.10286341722647027</v>
      </c>
    </row>
    <row r="34" spans="1:7">
      <c r="C34" t="s">
        <v>103</v>
      </c>
      <c r="D34" s="77">
        <v>20</v>
      </c>
      <c r="E34" s="25">
        <v>10906000</v>
      </c>
      <c r="F34" s="9">
        <v>0.15151515151515152</v>
      </c>
      <c r="G34" s="9">
        <v>0.10286341722647027</v>
      </c>
    </row>
    <row r="35" spans="1:7">
      <c r="D35" s="77"/>
      <c r="E35" s="25"/>
      <c r="F35" s="9"/>
      <c r="G35" s="9"/>
    </row>
    <row r="36" spans="1:7">
      <c r="B36" t="s">
        <v>79</v>
      </c>
      <c r="D36" s="77">
        <v>1</v>
      </c>
      <c r="E36" s="25">
        <v>600000</v>
      </c>
      <c r="F36" s="9">
        <v>7.575757575757576E-3</v>
      </c>
      <c r="G36" s="9">
        <v>5.6590913566735889E-3</v>
      </c>
    </row>
    <row r="37" spans="1:7">
      <c r="C37" t="s">
        <v>108</v>
      </c>
      <c r="D37" s="77">
        <v>1</v>
      </c>
      <c r="E37" s="25">
        <v>600000</v>
      </c>
      <c r="F37" s="9">
        <v>7.575757575757576E-3</v>
      </c>
      <c r="G37" s="9">
        <v>5.6590913566735889E-3</v>
      </c>
    </row>
    <row r="38" spans="1:7">
      <c r="D38" s="77"/>
      <c r="E38" s="25"/>
      <c r="F38" s="9"/>
      <c r="G38" s="9"/>
    </row>
    <row r="39" spans="1:7">
      <c r="B39" t="s">
        <v>27</v>
      </c>
      <c r="D39" s="77">
        <v>2</v>
      </c>
      <c r="E39" s="25">
        <v>1151500</v>
      </c>
      <c r="F39" s="9">
        <v>1.5151515151515152E-2</v>
      </c>
      <c r="G39" s="9">
        <v>1.0860739495349396E-2</v>
      </c>
    </row>
    <row r="40" spans="1:7">
      <c r="C40" t="s">
        <v>34</v>
      </c>
      <c r="D40" s="77">
        <v>1</v>
      </c>
      <c r="E40" s="25">
        <v>776500</v>
      </c>
      <c r="F40" s="9">
        <v>7.575757575757576E-3</v>
      </c>
      <c r="G40" s="9">
        <v>7.3238073974284034E-3</v>
      </c>
    </row>
    <row r="41" spans="1:7">
      <c r="C41" t="s">
        <v>50</v>
      </c>
      <c r="D41" s="77">
        <v>1</v>
      </c>
      <c r="E41" s="25">
        <v>375000</v>
      </c>
      <c r="F41" s="9">
        <v>7.575757575757576E-3</v>
      </c>
      <c r="G41" s="9">
        <v>3.5369320979209934E-3</v>
      </c>
    </row>
    <row r="42" spans="1:7">
      <c r="D42" s="77"/>
      <c r="E42" s="25"/>
      <c r="F42" s="9"/>
      <c r="G42" s="9"/>
    </row>
    <row r="43" spans="1:7">
      <c r="B43" t="s">
        <v>104</v>
      </c>
      <c r="D43" s="77">
        <v>1</v>
      </c>
      <c r="E43" s="25">
        <v>525000</v>
      </c>
      <c r="F43" s="9">
        <v>7.575757575757576E-3</v>
      </c>
      <c r="G43" s="9">
        <v>4.9517049370893908E-3</v>
      </c>
    </row>
    <row r="44" spans="1:7">
      <c r="C44" t="s">
        <v>105</v>
      </c>
      <c r="D44" s="77">
        <v>1</v>
      </c>
      <c r="E44" s="25">
        <v>525000</v>
      </c>
      <c r="F44" s="9">
        <v>7.575757575757576E-3</v>
      </c>
      <c r="G44" s="9">
        <v>4.9517049370893908E-3</v>
      </c>
    </row>
    <row r="45" spans="1:7">
      <c r="D45" s="77"/>
      <c r="E45" s="25"/>
      <c r="F45" s="9"/>
      <c r="G45" s="9"/>
    </row>
    <row r="46" spans="1:7">
      <c r="A46" t="s">
        <v>55</v>
      </c>
      <c r="D46" s="77">
        <v>1</v>
      </c>
      <c r="E46" s="25">
        <v>500000</v>
      </c>
      <c r="F46" s="9">
        <v>7.575757575757576E-3</v>
      </c>
      <c r="G46" s="9">
        <v>4.7159094638946578E-3</v>
      </c>
    </row>
    <row r="47" spans="1:7">
      <c r="B47" t="s">
        <v>35</v>
      </c>
      <c r="D47" s="77">
        <v>1</v>
      </c>
      <c r="E47" s="25">
        <v>500000</v>
      </c>
      <c r="F47" s="9">
        <v>7.575757575757576E-3</v>
      </c>
      <c r="G47" s="9">
        <v>4.7159094638946578E-3</v>
      </c>
    </row>
    <row r="48" spans="1:7">
      <c r="C48" t="s">
        <v>109</v>
      </c>
      <c r="D48" s="77">
        <v>1</v>
      </c>
      <c r="E48" s="25">
        <v>500000</v>
      </c>
      <c r="F48" s="9">
        <v>7.575757575757576E-3</v>
      </c>
      <c r="G48" s="9">
        <v>4.7159094638946578E-3</v>
      </c>
    </row>
    <row r="49" spans="1:7">
      <c r="D49" s="77"/>
      <c r="E49" s="25"/>
      <c r="F49" s="9"/>
      <c r="G49" s="9"/>
    </row>
    <row r="50" spans="1:7">
      <c r="A50" t="s">
        <v>91</v>
      </c>
      <c r="D50" s="77">
        <v>50</v>
      </c>
      <c r="E50" s="25">
        <v>30388931</v>
      </c>
      <c r="F50" s="9">
        <v>0.37878787878787878</v>
      </c>
      <c r="G50" s="9">
        <v>0.28662289460108348</v>
      </c>
    </row>
    <row r="51" spans="1:7">
      <c r="B51" t="s">
        <v>70</v>
      </c>
      <c r="D51" s="77">
        <v>11</v>
      </c>
      <c r="E51" s="25">
        <v>6798500</v>
      </c>
      <c r="F51" s="9">
        <v>8.3333333333333329E-2</v>
      </c>
      <c r="G51" s="9">
        <v>6.4122220980575656E-2</v>
      </c>
    </row>
    <row r="52" spans="1:7">
      <c r="C52" t="s">
        <v>64</v>
      </c>
      <c r="D52" s="77">
        <v>2</v>
      </c>
      <c r="E52" s="25">
        <v>1370000</v>
      </c>
      <c r="F52" s="9">
        <v>1.5151515151515152E-2</v>
      </c>
      <c r="G52" s="9">
        <v>1.2921591931071362E-2</v>
      </c>
    </row>
    <row r="53" spans="1:7">
      <c r="C53" t="s">
        <v>65</v>
      </c>
      <c r="D53" s="77">
        <v>9</v>
      </c>
      <c r="E53" s="25">
        <v>5428500</v>
      </c>
      <c r="F53" s="9">
        <v>6.8181818181818177E-2</v>
      </c>
      <c r="G53" s="9">
        <v>5.1200629049504301E-2</v>
      </c>
    </row>
    <row r="54" spans="1:7">
      <c r="D54" s="77"/>
      <c r="E54" s="25"/>
      <c r="F54" s="9"/>
      <c r="G54" s="9"/>
    </row>
    <row r="55" spans="1:7">
      <c r="B55" t="s">
        <v>92</v>
      </c>
      <c r="D55" s="77">
        <v>33</v>
      </c>
      <c r="E55" s="25">
        <v>20189431</v>
      </c>
      <c r="F55" s="9">
        <v>0.25</v>
      </c>
      <c r="G55" s="9">
        <v>0.19042305744709637</v>
      </c>
    </row>
    <row r="56" spans="1:7">
      <c r="C56" t="s">
        <v>93</v>
      </c>
      <c r="D56" s="77">
        <v>18</v>
      </c>
      <c r="E56" s="25">
        <v>11264655</v>
      </c>
      <c r="F56" s="9">
        <v>0.13636363636363635</v>
      </c>
      <c r="G56" s="9">
        <v>0.10624618624401655</v>
      </c>
    </row>
    <row r="57" spans="1:7">
      <c r="C57" t="s">
        <v>94</v>
      </c>
      <c r="D57" s="77">
        <v>14</v>
      </c>
      <c r="E57" s="25">
        <v>8491900</v>
      </c>
      <c r="F57" s="9">
        <v>0.10606060606060606</v>
      </c>
      <c r="G57" s="9">
        <v>8.0094063152894079E-2</v>
      </c>
    </row>
    <row r="58" spans="1:7">
      <c r="C58" t="s">
        <v>100</v>
      </c>
      <c r="D58" s="77">
        <v>1</v>
      </c>
      <c r="E58" s="25">
        <v>432876</v>
      </c>
      <c r="F58" s="9">
        <v>7.575757575757576E-3</v>
      </c>
      <c r="G58" s="9">
        <v>4.0828080501857274E-3</v>
      </c>
    </row>
    <row r="59" spans="1:7">
      <c r="D59" s="77"/>
      <c r="E59" s="25"/>
      <c r="F59" s="9"/>
      <c r="G59" s="9"/>
    </row>
    <row r="60" spans="1:7">
      <c r="B60" t="s">
        <v>27</v>
      </c>
      <c r="D60" s="77">
        <v>5</v>
      </c>
      <c r="E60" s="25">
        <v>3147500</v>
      </c>
      <c r="F60" s="9">
        <v>3.787878787878788E-2</v>
      </c>
      <c r="G60" s="9">
        <v>2.9686650075216869E-2</v>
      </c>
    </row>
    <row r="61" spans="1:7">
      <c r="C61" t="s">
        <v>98</v>
      </c>
      <c r="D61" s="77">
        <v>2</v>
      </c>
      <c r="E61" s="25">
        <v>1105000</v>
      </c>
      <c r="F61" s="9">
        <v>1.5151515151515152E-2</v>
      </c>
      <c r="G61" s="9">
        <v>1.0422159915207193E-2</v>
      </c>
    </row>
    <row r="62" spans="1:7">
      <c r="C62" t="s">
        <v>97</v>
      </c>
      <c r="D62" s="77">
        <v>1</v>
      </c>
      <c r="E62" s="25">
        <v>582500</v>
      </c>
      <c r="F62" s="9">
        <v>7.575757575757576E-3</v>
      </c>
      <c r="G62" s="9">
        <v>5.4940345254372762E-3</v>
      </c>
    </row>
    <row r="63" spans="1:7">
      <c r="C63" t="s">
        <v>49</v>
      </c>
      <c r="D63" s="77">
        <v>1</v>
      </c>
      <c r="E63" s="25">
        <v>905000</v>
      </c>
      <c r="F63" s="9">
        <v>7.575757575757576E-3</v>
      </c>
      <c r="G63" s="9">
        <v>8.5357961296493295E-3</v>
      </c>
    </row>
    <row r="64" spans="1:7">
      <c r="C64" t="s">
        <v>101</v>
      </c>
      <c r="D64" s="77">
        <v>1</v>
      </c>
      <c r="E64" s="25">
        <v>555000</v>
      </c>
      <c r="F64" s="9">
        <v>7.575757575757576E-3</v>
      </c>
      <c r="G64" s="9">
        <v>5.2346595049230695E-3</v>
      </c>
    </row>
    <row r="65" spans="1:7">
      <c r="D65" s="77"/>
      <c r="E65" s="25"/>
      <c r="F65" s="9"/>
      <c r="G65" s="9"/>
    </row>
    <row r="66" spans="1:7">
      <c r="B66" t="s">
        <v>95</v>
      </c>
      <c r="D66" s="77">
        <v>1</v>
      </c>
      <c r="E66" s="25">
        <v>253500</v>
      </c>
      <c r="F66" s="9">
        <v>7.575757575757576E-3</v>
      </c>
      <c r="G66" s="9">
        <v>2.3909660981945914E-3</v>
      </c>
    </row>
    <row r="67" spans="1:7">
      <c r="C67" t="s">
        <v>96</v>
      </c>
      <c r="D67" s="77">
        <v>1</v>
      </c>
      <c r="E67" s="25">
        <v>253500</v>
      </c>
      <c r="F67" s="9">
        <v>7.575757575757576E-3</v>
      </c>
      <c r="G67" s="9">
        <v>2.3909660981945914E-3</v>
      </c>
    </row>
    <row r="68" spans="1:7">
      <c r="D68" s="77"/>
      <c r="E68" s="25"/>
      <c r="F68" s="9"/>
      <c r="G68" s="9"/>
    </row>
    <row r="69" spans="1:7">
      <c r="A69" t="s">
        <v>66</v>
      </c>
      <c r="D69" s="77">
        <v>11</v>
      </c>
      <c r="E69" s="25">
        <v>26220904</v>
      </c>
      <c r="F69" s="9">
        <v>8.3333333333333329E-2</v>
      </c>
      <c r="G69" s="9">
        <v>0.24731081865094656</v>
      </c>
    </row>
    <row r="70" spans="1:7">
      <c r="B70" t="s">
        <v>61</v>
      </c>
      <c r="D70" s="77">
        <v>10</v>
      </c>
      <c r="E70" s="25">
        <v>25783904</v>
      </c>
      <c r="F70" s="9">
        <v>7.575757575757576E-2</v>
      </c>
      <c r="G70" s="9">
        <v>0.24318911377950264</v>
      </c>
    </row>
    <row r="71" spans="1:7">
      <c r="C71" t="s">
        <v>62</v>
      </c>
      <c r="D71" s="77">
        <v>10</v>
      </c>
      <c r="E71" s="25">
        <v>25783904</v>
      </c>
      <c r="F71" s="9">
        <v>7.575757575757576E-2</v>
      </c>
      <c r="G71" s="9">
        <v>0.24318911377950264</v>
      </c>
    </row>
    <row r="72" spans="1:7">
      <c r="D72" s="77"/>
      <c r="E72" s="25"/>
      <c r="F72" s="9"/>
      <c r="G72" s="9"/>
    </row>
    <row r="73" spans="1:7">
      <c r="B73" t="s">
        <v>88</v>
      </c>
      <c r="D73" s="77">
        <v>1</v>
      </c>
      <c r="E73" s="25">
        <v>437000</v>
      </c>
      <c r="F73" s="9">
        <v>7.575757575757576E-3</v>
      </c>
      <c r="G73" s="9">
        <v>4.1217048714439304E-3</v>
      </c>
    </row>
    <row r="74" spans="1:7">
      <c r="C74" t="s">
        <v>89</v>
      </c>
      <c r="D74" s="77">
        <v>1</v>
      </c>
      <c r="E74" s="25">
        <v>437000</v>
      </c>
      <c r="F74" s="9">
        <v>7.575757575757576E-3</v>
      </c>
      <c r="G74" s="9">
        <v>4.1217048714439304E-3</v>
      </c>
    </row>
    <row r="75" spans="1:7">
      <c r="D75" s="77"/>
      <c r="E75" s="25"/>
      <c r="F75" s="9"/>
      <c r="G75" s="9"/>
    </row>
    <row r="76" spans="1:7">
      <c r="A76" t="s">
        <v>72</v>
      </c>
      <c r="D76" s="77">
        <v>1</v>
      </c>
      <c r="E76" s="25">
        <v>327700</v>
      </c>
      <c r="F76" s="9">
        <v>7.575757575757576E-3</v>
      </c>
      <c r="G76" s="9">
        <v>3.0908070626365588E-3</v>
      </c>
    </row>
    <row r="77" spans="1:7">
      <c r="B77" t="s">
        <v>35</v>
      </c>
      <c r="D77" s="77">
        <v>1</v>
      </c>
      <c r="E77" s="25">
        <v>327700</v>
      </c>
      <c r="F77" s="9">
        <v>7.575757575757576E-3</v>
      </c>
      <c r="G77" s="9">
        <v>3.0908070626365588E-3</v>
      </c>
    </row>
    <row r="78" spans="1:7">
      <c r="C78" t="s">
        <v>74</v>
      </c>
      <c r="D78" s="77">
        <v>1</v>
      </c>
      <c r="E78" s="25">
        <v>327700</v>
      </c>
      <c r="F78" s="9">
        <v>7.575757575757576E-3</v>
      </c>
      <c r="G78" s="9">
        <v>3.0908070626365588E-3</v>
      </c>
    </row>
    <row r="79" spans="1:7">
      <c r="D79" s="77"/>
      <c r="E79" s="25"/>
      <c r="F79" s="9"/>
      <c r="G79" s="9"/>
    </row>
    <row r="80" spans="1:7">
      <c r="A80" t="s">
        <v>76</v>
      </c>
      <c r="D80" s="77">
        <v>1</v>
      </c>
      <c r="E80" s="25">
        <v>533653</v>
      </c>
      <c r="F80" s="9">
        <v>7.575757575757576E-3</v>
      </c>
      <c r="G80" s="9">
        <v>5.0333184662715511E-3</v>
      </c>
    </row>
    <row r="81" spans="1:7">
      <c r="B81" t="s">
        <v>35</v>
      </c>
      <c r="D81" s="77">
        <v>1</v>
      </c>
      <c r="E81" s="25">
        <v>533653</v>
      </c>
      <c r="F81" s="9">
        <v>7.575757575757576E-3</v>
      </c>
      <c r="G81" s="9">
        <v>5.0333184662715511E-3</v>
      </c>
    </row>
    <row r="82" spans="1:7">
      <c r="C82" t="s">
        <v>77</v>
      </c>
      <c r="D82" s="77">
        <v>1</v>
      </c>
      <c r="E82" s="25">
        <v>533653</v>
      </c>
      <c r="F82" s="9">
        <v>7.575757575757576E-3</v>
      </c>
      <c r="G82" s="9">
        <v>5.0333184662715511E-3</v>
      </c>
    </row>
    <row r="83" spans="1:7">
      <c r="D83" s="77"/>
      <c r="E83" s="25"/>
      <c r="F83" s="9"/>
      <c r="G83" s="9"/>
    </row>
    <row r="84" spans="1:7">
      <c r="A84" t="s">
        <v>31</v>
      </c>
      <c r="D84" s="77">
        <v>132</v>
      </c>
      <c r="E84" s="25">
        <v>106024088</v>
      </c>
      <c r="F84" s="9">
        <v>1</v>
      </c>
      <c r="G8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34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0.425781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52</v>
      </c>
    </row>
    <row r="4" spans="1:6">
      <c r="A4" s="76" t="s">
        <v>51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113</v>
      </c>
      <c r="C5" s="77">
        <v>1</v>
      </c>
      <c r="D5" s="25">
        <v>1472000</v>
      </c>
      <c r="E5" s="9">
        <v>1.1764705882352941E-2</v>
      </c>
      <c r="F5" s="9">
        <v>3.2928178787841711E-2</v>
      </c>
    </row>
    <row r="6" spans="1:6">
      <c r="B6" t="s">
        <v>110</v>
      </c>
      <c r="C6" s="77">
        <v>1</v>
      </c>
      <c r="D6" s="25">
        <v>1472000</v>
      </c>
      <c r="E6" s="9">
        <v>1.1764705882352941E-2</v>
      </c>
      <c r="F6" s="9">
        <v>3.2928178787841711E-2</v>
      </c>
    </row>
    <row r="7" spans="1:6">
      <c r="C7" s="77"/>
      <c r="D7" s="25"/>
      <c r="E7" s="9"/>
      <c r="F7" s="9"/>
    </row>
    <row r="8" spans="1:6">
      <c r="A8" t="s">
        <v>138</v>
      </c>
      <c r="C8" s="77">
        <v>1</v>
      </c>
      <c r="D8" s="25">
        <v>256800</v>
      </c>
      <c r="E8" s="9">
        <v>1.1764705882352941E-2</v>
      </c>
      <c r="F8" s="9">
        <v>5.7445355385310802E-3</v>
      </c>
    </row>
    <row r="9" spans="1:6">
      <c r="B9" t="s">
        <v>41</v>
      </c>
      <c r="C9" s="77">
        <v>1</v>
      </c>
      <c r="D9" s="25">
        <v>256800</v>
      </c>
      <c r="E9" s="9">
        <v>1.1764705882352941E-2</v>
      </c>
      <c r="F9" s="9">
        <v>5.7445355385310802E-3</v>
      </c>
    </row>
    <row r="10" spans="1:6">
      <c r="C10" s="77"/>
      <c r="D10" s="25"/>
      <c r="E10" s="9"/>
      <c r="F10" s="9"/>
    </row>
    <row r="11" spans="1:6">
      <c r="A11" t="s">
        <v>129</v>
      </c>
      <c r="C11" s="77">
        <v>1</v>
      </c>
      <c r="D11" s="25">
        <v>924800</v>
      </c>
      <c r="E11" s="9">
        <v>1.1764705882352941E-2</v>
      </c>
      <c r="F11" s="9">
        <v>2.0687486238448377E-2</v>
      </c>
    </row>
    <row r="12" spans="1:6">
      <c r="B12" t="s">
        <v>41</v>
      </c>
      <c r="C12" s="77">
        <v>1</v>
      </c>
      <c r="D12" s="25">
        <v>924800</v>
      </c>
      <c r="E12" s="9">
        <v>1.1764705882352941E-2</v>
      </c>
      <c r="F12" s="9">
        <v>2.0687486238448377E-2</v>
      </c>
    </row>
    <row r="13" spans="1:6">
      <c r="C13" s="77"/>
      <c r="D13" s="25"/>
      <c r="E13" s="9"/>
      <c r="F13" s="9"/>
    </row>
    <row r="14" spans="1:6">
      <c r="A14" t="s">
        <v>216</v>
      </c>
      <c r="C14" s="77">
        <v>2</v>
      </c>
      <c r="D14" s="25">
        <v>467500</v>
      </c>
      <c r="E14" s="9">
        <v>2.3529411764705882E-2</v>
      </c>
      <c r="F14" s="9">
        <v>1.0457828521274455E-2</v>
      </c>
    </row>
    <row r="15" spans="1:6">
      <c r="B15" t="s">
        <v>40</v>
      </c>
      <c r="C15" s="77">
        <v>2</v>
      </c>
      <c r="D15" s="25">
        <v>467500</v>
      </c>
      <c r="E15" s="9">
        <v>2.3529411764705882E-2</v>
      </c>
      <c r="F15" s="9">
        <v>1.0457828521274455E-2</v>
      </c>
    </row>
    <row r="16" spans="1:6">
      <c r="C16" s="77"/>
      <c r="D16" s="25"/>
      <c r="E16" s="9"/>
      <c r="F16" s="9"/>
    </row>
    <row r="17" spans="1:6">
      <c r="A17" t="s">
        <v>125</v>
      </c>
      <c r="C17" s="77">
        <v>1</v>
      </c>
      <c r="D17" s="25">
        <v>40000</v>
      </c>
      <c r="E17" s="9">
        <v>1.1764705882352941E-2</v>
      </c>
      <c r="F17" s="9">
        <v>8.9478746706091595E-4</v>
      </c>
    </row>
    <row r="18" spans="1:6">
      <c r="B18" t="s">
        <v>41</v>
      </c>
      <c r="C18" s="77">
        <v>1</v>
      </c>
      <c r="D18" s="25">
        <v>40000</v>
      </c>
      <c r="E18" s="9">
        <v>1.1764705882352941E-2</v>
      </c>
      <c r="F18" s="9">
        <v>8.9478746706091595E-4</v>
      </c>
    </row>
    <row r="19" spans="1:6">
      <c r="C19" s="77"/>
      <c r="D19" s="25"/>
      <c r="E19" s="9"/>
      <c r="F19" s="9"/>
    </row>
    <row r="20" spans="1:6">
      <c r="A20" t="s">
        <v>132</v>
      </c>
      <c r="C20" s="77">
        <v>2</v>
      </c>
      <c r="D20" s="25">
        <v>350000</v>
      </c>
      <c r="E20" s="9">
        <v>2.3529411764705882E-2</v>
      </c>
      <c r="F20" s="9">
        <v>7.829390336783015E-3</v>
      </c>
    </row>
    <row r="21" spans="1:6">
      <c r="B21" t="s">
        <v>41</v>
      </c>
      <c r="C21" s="77">
        <v>1</v>
      </c>
      <c r="D21" s="25">
        <v>119000</v>
      </c>
      <c r="E21" s="9">
        <v>1.1764705882352941E-2</v>
      </c>
      <c r="F21" s="9">
        <v>2.6619927145062252E-3</v>
      </c>
    </row>
    <row r="22" spans="1:6">
      <c r="B22" t="s">
        <v>39</v>
      </c>
      <c r="C22" s="77">
        <v>1</v>
      </c>
      <c r="D22" s="25">
        <v>231000</v>
      </c>
      <c r="E22" s="9">
        <v>1.1764705882352941E-2</v>
      </c>
      <c r="F22" s="9">
        <v>5.1673976222767898E-3</v>
      </c>
    </row>
    <row r="23" spans="1:6">
      <c r="C23" s="77"/>
      <c r="D23" s="25"/>
      <c r="E23" s="9"/>
      <c r="F23" s="9"/>
    </row>
    <row r="24" spans="1:6">
      <c r="A24" t="s">
        <v>118</v>
      </c>
      <c r="C24" s="77">
        <v>3</v>
      </c>
      <c r="D24" s="25">
        <v>636500</v>
      </c>
      <c r="E24" s="9">
        <v>3.5294117647058823E-2</v>
      </c>
      <c r="F24" s="9">
        <v>1.4238305569606825E-2</v>
      </c>
    </row>
    <row r="25" spans="1:6">
      <c r="B25" t="s">
        <v>41</v>
      </c>
      <c r="C25" s="77">
        <v>2</v>
      </c>
      <c r="D25" s="25">
        <v>536500</v>
      </c>
      <c r="E25" s="9">
        <v>2.3529411764705882E-2</v>
      </c>
      <c r="F25" s="9">
        <v>1.2001336901954535E-2</v>
      </c>
    </row>
    <row r="26" spans="1:6">
      <c r="B26" t="s">
        <v>91</v>
      </c>
      <c r="C26" s="77">
        <v>1</v>
      </c>
      <c r="D26" s="25">
        <v>100000</v>
      </c>
      <c r="E26" s="9">
        <v>1.1764705882352941E-2</v>
      </c>
      <c r="F26" s="9">
        <v>2.23696866765229E-3</v>
      </c>
    </row>
    <row r="27" spans="1:6">
      <c r="C27" s="77"/>
      <c r="D27" s="25"/>
      <c r="E27" s="9"/>
      <c r="F27" s="9"/>
    </row>
    <row r="28" spans="1:6">
      <c r="A28" t="s">
        <v>196</v>
      </c>
      <c r="C28" s="77">
        <v>1</v>
      </c>
      <c r="D28" s="25">
        <v>134500</v>
      </c>
      <c r="E28" s="9">
        <v>1.1764705882352941E-2</v>
      </c>
      <c r="F28" s="9">
        <v>3.0087228579923301E-3</v>
      </c>
    </row>
    <row r="29" spans="1:6">
      <c r="B29" t="s">
        <v>91</v>
      </c>
      <c r="C29" s="77">
        <v>1</v>
      </c>
      <c r="D29" s="25">
        <v>134500</v>
      </c>
      <c r="E29" s="9">
        <v>1.1764705882352941E-2</v>
      </c>
      <c r="F29" s="9">
        <v>3.0087228579923301E-3</v>
      </c>
    </row>
    <row r="30" spans="1:6">
      <c r="C30" s="77"/>
      <c r="D30" s="25"/>
      <c r="E30" s="9"/>
      <c r="F30" s="9"/>
    </row>
    <row r="31" spans="1:6">
      <c r="A31" t="s">
        <v>150</v>
      </c>
      <c r="C31" s="77">
        <v>2</v>
      </c>
      <c r="D31" s="25">
        <v>458100</v>
      </c>
      <c r="E31" s="9">
        <v>2.3529411764705882E-2</v>
      </c>
      <c r="F31" s="9">
        <v>1.024755346651514E-2</v>
      </c>
    </row>
    <row r="32" spans="1:6">
      <c r="B32" t="s">
        <v>41</v>
      </c>
      <c r="C32" s="77">
        <v>1</v>
      </c>
      <c r="D32" s="25">
        <v>320800</v>
      </c>
      <c r="E32" s="9">
        <v>1.1764705882352941E-2</v>
      </c>
      <c r="F32" s="9">
        <v>7.1761954858285465E-3</v>
      </c>
    </row>
    <row r="33" spans="1:6">
      <c r="B33" t="s">
        <v>40</v>
      </c>
      <c r="C33" s="77">
        <v>1</v>
      </c>
      <c r="D33" s="25">
        <v>137300</v>
      </c>
      <c r="E33" s="9">
        <v>1.1764705882352941E-2</v>
      </c>
      <c r="F33" s="9">
        <v>3.0713579806865943E-3</v>
      </c>
    </row>
    <row r="34" spans="1:6">
      <c r="C34" s="77"/>
      <c r="D34" s="25"/>
      <c r="E34" s="9"/>
      <c r="F34" s="9"/>
    </row>
    <row r="35" spans="1:6">
      <c r="A35" t="s">
        <v>121</v>
      </c>
      <c r="C35" s="77">
        <v>3</v>
      </c>
      <c r="D35" s="25">
        <v>889000</v>
      </c>
      <c r="E35" s="9">
        <v>3.5294117647058823E-2</v>
      </c>
      <c r="F35" s="9">
        <v>1.988665145542886E-2</v>
      </c>
    </row>
    <row r="36" spans="1:6">
      <c r="B36" t="s">
        <v>41</v>
      </c>
      <c r="C36" s="77">
        <v>1</v>
      </c>
      <c r="D36" s="25">
        <v>277000</v>
      </c>
      <c r="E36" s="9">
        <v>1.1764705882352941E-2</v>
      </c>
      <c r="F36" s="9">
        <v>6.1964032093968432E-3</v>
      </c>
    </row>
    <row r="37" spans="1:6">
      <c r="B37" t="s">
        <v>40</v>
      </c>
      <c r="C37" s="77">
        <v>1</v>
      </c>
      <c r="D37" s="25">
        <v>228000</v>
      </c>
      <c r="E37" s="9">
        <v>1.1764705882352941E-2</v>
      </c>
      <c r="F37" s="9">
        <v>5.1002885622472216E-3</v>
      </c>
    </row>
    <row r="38" spans="1:6">
      <c r="B38" t="s">
        <v>91</v>
      </c>
      <c r="C38" s="77">
        <v>1</v>
      </c>
      <c r="D38" s="25">
        <v>384000</v>
      </c>
      <c r="E38" s="9">
        <v>1.1764705882352941E-2</v>
      </c>
      <c r="F38" s="9">
        <v>8.5899596837847939E-3</v>
      </c>
    </row>
    <row r="39" spans="1:6">
      <c r="C39" s="77"/>
      <c r="D39" s="25"/>
      <c r="E39" s="9"/>
      <c r="F39" s="9"/>
    </row>
    <row r="40" spans="1:6">
      <c r="A40" t="s">
        <v>157</v>
      </c>
      <c r="C40" s="77">
        <v>6</v>
      </c>
      <c r="D40" s="25">
        <v>2250600</v>
      </c>
      <c r="E40" s="9">
        <v>7.0588235294117646E-2</v>
      </c>
      <c r="F40" s="9">
        <v>5.0345216834182437E-2</v>
      </c>
    </row>
    <row r="41" spans="1:6">
      <c r="B41" t="s">
        <v>39</v>
      </c>
      <c r="C41" s="77">
        <v>6</v>
      </c>
      <c r="D41" s="25">
        <v>2250600</v>
      </c>
      <c r="E41" s="9">
        <v>7.0588235294117646E-2</v>
      </c>
      <c r="F41" s="9">
        <v>5.0345216834182437E-2</v>
      </c>
    </row>
    <row r="42" spans="1:6">
      <c r="C42" s="77"/>
      <c r="D42" s="25"/>
      <c r="E42" s="9"/>
      <c r="F42" s="9"/>
    </row>
    <row r="43" spans="1:6">
      <c r="A43" t="s">
        <v>179</v>
      </c>
      <c r="C43" s="77">
        <v>5</v>
      </c>
      <c r="D43" s="25">
        <v>2695000</v>
      </c>
      <c r="E43" s="9">
        <v>5.8823529411764705E-2</v>
      </c>
      <c r="F43" s="9">
        <v>6.0286305593229214E-2</v>
      </c>
    </row>
    <row r="44" spans="1:6">
      <c r="B44" t="s">
        <v>91</v>
      </c>
      <c r="C44" s="77">
        <v>5</v>
      </c>
      <c r="D44" s="25">
        <v>2695000</v>
      </c>
      <c r="E44" s="9">
        <v>5.8823529411764705E-2</v>
      </c>
      <c r="F44" s="9">
        <v>6.0286305593229214E-2</v>
      </c>
    </row>
    <row r="45" spans="1:6">
      <c r="C45" s="77"/>
      <c r="D45" s="25"/>
      <c r="E45" s="9"/>
      <c r="F45" s="9"/>
    </row>
    <row r="46" spans="1:6">
      <c r="A46" t="s">
        <v>147</v>
      </c>
      <c r="C46" s="77">
        <v>2</v>
      </c>
      <c r="D46" s="25">
        <v>1644000</v>
      </c>
      <c r="E46" s="9">
        <v>2.3529411764705882E-2</v>
      </c>
      <c r="F46" s="9">
        <v>3.6775764896203648E-2</v>
      </c>
    </row>
    <row r="47" spans="1:6">
      <c r="B47" t="s">
        <v>41</v>
      </c>
      <c r="C47" s="77">
        <v>1</v>
      </c>
      <c r="D47" s="25">
        <v>294000</v>
      </c>
      <c r="E47" s="9">
        <v>1.1764705882352941E-2</v>
      </c>
      <c r="F47" s="9">
        <v>6.5766878828977327E-3</v>
      </c>
    </row>
    <row r="48" spans="1:6">
      <c r="B48" t="s">
        <v>40</v>
      </c>
      <c r="C48" s="77">
        <v>1</v>
      </c>
      <c r="D48" s="25">
        <v>1350000</v>
      </c>
      <c r="E48" s="9">
        <v>1.1764705882352941E-2</v>
      </c>
      <c r="F48" s="9">
        <v>3.0199077013305913E-2</v>
      </c>
    </row>
    <row r="49" spans="1:6">
      <c r="C49" s="77"/>
      <c r="D49" s="25"/>
      <c r="E49" s="9"/>
      <c r="F49" s="9"/>
    </row>
    <row r="50" spans="1:6">
      <c r="A50" t="s">
        <v>194</v>
      </c>
      <c r="C50" s="77">
        <v>1</v>
      </c>
      <c r="D50" s="25">
        <v>397500</v>
      </c>
      <c r="E50" s="9">
        <v>1.1764705882352941E-2</v>
      </c>
      <c r="F50" s="9">
        <v>8.8919504539178521E-3</v>
      </c>
    </row>
    <row r="51" spans="1:6">
      <c r="B51" t="s">
        <v>91</v>
      </c>
      <c r="C51" s="77">
        <v>1</v>
      </c>
      <c r="D51" s="25">
        <v>397500</v>
      </c>
      <c r="E51" s="9">
        <v>1.1764705882352941E-2</v>
      </c>
      <c r="F51" s="9">
        <v>8.8919504539178521E-3</v>
      </c>
    </row>
    <row r="52" spans="1:6">
      <c r="C52" s="77"/>
      <c r="D52" s="25"/>
      <c r="E52" s="9"/>
      <c r="F52" s="9"/>
    </row>
    <row r="53" spans="1:6">
      <c r="A53" t="s">
        <v>116</v>
      </c>
      <c r="C53" s="77">
        <v>22</v>
      </c>
      <c r="D53" s="25">
        <v>7506550</v>
      </c>
      <c r="E53" s="9">
        <v>0.25882352941176473</v>
      </c>
      <c r="F53" s="9">
        <v>0.16791917152165298</v>
      </c>
    </row>
    <row r="54" spans="1:6">
      <c r="B54" t="s">
        <v>41</v>
      </c>
      <c r="C54" s="77">
        <v>12</v>
      </c>
      <c r="D54" s="25">
        <v>3470850</v>
      </c>
      <c r="E54" s="9">
        <v>0.14117647058823529</v>
      </c>
      <c r="F54" s="9">
        <v>7.7641827001209501E-2</v>
      </c>
    </row>
    <row r="55" spans="1:6">
      <c r="B55" t="s">
        <v>40</v>
      </c>
      <c r="C55" s="77">
        <v>4</v>
      </c>
      <c r="D55" s="25">
        <v>1680000</v>
      </c>
      <c r="E55" s="9">
        <v>4.7058823529411764E-2</v>
      </c>
      <c r="F55" s="9">
        <v>3.7581073616558471E-2</v>
      </c>
    </row>
    <row r="56" spans="1:6">
      <c r="B56" t="s">
        <v>91</v>
      </c>
      <c r="C56" s="77">
        <v>6</v>
      </c>
      <c r="D56" s="25">
        <v>2355700</v>
      </c>
      <c r="E56" s="9">
        <v>7.0588235294117646E-2</v>
      </c>
      <c r="F56" s="9">
        <v>5.2696270903884998E-2</v>
      </c>
    </row>
    <row r="57" spans="1:6">
      <c r="C57" s="77"/>
      <c r="D57" s="25"/>
      <c r="E57" s="9"/>
      <c r="F57" s="9"/>
    </row>
    <row r="58" spans="1:6">
      <c r="A58" t="s">
        <v>153</v>
      </c>
      <c r="C58" s="77">
        <v>1</v>
      </c>
      <c r="D58" s="25">
        <v>1300000</v>
      </c>
      <c r="E58" s="9">
        <v>1.1764705882352941E-2</v>
      </c>
      <c r="F58" s="9">
        <v>2.908059267947977E-2</v>
      </c>
    </row>
    <row r="59" spans="1:6">
      <c r="B59" t="s">
        <v>41</v>
      </c>
      <c r="C59" s="77">
        <v>1</v>
      </c>
      <c r="D59" s="25">
        <v>1300000</v>
      </c>
      <c r="E59" s="9">
        <v>1.1764705882352941E-2</v>
      </c>
      <c r="F59" s="9">
        <v>2.908059267947977E-2</v>
      </c>
    </row>
    <row r="60" spans="1:6">
      <c r="C60" s="77"/>
      <c r="D60" s="25"/>
      <c r="E60" s="9"/>
      <c r="F60" s="9"/>
    </row>
    <row r="61" spans="1:6">
      <c r="A61" t="s">
        <v>143</v>
      </c>
      <c r="C61" s="77">
        <v>1</v>
      </c>
      <c r="D61" s="25">
        <v>2200000</v>
      </c>
      <c r="E61" s="9">
        <v>1.1764705882352941E-2</v>
      </c>
      <c r="F61" s="9">
        <v>4.921331068835038E-2</v>
      </c>
    </row>
    <row r="62" spans="1:6">
      <c r="B62" t="s">
        <v>41</v>
      </c>
      <c r="C62" s="77">
        <v>1</v>
      </c>
      <c r="D62" s="25">
        <v>2200000</v>
      </c>
      <c r="E62" s="9">
        <v>1.1764705882352941E-2</v>
      </c>
      <c r="F62" s="9">
        <v>4.921331068835038E-2</v>
      </c>
    </row>
    <row r="63" spans="1:6">
      <c r="C63" s="77"/>
      <c r="D63" s="25"/>
      <c r="E63" s="9"/>
      <c r="F63" s="9"/>
    </row>
    <row r="64" spans="1:6">
      <c r="A64" t="s">
        <v>141</v>
      </c>
      <c r="C64" s="77">
        <v>1</v>
      </c>
      <c r="D64" s="25">
        <v>2000000</v>
      </c>
      <c r="E64" s="9">
        <v>1.1764705882352941E-2</v>
      </c>
      <c r="F64" s="9">
        <v>4.47393733530458E-2</v>
      </c>
    </row>
    <row r="65" spans="1:6">
      <c r="B65" t="s">
        <v>41</v>
      </c>
      <c r="C65" s="77">
        <v>1</v>
      </c>
      <c r="D65" s="25">
        <v>2000000</v>
      </c>
      <c r="E65" s="9">
        <v>1.1764705882352941E-2</v>
      </c>
      <c r="F65" s="9">
        <v>4.47393733530458E-2</v>
      </c>
    </row>
    <row r="66" spans="1:6">
      <c r="C66" s="77"/>
      <c r="D66" s="25"/>
      <c r="E66" s="9"/>
      <c r="F66" s="9"/>
    </row>
    <row r="67" spans="1:6">
      <c r="A67" t="s">
        <v>134</v>
      </c>
      <c r="C67" s="77">
        <v>2</v>
      </c>
      <c r="D67" s="25">
        <v>679000</v>
      </c>
      <c r="E67" s="9">
        <v>2.3529411764705882E-2</v>
      </c>
      <c r="F67" s="9">
        <v>1.5189017253359048E-2</v>
      </c>
    </row>
    <row r="68" spans="1:6">
      <c r="B68" t="s">
        <v>41</v>
      </c>
      <c r="C68" s="77">
        <v>1</v>
      </c>
      <c r="D68" s="25">
        <v>335000</v>
      </c>
      <c r="E68" s="9">
        <v>1.1764705882352941E-2</v>
      </c>
      <c r="F68" s="9">
        <v>7.4938450366351713E-3</v>
      </c>
    </row>
    <row r="69" spans="1:6">
      <c r="B69" t="s">
        <v>39</v>
      </c>
      <c r="C69" s="77">
        <v>1</v>
      </c>
      <c r="D69" s="25">
        <v>344000</v>
      </c>
      <c r="E69" s="9">
        <v>1.1764705882352941E-2</v>
      </c>
      <c r="F69" s="9">
        <v>7.6951722167238777E-3</v>
      </c>
    </row>
    <row r="70" spans="1:6">
      <c r="C70" s="77"/>
      <c r="D70" s="25"/>
      <c r="E70" s="9"/>
      <c r="F70" s="9"/>
    </row>
    <row r="71" spans="1:6">
      <c r="A71" t="s">
        <v>155</v>
      </c>
      <c r="C71" s="77">
        <v>2</v>
      </c>
      <c r="D71" s="25">
        <v>2349000</v>
      </c>
      <c r="E71" s="9">
        <v>2.3529411764705882E-2</v>
      </c>
      <c r="F71" s="9">
        <v>5.2546394003152294E-2</v>
      </c>
    </row>
    <row r="72" spans="1:6">
      <c r="B72" t="s">
        <v>39</v>
      </c>
      <c r="C72" s="77">
        <v>1</v>
      </c>
      <c r="D72" s="25">
        <v>1950000</v>
      </c>
      <c r="E72" s="9">
        <v>1.1764705882352941E-2</v>
      </c>
      <c r="F72" s="9">
        <v>4.3620889019219657E-2</v>
      </c>
    </row>
    <row r="73" spans="1:6">
      <c r="B73" t="s">
        <v>55</v>
      </c>
      <c r="C73" s="77">
        <v>1</v>
      </c>
      <c r="D73" s="25">
        <v>399000</v>
      </c>
      <c r="E73" s="9">
        <v>1.1764705882352941E-2</v>
      </c>
      <c r="F73" s="9">
        <v>8.9255049839326375E-3</v>
      </c>
    </row>
    <row r="74" spans="1:6">
      <c r="C74" s="77"/>
      <c r="D74" s="25"/>
      <c r="E74" s="9"/>
      <c r="F74" s="9"/>
    </row>
    <row r="75" spans="1:6">
      <c r="A75" t="s">
        <v>166</v>
      </c>
      <c r="C75" s="77">
        <v>1</v>
      </c>
      <c r="D75" s="25">
        <v>525000</v>
      </c>
      <c r="E75" s="9">
        <v>1.1764705882352941E-2</v>
      </c>
      <c r="F75" s="9">
        <v>1.1744085505174522E-2</v>
      </c>
    </row>
    <row r="76" spans="1:6">
      <c r="B76" t="s">
        <v>39</v>
      </c>
      <c r="C76" s="77">
        <v>1</v>
      </c>
      <c r="D76" s="25">
        <v>525000</v>
      </c>
      <c r="E76" s="9">
        <v>1.1764705882352941E-2</v>
      </c>
      <c r="F76" s="9">
        <v>1.1744085505174522E-2</v>
      </c>
    </row>
    <row r="77" spans="1:6">
      <c r="C77" s="77"/>
      <c r="D77" s="25"/>
      <c r="E77" s="9"/>
      <c r="F77" s="9"/>
    </row>
    <row r="78" spans="1:6">
      <c r="A78" t="s">
        <v>160</v>
      </c>
      <c r="C78" s="77">
        <v>6</v>
      </c>
      <c r="D78" s="25">
        <v>2793600</v>
      </c>
      <c r="E78" s="9">
        <v>7.0588235294117646E-2</v>
      </c>
      <c r="F78" s="9">
        <v>6.2491956699534376E-2</v>
      </c>
    </row>
    <row r="79" spans="1:6">
      <c r="B79" t="s">
        <v>39</v>
      </c>
      <c r="C79" s="77">
        <v>1</v>
      </c>
      <c r="D79" s="25">
        <v>800000</v>
      </c>
      <c r="E79" s="9">
        <v>1.1764705882352941E-2</v>
      </c>
      <c r="F79" s="9">
        <v>1.789574934121832E-2</v>
      </c>
    </row>
    <row r="80" spans="1:6">
      <c r="B80" t="s">
        <v>40</v>
      </c>
      <c r="C80" s="77">
        <v>2</v>
      </c>
      <c r="D80" s="25">
        <v>998250</v>
      </c>
      <c r="E80" s="9">
        <v>2.3529411764705882E-2</v>
      </c>
      <c r="F80" s="9">
        <v>2.2330539724838984E-2</v>
      </c>
    </row>
    <row r="81" spans="1:6">
      <c r="B81" t="s">
        <v>91</v>
      </c>
      <c r="C81" s="77">
        <v>3</v>
      </c>
      <c r="D81" s="25">
        <v>995350</v>
      </c>
      <c r="E81" s="9">
        <v>3.5294117647058823E-2</v>
      </c>
      <c r="F81" s="9">
        <v>2.2265667633477069E-2</v>
      </c>
    </row>
    <row r="82" spans="1:6">
      <c r="C82" s="77"/>
      <c r="D82" s="25"/>
      <c r="E82" s="9"/>
      <c r="F82" s="9"/>
    </row>
    <row r="83" spans="1:6">
      <c r="A83" t="s">
        <v>170</v>
      </c>
      <c r="C83" s="77">
        <v>1</v>
      </c>
      <c r="D83" s="25">
        <v>440000</v>
      </c>
      <c r="E83" s="9">
        <v>1.1764705882352941E-2</v>
      </c>
      <c r="F83" s="9">
        <v>9.8426621376700753E-3</v>
      </c>
    </row>
    <row r="84" spans="1:6">
      <c r="B84" t="s">
        <v>66</v>
      </c>
      <c r="C84" s="77">
        <v>1</v>
      </c>
      <c r="D84" s="25">
        <v>440000</v>
      </c>
      <c r="E84" s="9">
        <v>1.1764705882352941E-2</v>
      </c>
      <c r="F84" s="9">
        <v>9.8426621376700753E-3</v>
      </c>
    </row>
    <row r="85" spans="1:6">
      <c r="C85" s="77"/>
      <c r="D85" s="25"/>
      <c r="E85" s="9"/>
      <c r="F85" s="9"/>
    </row>
    <row r="86" spans="1:6">
      <c r="A86" t="s">
        <v>173</v>
      </c>
      <c r="C86" s="77">
        <v>1</v>
      </c>
      <c r="D86" s="25">
        <v>397000</v>
      </c>
      <c r="E86" s="9">
        <v>1.1764705882352941E-2</v>
      </c>
      <c r="F86" s="9">
        <v>8.8807656105795909E-3</v>
      </c>
    </row>
    <row r="87" spans="1:6">
      <c r="B87" t="s">
        <v>91</v>
      </c>
      <c r="C87" s="77">
        <v>1</v>
      </c>
      <c r="D87" s="25">
        <v>397000</v>
      </c>
      <c r="E87" s="9">
        <v>1.1764705882352941E-2</v>
      </c>
      <c r="F87" s="9">
        <v>8.8807656105795909E-3</v>
      </c>
    </row>
    <row r="88" spans="1:6">
      <c r="C88" s="77"/>
      <c r="D88" s="25"/>
      <c r="E88" s="9"/>
      <c r="F88" s="9"/>
    </row>
    <row r="89" spans="1:6">
      <c r="A89" t="s">
        <v>175</v>
      </c>
      <c r="C89" s="77">
        <v>1</v>
      </c>
      <c r="D89" s="25">
        <v>240767</v>
      </c>
      <c r="E89" s="9">
        <v>1.1764705882352941E-2</v>
      </c>
      <c r="F89" s="9">
        <v>5.3858823520463893E-3</v>
      </c>
    </row>
    <row r="90" spans="1:6">
      <c r="B90" t="s">
        <v>91</v>
      </c>
      <c r="C90" s="77">
        <v>1</v>
      </c>
      <c r="D90" s="25">
        <v>240767</v>
      </c>
      <c r="E90" s="9">
        <v>1.1764705882352941E-2</v>
      </c>
      <c r="F90" s="9">
        <v>5.3858823520463893E-3</v>
      </c>
    </row>
    <row r="91" spans="1:6">
      <c r="C91" s="77"/>
      <c r="D91" s="25"/>
      <c r="E91" s="9"/>
      <c r="F91" s="9"/>
    </row>
    <row r="92" spans="1:6">
      <c r="A92" t="s">
        <v>177</v>
      </c>
      <c r="C92" s="77">
        <v>2</v>
      </c>
      <c r="D92" s="25">
        <v>500000</v>
      </c>
      <c r="E92" s="9">
        <v>2.3529411764705882E-2</v>
      </c>
      <c r="F92" s="9">
        <v>1.118484333826145E-2</v>
      </c>
    </row>
    <row r="93" spans="1:6">
      <c r="B93" t="s">
        <v>91</v>
      </c>
      <c r="C93" s="77">
        <v>2</v>
      </c>
      <c r="D93" s="25">
        <v>500000</v>
      </c>
      <c r="E93" s="9">
        <v>2.3529411764705882E-2</v>
      </c>
      <c r="F93" s="9">
        <v>1.118484333826145E-2</v>
      </c>
    </row>
    <row r="94" spans="1:6">
      <c r="C94" s="77"/>
      <c r="D94" s="25"/>
      <c r="E94" s="9"/>
      <c r="F94" s="9"/>
    </row>
    <row r="95" spans="1:6">
      <c r="A95" t="s">
        <v>206</v>
      </c>
      <c r="C95" s="77">
        <v>1</v>
      </c>
      <c r="D95" s="25">
        <v>50000</v>
      </c>
      <c r="E95" s="9">
        <v>1.1764705882352941E-2</v>
      </c>
      <c r="F95" s="9">
        <v>1.118484333826145E-3</v>
      </c>
    </row>
    <row r="96" spans="1:6">
      <c r="B96" t="s">
        <v>91</v>
      </c>
      <c r="C96" s="77">
        <v>1</v>
      </c>
      <c r="D96" s="25">
        <v>50000</v>
      </c>
      <c r="E96" s="9">
        <v>1.1764705882352941E-2</v>
      </c>
      <c r="F96" s="9">
        <v>1.118484333826145E-3</v>
      </c>
    </row>
    <row r="97" spans="1:6">
      <c r="C97" s="77"/>
      <c r="D97" s="25"/>
      <c r="E97" s="9"/>
      <c r="F97" s="9"/>
    </row>
    <row r="98" spans="1:6">
      <c r="A98" t="s">
        <v>201</v>
      </c>
      <c r="C98" s="77">
        <v>1</v>
      </c>
      <c r="D98" s="25">
        <v>1350000</v>
      </c>
      <c r="E98" s="9">
        <v>1.1764705882352941E-2</v>
      </c>
      <c r="F98" s="9">
        <v>3.0199077013305913E-2</v>
      </c>
    </row>
    <row r="99" spans="1:6">
      <c r="B99" t="s">
        <v>91</v>
      </c>
      <c r="C99" s="77">
        <v>1</v>
      </c>
      <c r="D99" s="25">
        <v>1350000</v>
      </c>
      <c r="E99" s="9">
        <v>1.1764705882352941E-2</v>
      </c>
      <c r="F99" s="9">
        <v>3.0199077013305913E-2</v>
      </c>
    </row>
    <row r="100" spans="1:6">
      <c r="C100" s="77"/>
      <c r="D100" s="25"/>
      <c r="E100" s="9"/>
      <c r="F100" s="9"/>
    </row>
    <row r="101" spans="1:6">
      <c r="A101" t="s">
        <v>190</v>
      </c>
      <c r="C101" s="77">
        <v>1</v>
      </c>
      <c r="D101" s="25">
        <v>220000</v>
      </c>
      <c r="E101" s="9">
        <v>1.1764705882352941E-2</v>
      </c>
      <c r="F101" s="9">
        <v>4.9213310688350376E-3</v>
      </c>
    </row>
    <row r="102" spans="1:6">
      <c r="B102" t="s">
        <v>91</v>
      </c>
      <c r="C102" s="77">
        <v>1</v>
      </c>
      <c r="D102" s="25">
        <v>220000</v>
      </c>
      <c r="E102" s="9">
        <v>1.1764705882352941E-2</v>
      </c>
      <c r="F102" s="9">
        <v>4.9213310688350376E-3</v>
      </c>
    </row>
    <row r="103" spans="1:6">
      <c r="C103" s="77"/>
      <c r="D103" s="25"/>
      <c r="E103" s="9"/>
      <c r="F103" s="9"/>
    </row>
    <row r="104" spans="1:6">
      <c r="A104" t="s">
        <v>184</v>
      </c>
      <c r="C104" s="77">
        <v>1</v>
      </c>
      <c r="D104" s="25">
        <v>330000</v>
      </c>
      <c r="E104" s="9">
        <v>1.1764705882352941E-2</v>
      </c>
      <c r="F104" s="9">
        <v>7.3819966032525573E-3</v>
      </c>
    </row>
    <row r="105" spans="1:6">
      <c r="B105" t="s">
        <v>91</v>
      </c>
      <c r="C105" s="77">
        <v>1</v>
      </c>
      <c r="D105" s="25">
        <v>330000</v>
      </c>
      <c r="E105" s="9">
        <v>1.1764705882352941E-2</v>
      </c>
      <c r="F105" s="9">
        <v>7.3819966032525573E-3</v>
      </c>
    </row>
    <row r="106" spans="1:6">
      <c r="C106" s="77"/>
      <c r="D106" s="25"/>
      <c r="E106" s="9"/>
      <c r="F106" s="9"/>
    </row>
    <row r="107" spans="1:6">
      <c r="A107" t="s">
        <v>223</v>
      </c>
      <c r="C107" s="77">
        <v>1</v>
      </c>
      <c r="D107" s="25">
        <v>542500</v>
      </c>
      <c r="E107" s="9">
        <v>1.1764705882352941E-2</v>
      </c>
      <c r="F107" s="9">
        <v>1.2135555022013673E-2</v>
      </c>
    </row>
    <row r="108" spans="1:6">
      <c r="B108" t="s">
        <v>40</v>
      </c>
      <c r="C108" s="77">
        <v>1</v>
      </c>
      <c r="D108" s="25">
        <v>542500</v>
      </c>
      <c r="E108" s="9">
        <v>1.1764705882352941E-2</v>
      </c>
      <c r="F108" s="9">
        <v>1.2135555022013673E-2</v>
      </c>
    </row>
    <row r="109" spans="1:6">
      <c r="C109" s="77"/>
      <c r="D109" s="25"/>
      <c r="E109" s="9"/>
      <c r="F109" s="9"/>
    </row>
    <row r="110" spans="1:6">
      <c r="A110" t="s">
        <v>227</v>
      </c>
      <c r="C110" s="77">
        <v>1</v>
      </c>
      <c r="D110" s="25">
        <v>150000</v>
      </c>
      <c r="E110" s="9">
        <v>1.1764705882352941E-2</v>
      </c>
      <c r="F110" s="9">
        <v>3.355453001478435E-3</v>
      </c>
    </row>
    <row r="111" spans="1:6">
      <c r="B111" t="s">
        <v>40</v>
      </c>
      <c r="C111" s="77">
        <v>1</v>
      </c>
      <c r="D111" s="25">
        <v>150000</v>
      </c>
      <c r="E111" s="9">
        <v>1.1764705882352941E-2</v>
      </c>
      <c r="F111" s="9">
        <v>3.355453001478435E-3</v>
      </c>
    </row>
    <row r="112" spans="1:6">
      <c r="C112" s="77"/>
      <c r="D112" s="25"/>
      <c r="E112" s="9"/>
      <c r="F112" s="9"/>
    </row>
    <row r="113" spans="1:6">
      <c r="A113" t="s">
        <v>229</v>
      </c>
      <c r="C113" s="77">
        <v>1</v>
      </c>
      <c r="D113" s="25">
        <v>548250</v>
      </c>
      <c r="E113" s="9">
        <v>1.1764705882352941E-2</v>
      </c>
      <c r="F113" s="9">
        <v>1.2264180720403679E-2</v>
      </c>
    </row>
    <row r="114" spans="1:6">
      <c r="B114" t="s">
        <v>40</v>
      </c>
      <c r="C114" s="77">
        <v>1</v>
      </c>
      <c r="D114" s="25">
        <v>548250</v>
      </c>
      <c r="E114" s="9">
        <v>1.1764705882352941E-2</v>
      </c>
      <c r="F114" s="9">
        <v>1.2264180720403679E-2</v>
      </c>
    </row>
    <row r="115" spans="1:6">
      <c r="C115" s="77"/>
      <c r="D115" s="25"/>
      <c r="E115" s="9"/>
      <c r="F115" s="9"/>
    </row>
    <row r="116" spans="1:6">
      <c r="A116" t="s">
        <v>233</v>
      </c>
      <c r="C116" s="77">
        <v>1</v>
      </c>
      <c r="D116" s="25">
        <v>273750</v>
      </c>
      <c r="E116" s="9">
        <v>1.1764705882352941E-2</v>
      </c>
      <c r="F116" s="9">
        <v>6.1237017276981436E-3</v>
      </c>
    </row>
    <row r="117" spans="1:6">
      <c r="B117" t="s">
        <v>40</v>
      </c>
      <c r="C117" s="77">
        <v>1</v>
      </c>
      <c r="D117" s="25">
        <v>273750</v>
      </c>
      <c r="E117" s="9">
        <v>1.1764705882352941E-2</v>
      </c>
      <c r="F117" s="9">
        <v>6.1237017276981436E-3</v>
      </c>
    </row>
    <row r="118" spans="1:6">
      <c r="C118" s="77"/>
      <c r="D118" s="25"/>
      <c r="E118" s="9"/>
      <c r="F118" s="9"/>
    </row>
    <row r="119" spans="1:6">
      <c r="A119" t="s">
        <v>208</v>
      </c>
      <c r="C119" s="77">
        <v>1</v>
      </c>
      <c r="D119" s="25">
        <v>380500</v>
      </c>
      <c r="E119" s="9">
        <v>1.1764705882352941E-2</v>
      </c>
      <c r="F119" s="9">
        <v>8.5116657804169635E-3</v>
      </c>
    </row>
    <row r="120" spans="1:6">
      <c r="B120" t="s">
        <v>40</v>
      </c>
      <c r="C120" s="77">
        <v>1</v>
      </c>
      <c r="D120" s="25">
        <v>380500</v>
      </c>
      <c r="E120" s="9">
        <v>1.1764705882352941E-2</v>
      </c>
      <c r="F120" s="9">
        <v>8.5116657804169635E-3</v>
      </c>
    </row>
    <row r="121" spans="1:6">
      <c r="C121" s="77"/>
      <c r="D121" s="25"/>
      <c r="E121" s="9"/>
      <c r="F121" s="9"/>
    </row>
    <row r="122" spans="1:6">
      <c r="A122" t="s">
        <v>107</v>
      </c>
      <c r="C122" s="77">
        <v>1</v>
      </c>
      <c r="D122" s="25">
        <v>500000</v>
      </c>
      <c r="E122" s="9">
        <v>1.1764705882352941E-2</v>
      </c>
      <c r="F122" s="9">
        <v>1.118484333826145E-2</v>
      </c>
    </row>
    <row r="123" spans="1:6">
      <c r="B123" t="s">
        <v>40</v>
      </c>
      <c r="C123" s="77">
        <v>1</v>
      </c>
      <c r="D123" s="25">
        <v>500000</v>
      </c>
      <c r="E123" s="9">
        <v>1.1764705882352941E-2</v>
      </c>
      <c r="F123" s="9">
        <v>1.118484333826145E-2</v>
      </c>
    </row>
    <row r="124" spans="1:6">
      <c r="C124" s="77"/>
      <c r="D124" s="25"/>
      <c r="E124" s="9"/>
      <c r="F124" s="9"/>
    </row>
    <row r="125" spans="1:6">
      <c r="A125" t="s">
        <v>212</v>
      </c>
      <c r="C125" s="77">
        <v>1</v>
      </c>
      <c r="D125" s="25">
        <v>318000</v>
      </c>
      <c r="E125" s="9">
        <v>1.1764705882352941E-2</v>
      </c>
      <c r="F125" s="9">
        <v>7.1135603631342819E-3</v>
      </c>
    </row>
    <row r="126" spans="1:6">
      <c r="B126" t="s">
        <v>40</v>
      </c>
      <c r="C126" s="77">
        <v>1</v>
      </c>
      <c r="D126" s="25">
        <v>318000</v>
      </c>
      <c r="E126" s="9">
        <v>1.1764705882352941E-2</v>
      </c>
      <c r="F126" s="9">
        <v>7.1135603631342819E-3</v>
      </c>
    </row>
    <row r="127" spans="1:6">
      <c r="C127" s="77"/>
      <c r="D127" s="25"/>
      <c r="E127" s="9"/>
      <c r="F127" s="9"/>
    </row>
    <row r="128" spans="1:6">
      <c r="A128" t="s">
        <v>210</v>
      </c>
      <c r="C128" s="77">
        <v>1</v>
      </c>
      <c r="D128" s="25">
        <v>493136</v>
      </c>
      <c r="E128" s="9">
        <v>1.1764705882352941E-2</v>
      </c>
      <c r="F128" s="9">
        <v>1.1031297808913796E-2</v>
      </c>
    </row>
    <row r="129" spans="1:6">
      <c r="B129" t="s">
        <v>40</v>
      </c>
      <c r="C129" s="77">
        <v>1</v>
      </c>
      <c r="D129" s="25">
        <v>493136</v>
      </c>
      <c r="E129" s="9">
        <v>1.1764705882352941E-2</v>
      </c>
      <c r="F129" s="9">
        <v>1.1031297808913796E-2</v>
      </c>
    </row>
    <row r="130" spans="1:6">
      <c r="C130" s="77"/>
      <c r="D130" s="25"/>
      <c r="E130" s="9"/>
      <c r="F130" s="9"/>
    </row>
    <row r="131" spans="1:6">
      <c r="A131" t="s">
        <v>235</v>
      </c>
      <c r="C131" s="77">
        <v>1</v>
      </c>
      <c r="D131" s="25">
        <v>6000000</v>
      </c>
      <c r="E131" s="9">
        <v>1.1764705882352941E-2</v>
      </c>
      <c r="F131" s="9">
        <v>0.13421812005913739</v>
      </c>
    </row>
    <row r="132" spans="1:6">
      <c r="B132" t="s">
        <v>55</v>
      </c>
      <c r="C132" s="77">
        <v>1</v>
      </c>
      <c r="D132" s="25">
        <v>6000000</v>
      </c>
      <c r="E132" s="9">
        <v>1.1764705882352941E-2</v>
      </c>
      <c r="F132" s="9">
        <v>0.13421812005913739</v>
      </c>
    </row>
    <row r="133" spans="1:6">
      <c r="C133" s="77"/>
      <c r="D133" s="25"/>
      <c r="E133" s="9"/>
      <c r="F133" s="9"/>
    </row>
    <row r="134" spans="1:6">
      <c r="A134" t="s">
        <v>31</v>
      </c>
      <c r="C134" s="77">
        <v>85</v>
      </c>
      <c r="D134" s="25">
        <v>44703353</v>
      </c>
      <c r="E134" s="9">
        <v>1</v>
      </c>
      <c r="F13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33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42</v>
      </c>
      <c r="C1" s="86" t="s">
        <v>26</v>
      </c>
      <c r="D1" s="86" t="s">
        <v>33</v>
      </c>
      <c r="E1" s="86" t="s">
        <v>29</v>
      </c>
      <c r="F1" s="86" t="s">
        <v>36</v>
      </c>
      <c r="G1" s="86" t="s">
        <v>43</v>
      </c>
      <c r="H1" s="86" t="s">
        <v>44</v>
      </c>
      <c r="I1" s="86" t="s">
        <v>45</v>
      </c>
      <c r="J1" s="86" t="s">
        <v>37</v>
      </c>
      <c r="K1" s="91" t="s">
        <v>54</v>
      </c>
      <c r="L1">
        <v>133</v>
      </c>
    </row>
    <row r="2" spans="1:12" ht="15">
      <c r="A2" s="108" t="s">
        <v>72</v>
      </c>
      <c r="B2" s="108" t="s">
        <v>237</v>
      </c>
      <c r="C2" s="108" t="s">
        <v>35</v>
      </c>
      <c r="D2" s="108" t="s">
        <v>74</v>
      </c>
      <c r="E2" s="108" t="s">
        <v>73</v>
      </c>
      <c r="F2" s="109">
        <v>975703</v>
      </c>
      <c r="G2" s="110">
        <v>327700</v>
      </c>
      <c r="H2" s="108" t="s">
        <v>75</v>
      </c>
      <c r="I2" s="108" t="s">
        <v>90</v>
      </c>
      <c r="J2" s="111">
        <v>44488</v>
      </c>
    </row>
    <row r="3" spans="1:12" ht="15">
      <c r="A3" s="108" t="s">
        <v>76</v>
      </c>
      <c r="B3" s="108" t="s">
        <v>238</v>
      </c>
      <c r="C3" s="108" t="s">
        <v>35</v>
      </c>
      <c r="D3" s="108" t="s">
        <v>77</v>
      </c>
      <c r="E3" s="108" t="s">
        <v>73</v>
      </c>
      <c r="F3" s="109">
        <v>975664</v>
      </c>
      <c r="G3" s="110">
        <v>533653</v>
      </c>
      <c r="H3" s="108" t="s">
        <v>75</v>
      </c>
      <c r="I3" s="108" t="s">
        <v>90</v>
      </c>
      <c r="J3" s="111">
        <v>44487</v>
      </c>
    </row>
    <row r="4" spans="1:12" ht="15">
      <c r="A4" s="108" t="s">
        <v>41</v>
      </c>
      <c r="B4" s="108" t="s">
        <v>239</v>
      </c>
      <c r="C4" s="108" t="s">
        <v>58</v>
      </c>
      <c r="D4" s="108" t="s">
        <v>59</v>
      </c>
      <c r="E4" s="108" t="s">
        <v>81</v>
      </c>
      <c r="F4" s="109">
        <v>975137</v>
      </c>
      <c r="G4" s="110">
        <v>99500</v>
      </c>
      <c r="H4" s="108" t="s">
        <v>75</v>
      </c>
      <c r="I4" s="108" t="s">
        <v>90</v>
      </c>
      <c r="J4" s="111">
        <v>44475</v>
      </c>
    </row>
    <row r="5" spans="1:12" ht="15">
      <c r="A5" s="108" t="s">
        <v>41</v>
      </c>
      <c r="B5" s="108" t="s">
        <v>239</v>
      </c>
      <c r="C5" s="108" t="s">
        <v>58</v>
      </c>
      <c r="D5" s="108" t="s">
        <v>59</v>
      </c>
      <c r="E5" s="108" t="s">
        <v>73</v>
      </c>
      <c r="F5" s="109">
        <v>975562</v>
      </c>
      <c r="G5" s="110">
        <v>699500</v>
      </c>
      <c r="H5" s="108" t="s">
        <v>75</v>
      </c>
      <c r="I5" s="108" t="s">
        <v>90</v>
      </c>
      <c r="J5" s="111">
        <v>44484</v>
      </c>
    </row>
    <row r="6" spans="1:12" ht="15">
      <c r="A6" s="108" t="s">
        <v>41</v>
      </c>
      <c r="B6" s="108" t="s">
        <v>239</v>
      </c>
      <c r="C6" s="108" t="s">
        <v>58</v>
      </c>
      <c r="D6" s="108" t="s">
        <v>59</v>
      </c>
      <c r="E6" s="108" t="s">
        <v>81</v>
      </c>
      <c r="F6" s="109">
        <v>975340</v>
      </c>
      <c r="G6" s="110">
        <v>65000</v>
      </c>
      <c r="H6" s="108" t="s">
        <v>75</v>
      </c>
      <c r="I6" s="108" t="s">
        <v>90</v>
      </c>
      <c r="J6" s="111">
        <v>44481</v>
      </c>
    </row>
    <row r="7" spans="1:12" ht="15">
      <c r="A7" s="108" t="s">
        <v>41</v>
      </c>
      <c r="B7" s="108" t="s">
        <v>239</v>
      </c>
      <c r="C7" s="108" t="s">
        <v>58</v>
      </c>
      <c r="D7" s="108" t="s">
        <v>59</v>
      </c>
      <c r="E7" s="108" t="s">
        <v>73</v>
      </c>
      <c r="F7" s="109">
        <v>976070</v>
      </c>
      <c r="G7" s="110">
        <v>1000000</v>
      </c>
      <c r="H7" s="108" t="s">
        <v>75</v>
      </c>
      <c r="I7" s="108" t="s">
        <v>90</v>
      </c>
      <c r="J7" s="111">
        <v>44496</v>
      </c>
    </row>
    <row r="8" spans="1:12" ht="15">
      <c r="A8" s="108" t="s">
        <v>41</v>
      </c>
      <c r="B8" s="108" t="s">
        <v>239</v>
      </c>
      <c r="C8" s="108" t="s">
        <v>58</v>
      </c>
      <c r="D8" s="108" t="s">
        <v>59</v>
      </c>
      <c r="E8" s="108" t="s">
        <v>73</v>
      </c>
      <c r="F8" s="109">
        <v>975590</v>
      </c>
      <c r="G8" s="110">
        <v>405000</v>
      </c>
      <c r="H8" s="108" t="s">
        <v>75</v>
      </c>
      <c r="I8" s="108" t="s">
        <v>90</v>
      </c>
      <c r="J8" s="111">
        <v>44484</v>
      </c>
    </row>
    <row r="9" spans="1:12" ht="15">
      <c r="A9" s="108" t="s">
        <v>41</v>
      </c>
      <c r="B9" s="108" t="s">
        <v>239</v>
      </c>
      <c r="C9" s="108" t="s">
        <v>58</v>
      </c>
      <c r="D9" s="108" t="s">
        <v>59</v>
      </c>
      <c r="E9" s="108" t="s">
        <v>73</v>
      </c>
      <c r="F9" s="109">
        <v>976038</v>
      </c>
      <c r="G9" s="110">
        <v>585000</v>
      </c>
      <c r="H9" s="108" t="s">
        <v>75</v>
      </c>
      <c r="I9" s="108" t="s">
        <v>90</v>
      </c>
      <c r="J9" s="111">
        <v>44495</v>
      </c>
    </row>
    <row r="10" spans="1:12" ht="15">
      <c r="A10" s="108" t="s">
        <v>41</v>
      </c>
      <c r="B10" s="108" t="s">
        <v>239</v>
      </c>
      <c r="C10" s="108" t="s">
        <v>58</v>
      </c>
      <c r="D10" s="108" t="s">
        <v>78</v>
      </c>
      <c r="E10" s="108" t="s">
        <v>73</v>
      </c>
      <c r="F10" s="109">
        <v>975844</v>
      </c>
      <c r="G10" s="110">
        <v>549000</v>
      </c>
      <c r="H10" s="108" t="s">
        <v>75</v>
      </c>
      <c r="I10" s="108" t="s">
        <v>90</v>
      </c>
      <c r="J10" s="111">
        <v>44490</v>
      </c>
    </row>
    <row r="11" spans="1:12" ht="15">
      <c r="A11" s="108" t="s">
        <v>41</v>
      </c>
      <c r="B11" s="108" t="s">
        <v>239</v>
      </c>
      <c r="C11" s="108" t="s">
        <v>58</v>
      </c>
      <c r="D11" s="108" t="s">
        <v>78</v>
      </c>
      <c r="E11" s="108" t="s">
        <v>73</v>
      </c>
      <c r="F11" s="109">
        <v>975494</v>
      </c>
      <c r="G11" s="110">
        <v>520000</v>
      </c>
      <c r="H11" s="108" t="s">
        <v>75</v>
      </c>
      <c r="I11" s="108" t="s">
        <v>90</v>
      </c>
      <c r="J11" s="111">
        <v>44483</v>
      </c>
    </row>
    <row r="12" spans="1:12" ht="15">
      <c r="A12" s="108" t="s">
        <v>41</v>
      </c>
      <c r="B12" s="108" t="s">
        <v>239</v>
      </c>
      <c r="C12" s="108" t="s">
        <v>58</v>
      </c>
      <c r="D12" s="108" t="s">
        <v>78</v>
      </c>
      <c r="E12" s="108" t="s">
        <v>73</v>
      </c>
      <c r="F12" s="109">
        <v>975538</v>
      </c>
      <c r="G12" s="110">
        <v>475000</v>
      </c>
      <c r="H12" s="108" t="s">
        <v>75</v>
      </c>
      <c r="I12" s="108" t="s">
        <v>90</v>
      </c>
      <c r="J12" s="111">
        <v>44484</v>
      </c>
    </row>
    <row r="13" spans="1:12" ht="15">
      <c r="A13" s="108" t="s">
        <v>41</v>
      </c>
      <c r="B13" s="108" t="s">
        <v>239</v>
      </c>
      <c r="C13" s="108" t="s">
        <v>58</v>
      </c>
      <c r="D13" s="108" t="s">
        <v>78</v>
      </c>
      <c r="E13" s="108" t="s">
        <v>73</v>
      </c>
      <c r="F13" s="109">
        <v>975557</v>
      </c>
      <c r="G13" s="110">
        <v>369900</v>
      </c>
      <c r="H13" s="108" t="s">
        <v>75</v>
      </c>
      <c r="I13" s="108" t="s">
        <v>90</v>
      </c>
      <c r="J13" s="111">
        <v>44484</v>
      </c>
    </row>
    <row r="14" spans="1:12" ht="15">
      <c r="A14" s="108" t="s">
        <v>41</v>
      </c>
      <c r="B14" s="108" t="s">
        <v>239</v>
      </c>
      <c r="C14" s="108" t="s">
        <v>58</v>
      </c>
      <c r="D14" s="108" t="s">
        <v>59</v>
      </c>
      <c r="E14" s="108" t="s">
        <v>73</v>
      </c>
      <c r="F14" s="109">
        <v>975753</v>
      </c>
      <c r="G14" s="110">
        <v>518000</v>
      </c>
      <c r="H14" s="108" t="s">
        <v>75</v>
      </c>
      <c r="I14" s="108" t="s">
        <v>90</v>
      </c>
      <c r="J14" s="111">
        <v>44489</v>
      </c>
    </row>
    <row r="15" spans="1:12" ht="15">
      <c r="A15" s="108" t="s">
        <v>41</v>
      </c>
      <c r="B15" s="108" t="s">
        <v>239</v>
      </c>
      <c r="C15" s="108" t="s">
        <v>58</v>
      </c>
      <c r="D15" s="108" t="s">
        <v>78</v>
      </c>
      <c r="E15" s="108" t="s">
        <v>73</v>
      </c>
      <c r="F15" s="109">
        <v>975645</v>
      </c>
      <c r="G15" s="110">
        <v>419000</v>
      </c>
      <c r="H15" s="108" t="s">
        <v>75</v>
      </c>
      <c r="I15" s="108" t="s">
        <v>90</v>
      </c>
      <c r="J15" s="111">
        <v>44487</v>
      </c>
    </row>
    <row r="16" spans="1:12" ht="15">
      <c r="A16" s="108" t="s">
        <v>41</v>
      </c>
      <c r="B16" s="108" t="s">
        <v>239</v>
      </c>
      <c r="C16" s="108" t="s">
        <v>58</v>
      </c>
      <c r="D16" s="108" t="s">
        <v>78</v>
      </c>
      <c r="E16" s="108" t="s">
        <v>73</v>
      </c>
      <c r="F16" s="109">
        <v>975069</v>
      </c>
      <c r="G16" s="110">
        <v>420000</v>
      </c>
      <c r="H16" s="108" t="s">
        <v>75</v>
      </c>
      <c r="I16" s="108" t="s">
        <v>90</v>
      </c>
      <c r="J16" s="111">
        <v>44474</v>
      </c>
    </row>
    <row r="17" spans="1:10" ht="15">
      <c r="A17" s="108" t="s">
        <v>41</v>
      </c>
      <c r="B17" s="108" t="s">
        <v>239</v>
      </c>
      <c r="C17" s="108" t="s">
        <v>58</v>
      </c>
      <c r="D17" s="108" t="s">
        <v>78</v>
      </c>
      <c r="E17" s="108" t="s">
        <v>73</v>
      </c>
      <c r="F17" s="109">
        <v>975146</v>
      </c>
      <c r="G17" s="110">
        <v>510000</v>
      </c>
      <c r="H17" s="108" t="s">
        <v>75</v>
      </c>
      <c r="I17" s="108" t="s">
        <v>90</v>
      </c>
      <c r="J17" s="111">
        <v>44475</v>
      </c>
    </row>
    <row r="18" spans="1:10" ht="15">
      <c r="A18" s="108" t="s">
        <v>41</v>
      </c>
      <c r="B18" s="108" t="s">
        <v>239</v>
      </c>
      <c r="C18" s="108" t="s">
        <v>58</v>
      </c>
      <c r="D18" s="108" t="s">
        <v>59</v>
      </c>
      <c r="E18" s="108" t="s">
        <v>73</v>
      </c>
      <c r="F18" s="109">
        <v>975958</v>
      </c>
      <c r="G18" s="110">
        <v>460000</v>
      </c>
      <c r="H18" s="108" t="s">
        <v>75</v>
      </c>
      <c r="I18" s="108" t="s">
        <v>90</v>
      </c>
      <c r="J18" s="111">
        <v>44494</v>
      </c>
    </row>
    <row r="19" spans="1:10" ht="15">
      <c r="A19" s="108" t="s">
        <v>41</v>
      </c>
      <c r="B19" s="108" t="s">
        <v>239</v>
      </c>
      <c r="C19" s="108" t="s">
        <v>58</v>
      </c>
      <c r="D19" s="108" t="s">
        <v>78</v>
      </c>
      <c r="E19" s="108" t="s">
        <v>73</v>
      </c>
      <c r="F19" s="109">
        <v>975759</v>
      </c>
      <c r="G19" s="110">
        <v>601000</v>
      </c>
      <c r="H19" s="108" t="s">
        <v>75</v>
      </c>
      <c r="I19" s="108" t="s">
        <v>90</v>
      </c>
      <c r="J19" s="111">
        <v>44489</v>
      </c>
    </row>
    <row r="20" spans="1:10" ht="15">
      <c r="A20" s="108" t="s">
        <v>41</v>
      </c>
      <c r="B20" s="108" t="s">
        <v>239</v>
      </c>
      <c r="C20" s="108" t="s">
        <v>58</v>
      </c>
      <c r="D20" s="108" t="s">
        <v>59</v>
      </c>
      <c r="E20" s="108" t="s">
        <v>73</v>
      </c>
      <c r="F20" s="109">
        <v>975653</v>
      </c>
      <c r="G20" s="110">
        <v>445000</v>
      </c>
      <c r="H20" s="108" t="s">
        <v>75</v>
      </c>
      <c r="I20" s="108" t="s">
        <v>90</v>
      </c>
      <c r="J20" s="111">
        <v>44487</v>
      </c>
    </row>
    <row r="21" spans="1:10" ht="15">
      <c r="A21" s="108" t="s">
        <v>41</v>
      </c>
      <c r="B21" s="108" t="s">
        <v>239</v>
      </c>
      <c r="C21" s="108" t="s">
        <v>58</v>
      </c>
      <c r="D21" s="108" t="s">
        <v>78</v>
      </c>
      <c r="E21" s="108" t="s">
        <v>73</v>
      </c>
      <c r="F21" s="109">
        <v>976296</v>
      </c>
      <c r="G21" s="110">
        <v>1700000</v>
      </c>
      <c r="H21" s="108" t="s">
        <v>75</v>
      </c>
      <c r="I21" s="108" t="s">
        <v>90</v>
      </c>
      <c r="J21" s="111">
        <v>44497</v>
      </c>
    </row>
    <row r="22" spans="1:10" ht="15">
      <c r="A22" s="108" t="s">
        <v>41</v>
      </c>
      <c r="B22" s="108" t="s">
        <v>239</v>
      </c>
      <c r="C22" s="108" t="s">
        <v>58</v>
      </c>
      <c r="D22" s="108" t="s">
        <v>78</v>
      </c>
      <c r="E22" s="108" t="s">
        <v>73</v>
      </c>
      <c r="F22" s="109">
        <v>975603</v>
      </c>
      <c r="G22" s="110">
        <v>385000</v>
      </c>
      <c r="H22" s="108" t="s">
        <v>75</v>
      </c>
      <c r="I22" s="108" t="s">
        <v>90</v>
      </c>
      <c r="J22" s="111">
        <v>44484</v>
      </c>
    </row>
    <row r="23" spans="1:10" ht="15">
      <c r="A23" s="108" t="s">
        <v>41</v>
      </c>
      <c r="B23" s="108" t="s">
        <v>239</v>
      </c>
      <c r="C23" s="108" t="s">
        <v>58</v>
      </c>
      <c r="D23" s="108" t="s">
        <v>59</v>
      </c>
      <c r="E23" s="108" t="s">
        <v>73</v>
      </c>
      <c r="F23" s="109">
        <v>975032</v>
      </c>
      <c r="G23" s="110">
        <v>435000</v>
      </c>
      <c r="H23" s="108" t="s">
        <v>75</v>
      </c>
      <c r="I23" s="108" t="s">
        <v>90</v>
      </c>
      <c r="J23" s="111">
        <v>44473</v>
      </c>
    </row>
    <row r="24" spans="1:10" ht="15">
      <c r="A24" s="108" t="s">
        <v>41</v>
      </c>
      <c r="B24" s="108" t="s">
        <v>239</v>
      </c>
      <c r="C24" s="108" t="s">
        <v>79</v>
      </c>
      <c r="D24" s="108" t="s">
        <v>80</v>
      </c>
      <c r="E24" s="108" t="s">
        <v>73</v>
      </c>
      <c r="F24" s="109">
        <v>974989</v>
      </c>
      <c r="G24" s="110">
        <v>3450000</v>
      </c>
      <c r="H24" s="108" t="s">
        <v>75</v>
      </c>
      <c r="I24" s="108" t="s">
        <v>90</v>
      </c>
      <c r="J24" s="111">
        <v>44470</v>
      </c>
    </row>
    <row r="25" spans="1:10" ht="15">
      <c r="A25" s="108" t="s">
        <v>41</v>
      </c>
      <c r="B25" s="108" t="s">
        <v>239</v>
      </c>
      <c r="C25" s="108" t="s">
        <v>58</v>
      </c>
      <c r="D25" s="108" t="s">
        <v>59</v>
      </c>
      <c r="E25" s="108" t="s">
        <v>73</v>
      </c>
      <c r="F25" s="109">
        <v>975087</v>
      </c>
      <c r="G25" s="110">
        <v>400000</v>
      </c>
      <c r="H25" s="108" t="s">
        <v>75</v>
      </c>
      <c r="I25" s="108" t="s">
        <v>90</v>
      </c>
      <c r="J25" s="111">
        <v>44474</v>
      </c>
    </row>
    <row r="26" spans="1:10" ht="15">
      <c r="A26" s="108" t="s">
        <v>41</v>
      </c>
      <c r="B26" s="108" t="s">
        <v>239</v>
      </c>
      <c r="C26" s="108" t="s">
        <v>58</v>
      </c>
      <c r="D26" s="108" t="s">
        <v>59</v>
      </c>
      <c r="E26" s="108" t="s">
        <v>73</v>
      </c>
      <c r="F26" s="109">
        <v>975960</v>
      </c>
      <c r="G26" s="110">
        <v>456500</v>
      </c>
      <c r="H26" s="108" t="s">
        <v>75</v>
      </c>
      <c r="I26" s="108" t="s">
        <v>90</v>
      </c>
      <c r="J26" s="111">
        <v>44494</v>
      </c>
    </row>
    <row r="27" spans="1:10" ht="15">
      <c r="A27" s="108" t="s">
        <v>39</v>
      </c>
      <c r="B27" s="108" t="s">
        <v>240</v>
      </c>
      <c r="C27" s="108" t="s">
        <v>82</v>
      </c>
      <c r="D27" s="108" t="s">
        <v>85</v>
      </c>
      <c r="E27" s="108" t="s">
        <v>73</v>
      </c>
      <c r="F27" s="109">
        <v>975805</v>
      </c>
      <c r="G27" s="110">
        <v>355000</v>
      </c>
      <c r="H27" s="108" t="s">
        <v>75</v>
      </c>
      <c r="I27" s="108" t="s">
        <v>90</v>
      </c>
      <c r="J27" s="111">
        <v>44490</v>
      </c>
    </row>
    <row r="28" spans="1:10" ht="15">
      <c r="A28" s="108" t="s">
        <v>39</v>
      </c>
      <c r="B28" s="108" t="s">
        <v>240</v>
      </c>
      <c r="C28" s="108" t="s">
        <v>82</v>
      </c>
      <c r="D28" s="108" t="s">
        <v>83</v>
      </c>
      <c r="E28" s="108" t="s">
        <v>73</v>
      </c>
      <c r="F28" s="109">
        <v>975363</v>
      </c>
      <c r="G28" s="110">
        <v>615000</v>
      </c>
      <c r="H28" s="108" t="s">
        <v>75</v>
      </c>
      <c r="I28" s="108" t="s">
        <v>90</v>
      </c>
      <c r="J28" s="111">
        <v>44481</v>
      </c>
    </row>
    <row r="29" spans="1:10" ht="15">
      <c r="A29" s="108" t="s">
        <v>39</v>
      </c>
      <c r="B29" s="108" t="s">
        <v>240</v>
      </c>
      <c r="C29" s="108" t="s">
        <v>28</v>
      </c>
      <c r="D29" s="108" t="s">
        <v>87</v>
      </c>
      <c r="E29" s="108" t="s">
        <v>73</v>
      </c>
      <c r="F29" s="109">
        <v>975145</v>
      </c>
      <c r="G29" s="110">
        <v>280000</v>
      </c>
      <c r="H29" s="108" t="s">
        <v>75</v>
      </c>
      <c r="I29" s="108" t="s">
        <v>90</v>
      </c>
      <c r="J29" s="111">
        <v>44475</v>
      </c>
    </row>
    <row r="30" spans="1:10" ht="15">
      <c r="A30" s="108" t="s">
        <v>39</v>
      </c>
      <c r="B30" s="108" t="s">
        <v>240</v>
      </c>
      <c r="C30" s="108" t="s">
        <v>47</v>
      </c>
      <c r="D30" s="108" t="s">
        <v>48</v>
      </c>
      <c r="E30" s="108" t="s">
        <v>73</v>
      </c>
      <c r="F30" s="109">
        <v>975394</v>
      </c>
      <c r="G30" s="110">
        <v>415000</v>
      </c>
      <c r="H30" s="108" t="s">
        <v>75</v>
      </c>
      <c r="I30" s="108" t="s">
        <v>90</v>
      </c>
      <c r="J30" s="111">
        <v>44481</v>
      </c>
    </row>
    <row r="31" spans="1:10" ht="15">
      <c r="A31" s="108" t="s">
        <v>39</v>
      </c>
      <c r="B31" s="108" t="s">
        <v>240</v>
      </c>
      <c r="C31" s="108" t="s">
        <v>82</v>
      </c>
      <c r="D31" s="108" t="s">
        <v>83</v>
      </c>
      <c r="E31" s="108" t="s">
        <v>73</v>
      </c>
      <c r="F31" s="109">
        <v>975396</v>
      </c>
      <c r="G31" s="110">
        <v>830000</v>
      </c>
      <c r="H31" s="108" t="s">
        <v>75</v>
      </c>
      <c r="I31" s="108" t="s">
        <v>90</v>
      </c>
      <c r="J31" s="111">
        <v>44481</v>
      </c>
    </row>
    <row r="32" spans="1:10" ht="15">
      <c r="A32" s="108" t="s">
        <v>39</v>
      </c>
      <c r="B32" s="108" t="s">
        <v>240</v>
      </c>
      <c r="C32" s="108" t="s">
        <v>82</v>
      </c>
      <c r="D32" s="108" t="s">
        <v>83</v>
      </c>
      <c r="E32" s="108" t="s">
        <v>81</v>
      </c>
      <c r="F32" s="109">
        <v>975260</v>
      </c>
      <c r="G32" s="110">
        <v>375000</v>
      </c>
      <c r="H32" s="108" t="s">
        <v>75</v>
      </c>
      <c r="I32" s="108" t="s">
        <v>90</v>
      </c>
      <c r="J32" s="111">
        <v>44477</v>
      </c>
    </row>
    <row r="33" spans="1:10" ht="15">
      <c r="A33" s="108" t="s">
        <v>39</v>
      </c>
      <c r="B33" s="108" t="s">
        <v>240</v>
      </c>
      <c r="C33" s="108" t="s">
        <v>28</v>
      </c>
      <c r="D33" s="108" t="s">
        <v>86</v>
      </c>
      <c r="E33" s="108" t="s">
        <v>73</v>
      </c>
      <c r="F33" s="109">
        <v>975859</v>
      </c>
      <c r="G33" s="110">
        <v>599000</v>
      </c>
      <c r="H33" s="108" t="s">
        <v>75</v>
      </c>
      <c r="I33" s="108" t="s">
        <v>90</v>
      </c>
      <c r="J33" s="111">
        <v>44491</v>
      </c>
    </row>
    <row r="34" spans="1:10" ht="15">
      <c r="A34" s="108" t="s">
        <v>39</v>
      </c>
      <c r="B34" s="108" t="s">
        <v>240</v>
      </c>
      <c r="C34" s="108" t="s">
        <v>28</v>
      </c>
      <c r="D34" s="108" t="s">
        <v>46</v>
      </c>
      <c r="E34" s="108" t="s">
        <v>81</v>
      </c>
      <c r="F34" s="109">
        <v>974905</v>
      </c>
      <c r="G34" s="110">
        <v>4160000</v>
      </c>
      <c r="H34" s="108" t="s">
        <v>75</v>
      </c>
      <c r="I34" s="108" t="s">
        <v>90</v>
      </c>
      <c r="J34" s="111">
        <v>44470</v>
      </c>
    </row>
    <row r="35" spans="1:10" ht="15">
      <c r="A35" s="108" t="s">
        <v>39</v>
      </c>
      <c r="B35" s="108" t="s">
        <v>240</v>
      </c>
      <c r="C35" s="108" t="s">
        <v>82</v>
      </c>
      <c r="D35" s="108" t="s">
        <v>83</v>
      </c>
      <c r="E35" s="108" t="s">
        <v>73</v>
      </c>
      <c r="F35" s="109">
        <v>975509</v>
      </c>
      <c r="G35" s="110">
        <v>2350000</v>
      </c>
      <c r="H35" s="108" t="s">
        <v>75</v>
      </c>
      <c r="I35" s="108" t="s">
        <v>90</v>
      </c>
      <c r="J35" s="111">
        <v>44483</v>
      </c>
    </row>
    <row r="36" spans="1:10" ht="15">
      <c r="A36" s="108" t="s">
        <v>39</v>
      </c>
      <c r="B36" s="108" t="s">
        <v>240</v>
      </c>
      <c r="C36" s="108" t="s">
        <v>82</v>
      </c>
      <c r="D36" s="108" t="s">
        <v>83</v>
      </c>
      <c r="E36" s="108" t="s">
        <v>73</v>
      </c>
      <c r="F36" s="109">
        <v>975365</v>
      </c>
      <c r="G36" s="110">
        <v>615000</v>
      </c>
      <c r="H36" s="108" t="s">
        <v>75</v>
      </c>
      <c r="I36" s="108" t="s">
        <v>90</v>
      </c>
      <c r="J36" s="111">
        <v>44481</v>
      </c>
    </row>
    <row r="37" spans="1:10" ht="15">
      <c r="A37" s="108" t="s">
        <v>39</v>
      </c>
      <c r="B37" s="108" t="s">
        <v>240</v>
      </c>
      <c r="C37" s="108" t="s">
        <v>82</v>
      </c>
      <c r="D37" s="108" t="s">
        <v>60</v>
      </c>
      <c r="E37" s="108" t="s">
        <v>73</v>
      </c>
      <c r="F37" s="109">
        <v>976226</v>
      </c>
      <c r="G37" s="110">
        <v>590000</v>
      </c>
      <c r="H37" s="108" t="s">
        <v>75</v>
      </c>
      <c r="I37" s="108" t="s">
        <v>90</v>
      </c>
      <c r="J37" s="111">
        <v>44497</v>
      </c>
    </row>
    <row r="38" spans="1:10" ht="15">
      <c r="A38" s="108" t="s">
        <v>39</v>
      </c>
      <c r="B38" s="108" t="s">
        <v>240</v>
      </c>
      <c r="C38" s="108" t="s">
        <v>82</v>
      </c>
      <c r="D38" s="108" t="s">
        <v>83</v>
      </c>
      <c r="E38" s="108" t="s">
        <v>73</v>
      </c>
      <c r="F38" s="109">
        <v>976224</v>
      </c>
      <c r="G38" s="110">
        <v>3500000</v>
      </c>
      <c r="H38" s="108" t="s">
        <v>75</v>
      </c>
      <c r="I38" s="108" t="s">
        <v>90</v>
      </c>
      <c r="J38" s="111">
        <v>44497</v>
      </c>
    </row>
    <row r="39" spans="1:10" ht="15">
      <c r="A39" s="108" t="s">
        <v>39</v>
      </c>
      <c r="B39" s="108" t="s">
        <v>240</v>
      </c>
      <c r="C39" s="108" t="s">
        <v>82</v>
      </c>
      <c r="D39" s="108" t="s">
        <v>83</v>
      </c>
      <c r="E39" s="108" t="s">
        <v>84</v>
      </c>
      <c r="F39" s="109">
        <v>976211</v>
      </c>
      <c r="G39" s="110">
        <v>715000</v>
      </c>
      <c r="H39" s="108" t="s">
        <v>75</v>
      </c>
      <c r="I39" s="108" t="s">
        <v>90</v>
      </c>
      <c r="J39" s="111">
        <v>44497</v>
      </c>
    </row>
    <row r="40" spans="1:10" ht="15">
      <c r="A40" s="108" t="s">
        <v>39</v>
      </c>
      <c r="B40" s="108" t="s">
        <v>240</v>
      </c>
      <c r="C40" s="108" t="s">
        <v>82</v>
      </c>
      <c r="D40" s="108" t="s">
        <v>60</v>
      </c>
      <c r="E40" s="108" t="s">
        <v>73</v>
      </c>
      <c r="F40" s="109">
        <v>976201</v>
      </c>
      <c r="G40" s="110">
        <v>806000</v>
      </c>
      <c r="H40" s="108" t="s">
        <v>75</v>
      </c>
      <c r="I40" s="108" t="s">
        <v>90</v>
      </c>
      <c r="J40" s="111">
        <v>44497</v>
      </c>
    </row>
    <row r="41" spans="1:10" ht="15">
      <c r="A41" s="108" t="s">
        <v>39</v>
      </c>
      <c r="B41" s="108" t="s">
        <v>240</v>
      </c>
      <c r="C41" s="108" t="s">
        <v>47</v>
      </c>
      <c r="D41" s="108" t="s">
        <v>48</v>
      </c>
      <c r="E41" s="108" t="s">
        <v>81</v>
      </c>
      <c r="F41" s="109">
        <v>975785</v>
      </c>
      <c r="G41" s="110">
        <v>427000</v>
      </c>
      <c r="H41" s="108" t="s">
        <v>75</v>
      </c>
      <c r="I41" s="108" t="s">
        <v>90</v>
      </c>
      <c r="J41" s="111">
        <v>44489</v>
      </c>
    </row>
    <row r="42" spans="1:10" ht="15">
      <c r="A42" s="108" t="s">
        <v>39</v>
      </c>
      <c r="B42" s="108" t="s">
        <v>240</v>
      </c>
      <c r="C42" s="108" t="s">
        <v>82</v>
      </c>
      <c r="D42" s="108" t="s">
        <v>83</v>
      </c>
      <c r="E42" s="108" t="s">
        <v>73</v>
      </c>
      <c r="F42" s="109">
        <v>974938</v>
      </c>
      <c r="G42" s="110">
        <v>850000</v>
      </c>
      <c r="H42" s="108" t="s">
        <v>75</v>
      </c>
      <c r="I42" s="108" t="s">
        <v>90</v>
      </c>
      <c r="J42" s="111">
        <v>44470</v>
      </c>
    </row>
    <row r="43" spans="1:10" ht="15">
      <c r="A43" s="108" t="s">
        <v>66</v>
      </c>
      <c r="B43" s="108" t="s">
        <v>241</v>
      </c>
      <c r="C43" s="108" t="s">
        <v>61</v>
      </c>
      <c r="D43" s="108" t="s">
        <v>62</v>
      </c>
      <c r="E43" s="108" t="s">
        <v>81</v>
      </c>
      <c r="F43" s="109">
        <v>975044</v>
      </c>
      <c r="G43" s="110">
        <v>680000</v>
      </c>
      <c r="H43" s="108" t="s">
        <v>75</v>
      </c>
      <c r="I43" s="108" t="s">
        <v>90</v>
      </c>
      <c r="J43" s="111">
        <v>44473</v>
      </c>
    </row>
    <row r="44" spans="1:10" ht="15">
      <c r="A44" s="108" t="s">
        <v>66</v>
      </c>
      <c r="B44" s="108" t="s">
        <v>241</v>
      </c>
      <c r="C44" s="108" t="s">
        <v>61</v>
      </c>
      <c r="D44" s="108" t="s">
        <v>62</v>
      </c>
      <c r="E44" s="108" t="s">
        <v>73</v>
      </c>
      <c r="F44" s="109">
        <v>975437</v>
      </c>
      <c r="G44" s="110">
        <v>3147500</v>
      </c>
      <c r="H44" s="108" t="s">
        <v>75</v>
      </c>
      <c r="I44" s="108" t="s">
        <v>90</v>
      </c>
      <c r="J44" s="111">
        <v>44482</v>
      </c>
    </row>
    <row r="45" spans="1:10" ht="15">
      <c r="A45" s="108" t="s">
        <v>66</v>
      </c>
      <c r="B45" s="108" t="s">
        <v>241</v>
      </c>
      <c r="C45" s="108" t="s">
        <v>61</v>
      </c>
      <c r="D45" s="108" t="s">
        <v>62</v>
      </c>
      <c r="E45" s="108" t="s">
        <v>73</v>
      </c>
      <c r="F45" s="109">
        <v>975584</v>
      </c>
      <c r="G45" s="110">
        <v>1350000</v>
      </c>
      <c r="H45" s="108" t="s">
        <v>75</v>
      </c>
      <c r="I45" s="108" t="s">
        <v>90</v>
      </c>
      <c r="J45" s="111">
        <v>44484</v>
      </c>
    </row>
    <row r="46" spans="1:10" ht="15">
      <c r="A46" s="108" t="s">
        <v>66</v>
      </c>
      <c r="B46" s="108" t="s">
        <v>241</v>
      </c>
      <c r="C46" s="108" t="s">
        <v>61</v>
      </c>
      <c r="D46" s="108" t="s">
        <v>62</v>
      </c>
      <c r="E46" s="108" t="s">
        <v>73</v>
      </c>
      <c r="F46" s="109">
        <v>975900</v>
      </c>
      <c r="G46" s="110">
        <v>1824990</v>
      </c>
      <c r="H46" s="108" t="s">
        <v>90</v>
      </c>
      <c r="I46" s="108" t="s">
        <v>90</v>
      </c>
      <c r="J46" s="111">
        <v>44491</v>
      </c>
    </row>
    <row r="47" spans="1:10" ht="15">
      <c r="A47" s="108" t="s">
        <v>66</v>
      </c>
      <c r="B47" s="108" t="s">
        <v>241</v>
      </c>
      <c r="C47" s="108" t="s">
        <v>61</v>
      </c>
      <c r="D47" s="108" t="s">
        <v>62</v>
      </c>
      <c r="E47" s="108" t="s">
        <v>73</v>
      </c>
      <c r="F47" s="109">
        <v>975976</v>
      </c>
      <c r="G47" s="110">
        <v>15000000</v>
      </c>
      <c r="H47" s="108" t="s">
        <v>75</v>
      </c>
      <c r="I47" s="108" t="s">
        <v>90</v>
      </c>
      <c r="J47" s="111">
        <v>44494</v>
      </c>
    </row>
    <row r="48" spans="1:10" ht="15">
      <c r="A48" s="108" t="s">
        <v>66</v>
      </c>
      <c r="B48" s="108" t="s">
        <v>241</v>
      </c>
      <c r="C48" s="108" t="s">
        <v>61</v>
      </c>
      <c r="D48" s="108" t="s">
        <v>62</v>
      </c>
      <c r="E48" s="108" t="s">
        <v>73</v>
      </c>
      <c r="F48" s="109">
        <v>975380</v>
      </c>
      <c r="G48" s="110">
        <v>425000</v>
      </c>
      <c r="H48" s="108" t="s">
        <v>75</v>
      </c>
      <c r="I48" s="108" t="s">
        <v>90</v>
      </c>
      <c r="J48" s="111">
        <v>44481</v>
      </c>
    </row>
    <row r="49" spans="1:10" ht="15">
      <c r="A49" s="108" t="s">
        <v>66</v>
      </c>
      <c r="B49" s="108" t="s">
        <v>241</v>
      </c>
      <c r="C49" s="108" t="s">
        <v>61</v>
      </c>
      <c r="D49" s="108" t="s">
        <v>62</v>
      </c>
      <c r="E49" s="108" t="s">
        <v>84</v>
      </c>
      <c r="F49" s="109">
        <v>975105</v>
      </c>
      <c r="G49" s="110">
        <v>485000</v>
      </c>
      <c r="H49" s="108" t="s">
        <v>75</v>
      </c>
      <c r="I49" s="108" t="s">
        <v>90</v>
      </c>
      <c r="J49" s="111">
        <v>44474</v>
      </c>
    </row>
    <row r="50" spans="1:10" ht="15">
      <c r="A50" s="108" t="s">
        <v>66</v>
      </c>
      <c r="B50" s="108" t="s">
        <v>241</v>
      </c>
      <c r="C50" s="108" t="s">
        <v>61</v>
      </c>
      <c r="D50" s="108" t="s">
        <v>62</v>
      </c>
      <c r="E50" s="108" t="s">
        <v>81</v>
      </c>
      <c r="F50" s="109">
        <v>975178</v>
      </c>
      <c r="G50" s="110">
        <v>680000</v>
      </c>
      <c r="H50" s="108" t="s">
        <v>75</v>
      </c>
      <c r="I50" s="108" t="s">
        <v>90</v>
      </c>
      <c r="J50" s="111">
        <v>44476</v>
      </c>
    </row>
    <row r="51" spans="1:10" ht="15">
      <c r="A51" s="108" t="s">
        <v>66</v>
      </c>
      <c r="B51" s="108" t="s">
        <v>241</v>
      </c>
      <c r="C51" s="108" t="s">
        <v>61</v>
      </c>
      <c r="D51" s="108" t="s">
        <v>62</v>
      </c>
      <c r="E51" s="108" t="s">
        <v>81</v>
      </c>
      <c r="F51" s="109">
        <v>975100</v>
      </c>
      <c r="G51" s="110">
        <v>1734000</v>
      </c>
      <c r="H51" s="108" t="s">
        <v>75</v>
      </c>
      <c r="I51" s="108" t="s">
        <v>90</v>
      </c>
      <c r="J51" s="111">
        <v>44474</v>
      </c>
    </row>
    <row r="52" spans="1:10" ht="15">
      <c r="A52" s="108" t="s">
        <v>66</v>
      </c>
      <c r="B52" s="108" t="s">
        <v>241</v>
      </c>
      <c r="C52" s="108" t="s">
        <v>88</v>
      </c>
      <c r="D52" s="108" t="s">
        <v>89</v>
      </c>
      <c r="E52" s="108" t="s">
        <v>73</v>
      </c>
      <c r="F52" s="109">
        <v>975600</v>
      </c>
      <c r="G52" s="110">
        <v>437000</v>
      </c>
      <c r="H52" s="108" t="s">
        <v>75</v>
      </c>
      <c r="I52" s="108" t="s">
        <v>90</v>
      </c>
      <c r="J52" s="111">
        <v>44484</v>
      </c>
    </row>
    <row r="53" spans="1:10" ht="15">
      <c r="A53" s="108" t="s">
        <v>66</v>
      </c>
      <c r="B53" s="108" t="s">
        <v>241</v>
      </c>
      <c r="C53" s="108" t="s">
        <v>61</v>
      </c>
      <c r="D53" s="108" t="s">
        <v>62</v>
      </c>
      <c r="E53" s="108" t="s">
        <v>73</v>
      </c>
      <c r="F53" s="109">
        <v>976302</v>
      </c>
      <c r="G53" s="110">
        <v>457414</v>
      </c>
      <c r="H53" s="108" t="s">
        <v>75</v>
      </c>
      <c r="I53" s="108" t="s">
        <v>90</v>
      </c>
      <c r="J53" s="111">
        <v>44497</v>
      </c>
    </row>
    <row r="54" spans="1:10" ht="15">
      <c r="A54" s="108" t="s">
        <v>91</v>
      </c>
      <c r="B54" s="108" t="s">
        <v>242</v>
      </c>
      <c r="C54" s="108" t="s">
        <v>92</v>
      </c>
      <c r="D54" s="108" t="s">
        <v>93</v>
      </c>
      <c r="E54" s="108" t="s">
        <v>73</v>
      </c>
      <c r="F54" s="109">
        <v>975651</v>
      </c>
      <c r="G54" s="110">
        <v>660000</v>
      </c>
      <c r="H54" s="108" t="s">
        <v>75</v>
      </c>
      <c r="I54" s="108" t="s">
        <v>90</v>
      </c>
      <c r="J54" s="111">
        <v>44487</v>
      </c>
    </row>
    <row r="55" spans="1:10" ht="15">
      <c r="A55" s="108" t="s">
        <v>91</v>
      </c>
      <c r="B55" s="108" t="s">
        <v>242</v>
      </c>
      <c r="C55" s="108" t="s">
        <v>92</v>
      </c>
      <c r="D55" s="108" t="s">
        <v>94</v>
      </c>
      <c r="E55" s="108" t="s">
        <v>73</v>
      </c>
      <c r="F55" s="109">
        <v>975579</v>
      </c>
      <c r="G55" s="110">
        <v>429900</v>
      </c>
      <c r="H55" s="108" t="s">
        <v>75</v>
      </c>
      <c r="I55" s="108" t="s">
        <v>90</v>
      </c>
      <c r="J55" s="111">
        <v>44484</v>
      </c>
    </row>
    <row r="56" spans="1:10" ht="15">
      <c r="A56" s="108" t="s">
        <v>91</v>
      </c>
      <c r="B56" s="108" t="s">
        <v>242</v>
      </c>
      <c r="C56" s="108" t="s">
        <v>95</v>
      </c>
      <c r="D56" s="108" t="s">
        <v>96</v>
      </c>
      <c r="E56" s="108" t="s">
        <v>73</v>
      </c>
      <c r="F56" s="109">
        <v>974922</v>
      </c>
      <c r="G56" s="110">
        <v>253500</v>
      </c>
      <c r="H56" s="108" t="s">
        <v>75</v>
      </c>
      <c r="I56" s="108" t="s">
        <v>90</v>
      </c>
      <c r="J56" s="111">
        <v>44470</v>
      </c>
    </row>
    <row r="57" spans="1:10" ht="15">
      <c r="A57" s="108" t="s">
        <v>91</v>
      </c>
      <c r="B57" s="108" t="s">
        <v>242</v>
      </c>
      <c r="C57" s="108" t="s">
        <v>92</v>
      </c>
      <c r="D57" s="108" t="s">
        <v>94</v>
      </c>
      <c r="E57" s="108" t="s">
        <v>73</v>
      </c>
      <c r="F57" s="109">
        <v>975345</v>
      </c>
      <c r="G57" s="110">
        <v>378000</v>
      </c>
      <c r="H57" s="108" t="s">
        <v>75</v>
      </c>
      <c r="I57" s="108" t="s">
        <v>90</v>
      </c>
      <c r="J57" s="111">
        <v>44481</v>
      </c>
    </row>
    <row r="58" spans="1:10" ht="15">
      <c r="A58" s="108" t="s">
        <v>91</v>
      </c>
      <c r="B58" s="108" t="s">
        <v>242</v>
      </c>
      <c r="C58" s="108" t="s">
        <v>92</v>
      </c>
      <c r="D58" s="108" t="s">
        <v>94</v>
      </c>
      <c r="E58" s="108" t="s">
        <v>73</v>
      </c>
      <c r="F58" s="109">
        <v>975102</v>
      </c>
      <c r="G58" s="110">
        <v>645000</v>
      </c>
      <c r="H58" s="108" t="s">
        <v>75</v>
      </c>
      <c r="I58" s="108" t="s">
        <v>90</v>
      </c>
      <c r="J58" s="111">
        <v>44474</v>
      </c>
    </row>
    <row r="59" spans="1:10" ht="15">
      <c r="A59" s="108" t="s">
        <v>91</v>
      </c>
      <c r="B59" s="108" t="s">
        <v>242</v>
      </c>
      <c r="C59" s="108" t="s">
        <v>92</v>
      </c>
      <c r="D59" s="108" t="s">
        <v>93</v>
      </c>
      <c r="E59" s="108" t="s">
        <v>73</v>
      </c>
      <c r="F59" s="109">
        <v>975261</v>
      </c>
      <c r="G59" s="110">
        <v>340000</v>
      </c>
      <c r="H59" s="108" t="s">
        <v>75</v>
      </c>
      <c r="I59" s="108" t="s">
        <v>90</v>
      </c>
      <c r="J59" s="111">
        <v>44477</v>
      </c>
    </row>
    <row r="60" spans="1:10" ht="15">
      <c r="A60" s="108" t="s">
        <v>91</v>
      </c>
      <c r="B60" s="108" t="s">
        <v>242</v>
      </c>
      <c r="C60" s="108" t="s">
        <v>92</v>
      </c>
      <c r="D60" s="108" t="s">
        <v>94</v>
      </c>
      <c r="E60" s="108" t="s">
        <v>73</v>
      </c>
      <c r="F60" s="109">
        <v>975276</v>
      </c>
      <c r="G60" s="110">
        <v>410000</v>
      </c>
      <c r="H60" s="108" t="s">
        <v>75</v>
      </c>
      <c r="I60" s="108" t="s">
        <v>90</v>
      </c>
      <c r="J60" s="111">
        <v>44477</v>
      </c>
    </row>
    <row r="61" spans="1:10" ht="15">
      <c r="A61" s="108" t="s">
        <v>91</v>
      </c>
      <c r="B61" s="108" t="s">
        <v>242</v>
      </c>
      <c r="C61" s="108" t="s">
        <v>92</v>
      </c>
      <c r="D61" s="108" t="s">
        <v>94</v>
      </c>
      <c r="E61" s="108" t="s">
        <v>73</v>
      </c>
      <c r="F61" s="109">
        <v>975268</v>
      </c>
      <c r="G61" s="110">
        <v>585000</v>
      </c>
      <c r="H61" s="108" t="s">
        <v>75</v>
      </c>
      <c r="I61" s="108" t="s">
        <v>90</v>
      </c>
      <c r="J61" s="111">
        <v>44477</v>
      </c>
    </row>
    <row r="62" spans="1:10" ht="15">
      <c r="A62" s="108" t="s">
        <v>91</v>
      </c>
      <c r="B62" s="108" t="s">
        <v>242</v>
      </c>
      <c r="C62" s="108" t="s">
        <v>82</v>
      </c>
      <c r="D62" s="108" t="s">
        <v>65</v>
      </c>
      <c r="E62" s="108" t="s">
        <v>73</v>
      </c>
      <c r="F62" s="109">
        <v>975592</v>
      </c>
      <c r="G62" s="110">
        <v>663000</v>
      </c>
      <c r="H62" s="108" t="s">
        <v>75</v>
      </c>
      <c r="I62" s="108" t="s">
        <v>90</v>
      </c>
      <c r="J62" s="111">
        <v>44484</v>
      </c>
    </row>
    <row r="63" spans="1:10" ht="15">
      <c r="A63" s="108" t="s">
        <v>91</v>
      </c>
      <c r="B63" s="108" t="s">
        <v>242</v>
      </c>
      <c r="C63" s="108" t="s">
        <v>82</v>
      </c>
      <c r="D63" s="108" t="s">
        <v>65</v>
      </c>
      <c r="E63" s="108" t="s">
        <v>73</v>
      </c>
      <c r="F63" s="109">
        <v>975210</v>
      </c>
      <c r="G63" s="110">
        <v>879000</v>
      </c>
      <c r="H63" s="108" t="s">
        <v>75</v>
      </c>
      <c r="I63" s="108" t="s">
        <v>90</v>
      </c>
      <c r="J63" s="111">
        <v>44476</v>
      </c>
    </row>
    <row r="64" spans="1:10" ht="15">
      <c r="A64" s="108" t="s">
        <v>91</v>
      </c>
      <c r="B64" s="108" t="s">
        <v>242</v>
      </c>
      <c r="C64" s="108" t="s">
        <v>82</v>
      </c>
      <c r="D64" s="108" t="s">
        <v>65</v>
      </c>
      <c r="E64" s="108" t="s">
        <v>73</v>
      </c>
      <c r="F64" s="109">
        <v>975205</v>
      </c>
      <c r="G64" s="110">
        <v>401500</v>
      </c>
      <c r="H64" s="108" t="s">
        <v>75</v>
      </c>
      <c r="I64" s="108" t="s">
        <v>90</v>
      </c>
      <c r="J64" s="111">
        <v>44476</v>
      </c>
    </row>
    <row r="65" spans="1:10" ht="15">
      <c r="A65" s="108" t="s">
        <v>91</v>
      </c>
      <c r="B65" s="108" t="s">
        <v>242</v>
      </c>
      <c r="C65" s="108" t="s">
        <v>92</v>
      </c>
      <c r="D65" s="108" t="s">
        <v>93</v>
      </c>
      <c r="E65" s="108" t="s">
        <v>73</v>
      </c>
      <c r="F65" s="109">
        <v>975595</v>
      </c>
      <c r="G65" s="110">
        <v>755000</v>
      </c>
      <c r="H65" s="108" t="s">
        <v>75</v>
      </c>
      <c r="I65" s="108" t="s">
        <v>90</v>
      </c>
      <c r="J65" s="111">
        <v>44484</v>
      </c>
    </row>
    <row r="66" spans="1:10" ht="15">
      <c r="A66" s="108" t="s">
        <v>91</v>
      </c>
      <c r="B66" s="108" t="s">
        <v>242</v>
      </c>
      <c r="C66" s="108" t="s">
        <v>92</v>
      </c>
      <c r="D66" s="108" t="s">
        <v>93</v>
      </c>
      <c r="E66" s="108" t="s">
        <v>73</v>
      </c>
      <c r="F66" s="109">
        <v>975039</v>
      </c>
      <c r="G66" s="110">
        <v>425000</v>
      </c>
      <c r="H66" s="108" t="s">
        <v>90</v>
      </c>
      <c r="I66" s="108" t="s">
        <v>90</v>
      </c>
      <c r="J66" s="111">
        <v>44473</v>
      </c>
    </row>
    <row r="67" spans="1:10" ht="15">
      <c r="A67" s="108" t="s">
        <v>91</v>
      </c>
      <c r="B67" s="108" t="s">
        <v>242</v>
      </c>
      <c r="C67" s="108" t="s">
        <v>27</v>
      </c>
      <c r="D67" s="108" t="s">
        <v>49</v>
      </c>
      <c r="E67" s="108" t="s">
        <v>73</v>
      </c>
      <c r="F67" s="109">
        <v>975597</v>
      </c>
      <c r="G67" s="110">
        <v>905000</v>
      </c>
      <c r="H67" s="108" t="s">
        <v>75</v>
      </c>
      <c r="I67" s="108" t="s">
        <v>90</v>
      </c>
      <c r="J67" s="111">
        <v>44484</v>
      </c>
    </row>
    <row r="68" spans="1:10" ht="15">
      <c r="A68" s="108" t="s">
        <v>91</v>
      </c>
      <c r="B68" s="108" t="s">
        <v>242</v>
      </c>
      <c r="C68" s="108" t="s">
        <v>92</v>
      </c>
      <c r="D68" s="108" t="s">
        <v>93</v>
      </c>
      <c r="E68" s="108" t="s">
        <v>73</v>
      </c>
      <c r="F68" s="109">
        <v>975449</v>
      </c>
      <c r="G68" s="110">
        <v>1360000</v>
      </c>
      <c r="H68" s="108" t="s">
        <v>75</v>
      </c>
      <c r="I68" s="108" t="s">
        <v>90</v>
      </c>
      <c r="J68" s="111">
        <v>44482</v>
      </c>
    </row>
    <row r="69" spans="1:10" ht="15">
      <c r="A69" s="108" t="s">
        <v>91</v>
      </c>
      <c r="B69" s="108" t="s">
        <v>242</v>
      </c>
      <c r="C69" s="108" t="s">
        <v>27</v>
      </c>
      <c r="D69" s="108" t="s">
        <v>101</v>
      </c>
      <c r="E69" s="108" t="s">
        <v>73</v>
      </c>
      <c r="F69" s="109">
        <v>976090</v>
      </c>
      <c r="G69" s="110">
        <v>555000</v>
      </c>
      <c r="H69" s="108" t="s">
        <v>75</v>
      </c>
      <c r="I69" s="108" t="s">
        <v>90</v>
      </c>
      <c r="J69" s="111">
        <v>44496</v>
      </c>
    </row>
    <row r="70" spans="1:10" ht="15">
      <c r="A70" s="108" t="s">
        <v>91</v>
      </c>
      <c r="B70" s="108" t="s">
        <v>242</v>
      </c>
      <c r="C70" s="108" t="s">
        <v>92</v>
      </c>
      <c r="D70" s="108" t="s">
        <v>93</v>
      </c>
      <c r="E70" s="108" t="s">
        <v>73</v>
      </c>
      <c r="F70" s="109">
        <v>976195</v>
      </c>
      <c r="G70" s="110">
        <v>625000</v>
      </c>
      <c r="H70" s="108" t="s">
        <v>75</v>
      </c>
      <c r="I70" s="108" t="s">
        <v>90</v>
      </c>
      <c r="J70" s="111">
        <v>44497</v>
      </c>
    </row>
    <row r="71" spans="1:10" ht="15">
      <c r="A71" s="108" t="s">
        <v>91</v>
      </c>
      <c r="B71" s="108" t="s">
        <v>242</v>
      </c>
      <c r="C71" s="108" t="s">
        <v>82</v>
      </c>
      <c r="D71" s="108" t="s">
        <v>64</v>
      </c>
      <c r="E71" s="108" t="s">
        <v>73</v>
      </c>
      <c r="F71" s="109">
        <v>976227</v>
      </c>
      <c r="G71" s="110">
        <v>770000</v>
      </c>
      <c r="H71" s="108" t="s">
        <v>75</v>
      </c>
      <c r="I71" s="108" t="s">
        <v>90</v>
      </c>
      <c r="J71" s="111">
        <v>44497</v>
      </c>
    </row>
    <row r="72" spans="1:10" ht="15">
      <c r="A72" s="108" t="s">
        <v>91</v>
      </c>
      <c r="B72" s="108" t="s">
        <v>242</v>
      </c>
      <c r="C72" s="108" t="s">
        <v>27</v>
      </c>
      <c r="D72" s="108" t="s">
        <v>98</v>
      </c>
      <c r="E72" s="108" t="s">
        <v>73</v>
      </c>
      <c r="F72" s="109">
        <v>976240</v>
      </c>
      <c r="G72" s="110">
        <v>520000</v>
      </c>
      <c r="H72" s="108" t="s">
        <v>75</v>
      </c>
      <c r="I72" s="108" t="s">
        <v>90</v>
      </c>
      <c r="J72" s="111">
        <v>44497</v>
      </c>
    </row>
    <row r="73" spans="1:10" ht="15">
      <c r="A73" s="108" t="s">
        <v>91</v>
      </c>
      <c r="B73" s="108" t="s">
        <v>242</v>
      </c>
      <c r="C73" s="108" t="s">
        <v>92</v>
      </c>
      <c r="D73" s="108" t="s">
        <v>93</v>
      </c>
      <c r="E73" s="108" t="s">
        <v>73</v>
      </c>
      <c r="F73" s="109">
        <v>975856</v>
      </c>
      <c r="G73" s="110">
        <v>600000</v>
      </c>
      <c r="H73" s="108" t="s">
        <v>75</v>
      </c>
      <c r="I73" s="108" t="s">
        <v>90</v>
      </c>
      <c r="J73" s="111">
        <v>44491</v>
      </c>
    </row>
    <row r="74" spans="1:10" ht="15">
      <c r="A74" s="108" t="s">
        <v>91</v>
      </c>
      <c r="B74" s="108" t="s">
        <v>242</v>
      </c>
      <c r="C74" s="108" t="s">
        <v>82</v>
      </c>
      <c r="D74" s="108" t="s">
        <v>64</v>
      </c>
      <c r="E74" s="108" t="s">
        <v>102</v>
      </c>
      <c r="F74" s="109">
        <v>975419</v>
      </c>
      <c r="G74" s="110">
        <v>600000</v>
      </c>
      <c r="H74" s="108" t="s">
        <v>75</v>
      </c>
      <c r="I74" s="108" t="s">
        <v>90</v>
      </c>
      <c r="J74" s="111">
        <v>44482</v>
      </c>
    </row>
    <row r="75" spans="1:10" ht="15">
      <c r="A75" s="108" t="s">
        <v>91</v>
      </c>
      <c r="B75" s="108" t="s">
        <v>242</v>
      </c>
      <c r="C75" s="108" t="s">
        <v>92</v>
      </c>
      <c r="D75" s="108" t="s">
        <v>93</v>
      </c>
      <c r="E75" s="108" t="s">
        <v>81</v>
      </c>
      <c r="F75" s="109">
        <v>976028</v>
      </c>
      <c r="G75" s="110">
        <v>128000</v>
      </c>
      <c r="H75" s="108" t="s">
        <v>75</v>
      </c>
      <c r="I75" s="108" t="s">
        <v>90</v>
      </c>
      <c r="J75" s="111">
        <v>44495</v>
      </c>
    </row>
    <row r="76" spans="1:10" ht="15">
      <c r="A76" s="108" t="s">
        <v>91</v>
      </c>
      <c r="B76" s="108" t="s">
        <v>242</v>
      </c>
      <c r="C76" s="108" t="s">
        <v>92</v>
      </c>
      <c r="D76" s="108" t="s">
        <v>93</v>
      </c>
      <c r="E76" s="108" t="s">
        <v>73</v>
      </c>
      <c r="F76" s="109">
        <v>976250</v>
      </c>
      <c r="G76" s="110">
        <v>1700000</v>
      </c>
      <c r="H76" s="108" t="s">
        <v>75</v>
      </c>
      <c r="I76" s="108" t="s">
        <v>90</v>
      </c>
      <c r="J76" s="111">
        <v>44497</v>
      </c>
    </row>
    <row r="77" spans="1:10" ht="15">
      <c r="A77" s="108" t="s">
        <v>91</v>
      </c>
      <c r="B77" s="108" t="s">
        <v>242</v>
      </c>
      <c r="C77" s="108" t="s">
        <v>92</v>
      </c>
      <c r="D77" s="108" t="s">
        <v>94</v>
      </c>
      <c r="E77" s="108" t="s">
        <v>73</v>
      </c>
      <c r="F77" s="109">
        <v>975383</v>
      </c>
      <c r="G77" s="110">
        <v>950000</v>
      </c>
      <c r="H77" s="108" t="s">
        <v>75</v>
      </c>
      <c r="I77" s="108" t="s">
        <v>90</v>
      </c>
      <c r="J77" s="111">
        <v>44481</v>
      </c>
    </row>
    <row r="78" spans="1:10" ht="15">
      <c r="A78" s="108" t="s">
        <v>91</v>
      </c>
      <c r="B78" s="108" t="s">
        <v>242</v>
      </c>
      <c r="C78" s="108" t="s">
        <v>92</v>
      </c>
      <c r="D78" s="108" t="s">
        <v>94</v>
      </c>
      <c r="E78" s="108" t="s">
        <v>73</v>
      </c>
      <c r="F78" s="109">
        <v>975500</v>
      </c>
      <c r="G78" s="110">
        <v>560000</v>
      </c>
      <c r="H78" s="108" t="s">
        <v>75</v>
      </c>
      <c r="I78" s="108" t="s">
        <v>90</v>
      </c>
      <c r="J78" s="111">
        <v>44483</v>
      </c>
    </row>
    <row r="79" spans="1:10" ht="15">
      <c r="A79" s="108" t="s">
        <v>91</v>
      </c>
      <c r="B79" s="108" t="s">
        <v>242</v>
      </c>
      <c r="C79" s="108" t="s">
        <v>82</v>
      </c>
      <c r="D79" s="108" t="s">
        <v>65</v>
      </c>
      <c r="E79" s="108" t="s">
        <v>81</v>
      </c>
      <c r="F79" s="109">
        <v>975549</v>
      </c>
      <c r="G79" s="110">
        <v>300000</v>
      </c>
      <c r="H79" s="108" t="s">
        <v>75</v>
      </c>
      <c r="I79" s="108" t="s">
        <v>90</v>
      </c>
      <c r="J79" s="111">
        <v>44484</v>
      </c>
    </row>
    <row r="80" spans="1:10" ht="15">
      <c r="A80" s="108" t="s">
        <v>91</v>
      </c>
      <c r="B80" s="108" t="s">
        <v>242</v>
      </c>
      <c r="C80" s="108" t="s">
        <v>92</v>
      </c>
      <c r="D80" s="108" t="s">
        <v>94</v>
      </c>
      <c r="E80" s="108" t="s">
        <v>73</v>
      </c>
      <c r="F80" s="109">
        <v>975501</v>
      </c>
      <c r="G80" s="110">
        <v>210000</v>
      </c>
      <c r="H80" s="108" t="s">
        <v>75</v>
      </c>
      <c r="I80" s="108" t="s">
        <v>90</v>
      </c>
      <c r="J80" s="111">
        <v>44483</v>
      </c>
    </row>
    <row r="81" spans="1:10" ht="15">
      <c r="A81" s="108" t="s">
        <v>91</v>
      </c>
      <c r="B81" s="108" t="s">
        <v>242</v>
      </c>
      <c r="C81" s="108" t="s">
        <v>92</v>
      </c>
      <c r="D81" s="108" t="s">
        <v>93</v>
      </c>
      <c r="E81" s="108" t="s">
        <v>73</v>
      </c>
      <c r="F81" s="109">
        <v>975554</v>
      </c>
      <c r="G81" s="110">
        <v>425000</v>
      </c>
      <c r="H81" s="108" t="s">
        <v>90</v>
      </c>
      <c r="I81" s="108" t="s">
        <v>90</v>
      </c>
      <c r="J81" s="111">
        <v>44484</v>
      </c>
    </row>
    <row r="82" spans="1:10" ht="15">
      <c r="A82" s="108" t="s">
        <v>91</v>
      </c>
      <c r="B82" s="108" t="s">
        <v>242</v>
      </c>
      <c r="C82" s="108" t="s">
        <v>92</v>
      </c>
      <c r="D82" s="108" t="s">
        <v>93</v>
      </c>
      <c r="E82" s="108" t="s">
        <v>73</v>
      </c>
      <c r="F82" s="109">
        <v>975813</v>
      </c>
      <c r="G82" s="110">
        <v>425000</v>
      </c>
      <c r="H82" s="108" t="s">
        <v>75</v>
      </c>
      <c r="I82" s="108" t="s">
        <v>90</v>
      </c>
      <c r="J82" s="111">
        <v>44490</v>
      </c>
    </row>
    <row r="83" spans="1:10" ht="15">
      <c r="A83" s="108" t="s">
        <v>91</v>
      </c>
      <c r="B83" s="108" t="s">
        <v>242</v>
      </c>
      <c r="C83" s="108" t="s">
        <v>27</v>
      </c>
      <c r="D83" s="108" t="s">
        <v>97</v>
      </c>
      <c r="E83" s="108" t="s">
        <v>73</v>
      </c>
      <c r="F83" s="109">
        <v>974963</v>
      </c>
      <c r="G83" s="110">
        <v>582500</v>
      </c>
      <c r="H83" s="108" t="s">
        <v>75</v>
      </c>
      <c r="I83" s="108" t="s">
        <v>90</v>
      </c>
      <c r="J83" s="111">
        <v>44470</v>
      </c>
    </row>
    <row r="84" spans="1:10" ht="15">
      <c r="A84" s="108" t="s">
        <v>91</v>
      </c>
      <c r="B84" s="108" t="s">
        <v>242</v>
      </c>
      <c r="C84" s="108" t="s">
        <v>92</v>
      </c>
      <c r="D84" s="108" t="s">
        <v>93</v>
      </c>
      <c r="E84" s="108" t="s">
        <v>73</v>
      </c>
      <c r="F84" s="109">
        <v>975289</v>
      </c>
      <c r="G84" s="110">
        <v>427655</v>
      </c>
      <c r="H84" s="108" t="s">
        <v>90</v>
      </c>
      <c r="I84" s="108" t="s">
        <v>90</v>
      </c>
      <c r="J84" s="111">
        <v>44477</v>
      </c>
    </row>
    <row r="85" spans="1:10" ht="15">
      <c r="A85" s="108" t="s">
        <v>91</v>
      </c>
      <c r="B85" s="108" t="s">
        <v>242</v>
      </c>
      <c r="C85" s="108" t="s">
        <v>92</v>
      </c>
      <c r="D85" s="108" t="s">
        <v>93</v>
      </c>
      <c r="E85" s="108" t="s">
        <v>73</v>
      </c>
      <c r="F85" s="109">
        <v>975420</v>
      </c>
      <c r="G85" s="110">
        <v>785000</v>
      </c>
      <c r="H85" s="108" t="s">
        <v>75</v>
      </c>
      <c r="I85" s="108" t="s">
        <v>90</v>
      </c>
      <c r="J85" s="111">
        <v>44482</v>
      </c>
    </row>
    <row r="86" spans="1:10" ht="15">
      <c r="A86" s="108" t="s">
        <v>91</v>
      </c>
      <c r="B86" s="108" t="s">
        <v>242</v>
      </c>
      <c r="C86" s="108" t="s">
        <v>92</v>
      </c>
      <c r="D86" s="108" t="s">
        <v>94</v>
      </c>
      <c r="E86" s="108" t="s">
        <v>73</v>
      </c>
      <c r="F86" s="109">
        <v>975568</v>
      </c>
      <c r="G86" s="110">
        <v>200000</v>
      </c>
      <c r="H86" s="108" t="s">
        <v>75</v>
      </c>
      <c r="I86" s="108" t="s">
        <v>90</v>
      </c>
      <c r="J86" s="111">
        <v>44484</v>
      </c>
    </row>
    <row r="87" spans="1:10" ht="15">
      <c r="A87" s="108" t="s">
        <v>91</v>
      </c>
      <c r="B87" s="108" t="s">
        <v>242</v>
      </c>
      <c r="C87" s="108" t="s">
        <v>92</v>
      </c>
      <c r="D87" s="108" t="s">
        <v>93</v>
      </c>
      <c r="E87" s="108" t="s">
        <v>73</v>
      </c>
      <c r="F87" s="109">
        <v>975560</v>
      </c>
      <c r="G87" s="110">
        <v>459000</v>
      </c>
      <c r="H87" s="108" t="s">
        <v>90</v>
      </c>
      <c r="I87" s="108" t="s">
        <v>90</v>
      </c>
      <c r="J87" s="111">
        <v>44484</v>
      </c>
    </row>
    <row r="88" spans="1:10" ht="15">
      <c r="A88" s="108" t="s">
        <v>91</v>
      </c>
      <c r="B88" s="108" t="s">
        <v>242</v>
      </c>
      <c r="C88" s="108" t="s">
        <v>92</v>
      </c>
      <c r="D88" s="108" t="s">
        <v>94</v>
      </c>
      <c r="E88" s="108" t="s">
        <v>73</v>
      </c>
      <c r="F88" s="109">
        <v>976026</v>
      </c>
      <c r="G88" s="110">
        <v>514000</v>
      </c>
      <c r="H88" s="108" t="s">
        <v>75</v>
      </c>
      <c r="I88" s="108" t="s">
        <v>90</v>
      </c>
      <c r="J88" s="111">
        <v>44495</v>
      </c>
    </row>
    <row r="89" spans="1:10" ht="15">
      <c r="A89" s="108" t="s">
        <v>91</v>
      </c>
      <c r="B89" s="108" t="s">
        <v>242</v>
      </c>
      <c r="C89" s="108" t="s">
        <v>92</v>
      </c>
      <c r="D89" s="108" t="s">
        <v>93</v>
      </c>
      <c r="E89" s="108" t="s">
        <v>73</v>
      </c>
      <c r="F89" s="109">
        <v>975126</v>
      </c>
      <c r="G89" s="110">
        <v>510000</v>
      </c>
      <c r="H89" s="108" t="s">
        <v>75</v>
      </c>
      <c r="I89" s="108" t="s">
        <v>90</v>
      </c>
      <c r="J89" s="111">
        <v>44475</v>
      </c>
    </row>
    <row r="90" spans="1:10" ht="15">
      <c r="A90" s="108" t="s">
        <v>91</v>
      </c>
      <c r="B90" s="108" t="s">
        <v>242</v>
      </c>
      <c r="C90" s="108" t="s">
        <v>92</v>
      </c>
      <c r="D90" s="108" t="s">
        <v>94</v>
      </c>
      <c r="E90" s="108" t="s">
        <v>73</v>
      </c>
      <c r="F90" s="109">
        <v>975076</v>
      </c>
      <c r="G90" s="110">
        <v>620000</v>
      </c>
      <c r="H90" s="108" t="s">
        <v>75</v>
      </c>
      <c r="I90" s="108" t="s">
        <v>90</v>
      </c>
      <c r="J90" s="111">
        <v>44474</v>
      </c>
    </row>
    <row r="91" spans="1:10" ht="15">
      <c r="A91" s="108" t="s">
        <v>91</v>
      </c>
      <c r="B91" s="108" t="s">
        <v>242</v>
      </c>
      <c r="C91" s="108" t="s">
        <v>92</v>
      </c>
      <c r="D91" s="108" t="s">
        <v>93</v>
      </c>
      <c r="E91" s="108" t="s">
        <v>81</v>
      </c>
      <c r="F91" s="109">
        <v>974999</v>
      </c>
      <c r="G91" s="110">
        <v>525000</v>
      </c>
      <c r="H91" s="108" t="s">
        <v>75</v>
      </c>
      <c r="I91" s="108" t="s">
        <v>90</v>
      </c>
      <c r="J91" s="111">
        <v>44473</v>
      </c>
    </row>
    <row r="92" spans="1:10" ht="15">
      <c r="A92" s="108" t="s">
        <v>91</v>
      </c>
      <c r="B92" s="108" t="s">
        <v>242</v>
      </c>
      <c r="C92" s="108" t="s">
        <v>82</v>
      </c>
      <c r="D92" s="108" t="s">
        <v>65</v>
      </c>
      <c r="E92" s="108" t="s">
        <v>73</v>
      </c>
      <c r="F92" s="109">
        <v>975171</v>
      </c>
      <c r="G92" s="110">
        <v>1310000</v>
      </c>
      <c r="H92" s="108" t="s">
        <v>75</v>
      </c>
      <c r="I92" s="108" t="s">
        <v>90</v>
      </c>
      <c r="J92" s="111">
        <v>44476</v>
      </c>
    </row>
    <row r="93" spans="1:10" ht="15">
      <c r="A93" s="108" t="s">
        <v>91</v>
      </c>
      <c r="B93" s="108" t="s">
        <v>242</v>
      </c>
      <c r="C93" s="108" t="s">
        <v>92</v>
      </c>
      <c r="D93" s="108" t="s">
        <v>94</v>
      </c>
      <c r="E93" s="108" t="s">
        <v>73</v>
      </c>
      <c r="F93" s="109">
        <v>975681</v>
      </c>
      <c r="G93" s="110">
        <v>890000</v>
      </c>
      <c r="H93" s="108" t="s">
        <v>75</v>
      </c>
      <c r="I93" s="108" t="s">
        <v>90</v>
      </c>
      <c r="J93" s="111">
        <v>44488</v>
      </c>
    </row>
    <row r="94" spans="1:10" ht="15">
      <c r="A94" s="108" t="s">
        <v>91</v>
      </c>
      <c r="B94" s="108" t="s">
        <v>242</v>
      </c>
      <c r="C94" s="108" t="s">
        <v>92</v>
      </c>
      <c r="D94" s="108" t="s">
        <v>93</v>
      </c>
      <c r="E94" s="108" t="s">
        <v>73</v>
      </c>
      <c r="F94" s="109">
        <v>975895</v>
      </c>
      <c r="G94" s="110">
        <v>370000</v>
      </c>
      <c r="H94" s="108" t="s">
        <v>75</v>
      </c>
      <c r="I94" s="108" t="s">
        <v>90</v>
      </c>
      <c r="J94" s="111">
        <v>44491</v>
      </c>
    </row>
    <row r="95" spans="1:10" ht="15">
      <c r="A95" s="108" t="s">
        <v>91</v>
      </c>
      <c r="B95" s="108" t="s">
        <v>242</v>
      </c>
      <c r="C95" s="108" t="s">
        <v>82</v>
      </c>
      <c r="D95" s="108" t="s">
        <v>65</v>
      </c>
      <c r="E95" s="108" t="s">
        <v>73</v>
      </c>
      <c r="F95" s="109">
        <v>975776</v>
      </c>
      <c r="G95" s="110">
        <v>600000</v>
      </c>
      <c r="H95" s="108" t="s">
        <v>75</v>
      </c>
      <c r="I95" s="108" t="s">
        <v>90</v>
      </c>
      <c r="J95" s="111">
        <v>44489</v>
      </c>
    </row>
    <row r="96" spans="1:10" ht="15">
      <c r="A96" s="108" t="s">
        <v>91</v>
      </c>
      <c r="B96" s="108" t="s">
        <v>242</v>
      </c>
      <c r="C96" s="108" t="s">
        <v>92</v>
      </c>
      <c r="D96" s="108" t="s">
        <v>94</v>
      </c>
      <c r="E96" s="108" t="s">
        <v>73</v>
      </c>
      <c r="F96" s="109">
        <v>975906</v>
      </c>
      <c r="G96" s="110">
        <v>1075000</v>
      </c>
      <c r="H96" s="108" t="s">
        <v>75</v>
      </c>
      <c r="I96" s="108" t="s">
        <v>90</v>
      </c>
      <c r="J96" s="111">
        <v>44491</v>
      </c>
    </row>
    <row r="97" spans="1:10" ht="15">
      <c r="A97" s="108" t="s">
        <v>91</v>
      </c>
      <c r="B97" s="108" t="s">
        <v>242</v>
      </c>
      <c r="C97" s="108" t="s">
        <v>82</v>
      </c>
      <c r="D97" s="108" t="s">
        <v>65</v>
      </c>
      <c r="E97" s="108" t="s">
        <v>99</v>
      </c>
      <c r="F97" s="109">
        <v>975950</v>
      </c>
      <c r="G97" s="110">
        <v>300000</v>
      </c>
      <c r="H97" s="108" t="s">
        <v>75</v>
      </c>
      <c r="I97" s="108" t="s">
        <v>90</v>
      </c>
      <c r="J97" s="111">
        <v>44494</v>
      </c>
    </row>
    <row r="98" spans="1:10" ht="15">
      <c r="A98" s="108" t="s">
        <v>91</v>
      </c>
      <c r="B98" s="108" t="s">
        <v>242</v>
      </c>
      <c r="C98" s="108" t="s">
        <v>92</v>
      </c>
      <c r="D98" s="108" t="s">
        <v>93</v>
      </c>
      <c r="E98" s="108" t="s">
        <v>73</v>
      </c>
      <c r="F98" s="109">
        <v>975834</v>
      </c>
      <c r="G98" s="110">
        <v>745000</v>
      </c>
      <c r="H98" s="108" t="s">
        <v>90</v>
      </c>
      <c r="I98" s="108" t="s">
        <v>90</v>
      </c>
      <c r="J98" s="111">
        <v>44490</v>
      </c>
    </row>
    <row r="99" spans="1:10" ht="15">
      <c r="A99" s="108" t="s">
        <v>91</v>
      </c>
      <c r="B99" s="108" t="s">
        <v>242</v>
      </c>
      <c r="C99" s="108" t="s">
        <v>82</v>
      </c>
      <c r="D99" s="108" t="s">
        <v>65</v>
      </c>
      <c r="E99" s="108" t="s">
        <v>73</v>
      </c>
      <c r="F99" s="109">
        <v>975838</v>
      </c>
      <c r="G99" s="110">
        <v>490000</v>
      </c>
      <c r="H99" s="108" t="s">
        <v>75</v>
      </c>
      <c r="I99" s="108" t="s">
        <v>90</v>
      </c>
      <c r="J99" s="111">
        <v>44490</v>
      </c>
    </row>
    <row r="100" spans="1:10" ht="15">
      <c r="A100" s="108" t="s">
        <v>91</v>
      </c>
      <c r="B100" s="108" t="s">
        <v>242</v>
      </c>
      <c r="C100" s="108" t="s">
        <v>92</v>
      </c>
      <c r="D100" s="108" t="s">
        <v>94</v>
      </c>
      <c r="E100" s="108" t="s">
        <v>73</v>
      </c>
      <c r="F100" s="109">
        <v>975883</v>
      </c>
      <c r="G100" s="110">
        <v>1025000</v>
      </c>
      <c r="H100" s="108" t="s">
        <v>75</v>
      </c>
      <c r="I100" s="108" t="s">
        <v>90</v>
      </c>
      <c r="J100" s="111">
        <v>44491</v>
      </c>
    </row>
    <row r="101" spans="1:10" ht="15">
      <c r="A101" s="108" t="s">
        <v>91</v>
      </c>
      <c r="B101" s="108" t="s">
        <v>242</v>
      </c>
      <c r="C101" s="108" t="s">
        <v>82</v>
      </c>
      <c r="D101" s="108" t="s">
        <v>65</v>
      </c>
      <c r="E101" s="108" t="s">
        <v>73</v>
      </c>
      <c r="F101" s="109">
        <v>975131</v>
      </c>
      <c r="G101" s="110">
        <v>485000</v>
      </c>
      <c r="H101" s="108" t="s">
        <v>75</v>
      </c>
      <c r="I101" s="108" t="s">
        <v>90</v>
      </c>
      <c r="J101" s="111">
        <v>44475</v>
      </c>
    </row>
    <row r="102" spans="1:10" ht="15">
      <c r="A102" s="108" t="s">
        <v>91</v>
      </c>
      <c r="B102" s="108" t="s">
        <v>242</v>
      </c>
      <c r="C102" s="108" t="s">
        <v>27</v>
      </c>
      <c r="D102" s="108" t="s">
        <v>98</v>
      </c>
      <c r="E102" s="108" t="s">
        <v>73</v>
      </c>
      <c r="F102" s="109">
        <v>975903</v>
      </c>
      <c r="G102" s="110">
        <v>585000</v>
      </c>
      <c r="H102" s="108" t="s">
        <v>75</v>
      </c>
      <c r="I102" s="108" t="s">
        <v>90</v>
      </c>
      <c r="J102" s="111">
        <v>44491</v>
      </c>
    </row>
    <row r="103" spans="1:10" ht="15">
      <c r="A103" s="108" t="s">
        <v>91</v>
      </c>
      <c r="B103" s="108" t="s">
        <v>242</v>
      </c>
      <c r="C103" s="108" t="s">
        <v>92</v>
      </c>
      <c r="D103" s="108" t="s">
        <v>100</v>
      </c>
      <c r="E103" s="108" t="s">
        <v>73</v>
      </c>
      <c r="F103" s="109">
        <v>975912</v>
      </c>
      <c r="G103" s="110">
        <v>432876</v>
      </c>
      <c r="H103" s="108" t="s">
        <v>90</v>
      </c>
      <c r="I103" s="108" t="s">
        <v>90</v>
      </c>
      <c r="J103" s="111">
        <v>44491</v>
      </c>
    </row>
    <row r="104" spans="1:10" ht="15">
      <c r="A104" s="108" t="s">
        <v>40</v>
      </c>
      <c r="B104" s="108" t="s">
        <v>243</v>
      </c>
      <c r="C104" s="108" t="s">
        <v>27</v>
      </c>
      <c r="D104" s="108" t="s">
        <v>50</v>
      </c>
      <c r="E104" s="108" t="s">
        <v>73</v>
      </c>
      <c r="F104" s="109">
        <v>975150</v>
      </c>
      <c r="G104" s="110">
        <v>375000</v>
      </c>
      <c r="H104" s="108" t="s">
        <v>75</v>
      </c>
      <c r="I104" s="108" t="s">
        <v>90</v>
      </c>
      <c r="J104" s="111">
        <v>44475</v>
      </c>
    </row>
    <row r="105" spans="1:10" ht="15">
      <c r="A105" s="108" t="s">
        <v>40</v>
      </c>
      <c r="B105" s="108" t="s">
        <v>243</v>
      </c>
      <c r="C105" s="108" t="s">
        <v>92</v>
      </c>
      <c r="D105" s="108" t="s">
        <v>103</v>
      </c>
      <c r="E105" s="108" t="s">
        <v>73</v>
      </c>
      <c r="F105" s="109">
        <v>975375</v>
      </c>
      <c r="G105" s="110">
        <v>975000</v>
      </c>
      <c r="H105" s="108" t="s">
        <v>75</v>
      </c>
      <c r="I105" s="108" t="s">
        <v>90</v>
      </c>
      <c r="J105" s="111">
        <v>44481</v>
      </c>
    </row>
    <row r="106" spans="1:10" ht="15">
      <c r="A106" s="108" t="s">
        <v>40</v>
      </c>
      <c r="B106" s="108" t="s">
        <v>243</v>
      </c>
      <c r="C106" s="108" t="s">
        <v>92</v>
      </c>
      <c r="D106" s="108" t="s">
        <v>103</v>
      </c>
      <c r="E106" s="108" t="s">
        <v>73</v>
      </c>
      <c r="F106" s="109">
        <v>975528</v>
      </c>
      <c r="G106" s="110">
        <v>925000</v>
      </c>
      <c r="H106" s="108" t="s">
        <v>75</v>
      </c>
      <c r="I106" s="108" t="s">
        <v>90</v>
      </c>
      <c r="J106" s="111">
        <v>44483</v>
      </c>
    </row>
    <row r="107" spans="1:10" ht="15">
      <c r="A107" s="108" t="s">
        <v>40</v>
      </c>
      <c r="B107" s="108" t="s">
        <v>243</v>
      </c>
      <c r="C107" s="108" t="s">
        <v>79</v>
      </c>
      <c r="D107" s="108" t="s">
        <v>108</v>
      </c>
      <c r="E107" s="108" t="s">
        <v>73</v>
      </c>
      <c r="F107" s="109">
        <v>975451</v>
      </c>
      <c r="G107" s="110">
        <v>600000</v>
      </c>
      <c r="H107" s="108" t="s">
        <v>75</v>
      </c>
      <c r="I107" s="108" t="s">
        <v>90</v>
      </c>
      <c r="J107" s="111">
        <v>44482</v>
      </c>
    </row>
    <row r="108" spans="1:10" ht="15">
      <c r="A108" s="108" t="s">
        <v>40</v>
      </c>
      <c r="B108" s="108" t="s">
        <v>243</v>
      </c>
      <c r="C108" s="108" t="s">
        <v>82</v>
      </c>
      <c r="D108" s="108" t="s">
        <v>106</v>
      </c>
      <c r="E108" s="108" t="s">
        <v>81</v>
      </c>
      <c r="F108" s="109">
        <v>975901</v>
      </c>
      <c r="G108" s="110">
        <v>475000</v>
      </c>
      <c r="H108" s="108" t="s">
        <v>75</v>
      </c>
      <c r="I108" s="108" t="s">
        <v>90</v>
      </c>
      <c r="J108" s="111">
        <v>44491</v>
      </c>
    </row>
    <row r="109" spans="1:10" ht="15">
      <c r="A109" s="108" t="s">
        <v>40</v>
      </c>
      <c r="B109" s="108" t="s">
        <v>243</v>
      </c>
      <c r="C109" s="108" t="s">
        <v>82</v>
      </c>
      <c r="D109" s="108" t="s">
        <v>106</v>
      </c>
      <c r="E109" s="108" t="s">
        <v>73</v>
      </c>
      <c r="F109" s="109">
        <v>975074</v>
      </c>
      <c r="G109" s="110">
        <v>675000</v>
      </c>
      <c r="H109" s="108" t="s">
        <v>75</v>
      </c>
      <c r="I109" s="108" t="s">
        <v>90</v>
      </c>
      <c r="J109" s="111">
        <v>44474</v>
      </c>
    </row>
    <row r="110" spans="1:10" ht="15">
      <c r="A110" s="108" t="s">
        <v>40</v>
      </c>
      <c r="B110" s="108" t="s">
        <v>243</v>
      </c>
      <c r="C110" s="108" t="s">
        <v>92</v>
      </c>
      <c r="D110" s="108" t="s">
        <v>103</v>
      </c>
      <c r="E110" s="108" t="s">
        <v>73</v>
      </c>
      <c r="F110" s="109">
        <v>975687</v>
      </c>
      <c r="G110" s="110">
        <v>450000</v>
      </c>
      <c r="H110" s="108" t="s">
        <v>75</v>
      </c>
      <c r="I110" s="108" t="s">
        <v>90</v>
      </c>
      <c r="J110" s="111">
        <v>44488</v>
      </c>
    </row>
    <row r="111" spans="1:10" ht="15">
      <c r="A111" s="108" t="s">
        <v>40</v>
      </c>
      <c r="B111" s="108" t="s">
        <v>243</v>
      </c>
      <c r="C111" s="108" t="s">
        <v>92</v>
      </c>
      <c r="D111" s="108" t="s">
        <v>103</v>
      </c>
      <c r="E111" s="108" t="s">
        <v>73</v>
      </c>
      <c r="F111" s="109">
        <v>974914</v>
      </c>
      <c r="G111" s="110">
        <v>258000</v>
      </c>
      <c r="H111" s="108" t="s">
        <v>75</v>
      </c>
      <c r="I111" s="108" t="s">
        <v>90</v>
      </c>
      <c r="J111" s="111">
        <v>44470</v>
      </c>
    </row>
    <row r="112" spans="1:10" ht="15">
      <c r="A112" s="108" t="s">
        <v>40</v>
      </c>
      <c r="B112" s="108" t="s">
        <v>243</v>
      </c>
      <c r="C112" s="108" t="s">
        <v>92</v>
      </c>
      <c r="D112" s="108" t="s">
        <v>103</v>
      </c>
      <c r="E112" s="108" t="s">
        <v>73</v>
      </c>
      <c r="F112" s="109">
        <v>975862</v>
      </c>
      <c r="G112" s="110">
        <v>614000</v>
      </c>
      <c r="H112" s="108" t="s">
        <v>75</v>
      </c>
      <c r="I112" s="108" t="s">
        <v>90</v>
      </c>
      <c r="J112" s="111">
        <v>44491</v>
      </c>
    </row>
    <row r="113" spans="1:10" ht="15">
      <c r="A113" s="108" t="s">
        <v>40</v>
      </c>
      <c r="B113" s="108" t="s">
        <v>243</v>
      </c>
      <c r="C113" s="108" t="s">
        <v>27</v>
      </c>
      <c r="D113" s="108" t="s">
        <v>34</v>
      </c>
      <c r="E113" s="108" t="s">
        <v>102</v>
      </c>
      <c r="F113" s="109">
        <v>975744</v>
      </c>
      <c r="G113" s="110">
        <v>776500</v>
      </c>
      <c r="H113" s="108" t="s">
        <v>75</v>
      </c>
      <c r="I113" s="108" t="s">
        <v>90</v>
      </c>
      <c r="J113" s="111">
        <v>44489</v>
      </c>
    </row>
    <row r="114" spans="1:10" ht="15">
      <c r="A114" s="108" t="s">
        <v>40</v>
      </c>
      <c r="B114" s="108" t="s">
        <v>243</v>
      </c>
      <c r="C114" s="108" t="s">
        <v>92</v>
      </c>
      <c r="D114" s="108" t="s">
        <v>103</v>
      </c>
      <c r="E114" s="108" t="s">
        <v>73</v>
      </c>
      <c r="F114" s="109">
        <v>975683</v>
      </c>
      <c r="G114" s="110">
        <v>429000</v>
      </c>
      <c r="H114" s="108" t="s">
        <v>75</v>
      </c>
      <c r="I114" s="108" t="s">
        <v>90</v>
      </c>
      <c r="J114" s="111">
        <v>44488</v>
      </c>
    </row>
    <row r="115" spans="1:10" ht="15">
      <c r="A115" s="108" t="s">
        <v>40</v>
      </c>
      <c r="B115" s="108" t="s">
        <v>243</v>
      </c>
      <c r="C115" s="108" t="s">
        <v>82</v>
      </c>
      <c r="D115" s="108" t="s">
        <v>63</v>
      </c>
      <c r="E115" s="108" t="s">
        <v>81</v>
      </c>
      <c r="F115" s="109">
        <v>975885</v>
      </c>
      <c r="G115" s="110">
        <v>170000</v>
      </c>
      <c r="H115" s="108" t="s">
        <v>75</v>
      </c>
      <c r="I115" s="108" t="s">
        <v>90</v>
      </c>
      <c r="J115" s="111">
        <v>44491</v>
      </c>
    </row>
    <row r="116" spans="1:10" ht="15">
      <c r="A116" s="108" t="s">
        <v>40</v>
      </c>
      <c r="B116" s="108" t="s">
        <v>243</v>
      </c>
      <c r="C116" s="108" t="s">
        <v>104</v>
      </c>
      <c r="D116" s="108" t="s">
        <v>105</v>
      </c>
      <c r="E116" s="108" t="s">
        <v>73</v>
      </c>
      <c r="F116" s="109">
        <v>975606</v>
      </c>
      <c r="G116" s="110">
        <v>525000</v>
      </c>
      <c r="H116" s="108" t="s">
        <v>75</v>
      </c>
      <c r="I116" s="108" t="s">
        <v>90</v>
      </c>
      <c r="J116" s="111">
        <v>44484</v>
      </c>
    </row>
    <row r="117" spans="1:10" ht="15">
      <c r="A117" s="108" t="s">
        <v>40</v>
      </c>
      <c r="B117" s="108" t="s">
        <v>243</v>
      </c>
      <c r="C117" s="108" t="s">
        <v>92</v>
      </c>
      <c r="D117" s="108" t="s">
        <v>103</v>
      </c>
      <c r="E117" s="108" t="s">
        <v>102</v>
      </c>
      <c r="F117" s="109">
        <v>975910</v>
      </c>
      <c r="G117" s="110">
        <v>300000</v>
      </c>
      <c r="H117" s="108" t="s">
        <v>75</v>
      </c>
      <c r="I117" s="108" t="s">
        <v>90</v>
      </c>
      <c r="J117" s="111">
        <v>44491</v>
      </c>
    </row>
    <row r="118" spans="1:10" ht="15">
      <c r="A118" s="108" t="s">
        <v>40</v>
      </c>
      <c r="B118" s="108" t="s">
        <v>243</v>
      </c>
      <c r="C118" s="108" t="s">
        <v>92</v>
      </c>
      <c r="D118" s="108" t="s">
        <v>103</v>
      </c>
      <c r="E118" s="108" t="s">
        <v>73</v>
      </c>
      <c r="F118" s="109">
        <v>975174</v>
      </c>
      <c r="G118" s="110">
        <v>649000</v>
      </c>
      <c r="H118" s="108" t="s">
        <v>75</v>
      </c>
      <c r="I118" s="108" t="s">
        <v>90</v>
      </c>
      <c r="J118" s="111">
        <v>44476</v>
      </c>
    </row>
    <row r="119" spans="1:10" ht="15">
      <c r="A119" s="108" t="s">
        <v>40</v>
      </c>
      <c r="B119" s="108" t="s">
        <v>243</v>
      </c>
      <c r="C119" s="108" t="s">
        <v>92</v>
      </c>
      <c r="D119" s="108" t="s">
        <v>103</v>
      </c>
      <c r="E119" s="108" t="s">
        <v>73</v>
      </c>
      <c r="F119" s="109">
        <v>975782</v>
      </c>
      <c r="G119" s="110">
        <v>439000</v>
      </c>
      <c r="H119" s="108" t="s">
        <v>75</v>
      </c>
      <c r="I119" s="108" t="s">
        <v>90</v>
      </c>
      <c r="J119" s="111">
        <v>44489</v>
      </c>
    </row>
    <row r="120" spans="1:10" ht="15">
      <c r="A120" s="108" t="s">
        <v>40</v>
      </c>
      <c r="B120" s="108" t="s">
        <v>243</v>
      </c>
      <c r="C120" s="108" t="s">
        <v>92</v>
      </c>
      <c r="D120" s="108" t="s">
        <v>103</v>
      </c>
      <c r="E120" s="108" t="s">
        <v>73</v>
      </c>
      <c r="F120" s="109">
        <v>975780</v>
      </c>
      <c r="G120" s="110">
        <v>585000</v>
      </c>
      <c r="H120" s="108" t="s">
        <v>75</v>
      </c>
      <c r="I120" s="108" t="s">
        <v>90</v>
      </c>
      <c r="J120" s="111">
        <v>44489</v>
      </c>
    </row>
    <row r="121" spans="1:10" ht="15">
      <c r="A121" s="108" t="s">
        <v>40</v>
      </c>
      <c r="B121" s="108" t="s">
        <v>243</v>
      </c>
      <c r="C121" s="108" t="s">
        <v>82</v>
      </c>
      <c r="D121" s="108" t="s">
        <v>106</v>
      </c>
      <c r="E121" s="108" t="s">
        <v>73</v>
      </c>
      <c r="F121" s="109">
        <v>975432</v>
      </c>
      <c r="G121" s="110">
        <v>434400</v>
      </c>
      <c r="H121" s="108" t="s">
        <v>75</v>
      </c>
      <c r="I121" s="108" t="s">
        <v>90</v>
      </c>
      <c r="J121" s="111">
        <v>44482</v>
      </c>
    </row>
    <row r="122" spans="1:10" ht="15">
      <c r="A122" s="108" t="s">
        <v>40</v>
      </c>
      <c r="B122" s="108" t="s">
        <v>243</v>
      </c>
      <c r="C122" s="108" t="s">
        <v>92</v>
      </c>
      <c r="D122" s="108" t="s">
        <v>103</v>
      </c>
      <c r="E122" s="108" t="s">
        <v>73</v>
      </c>
      <c r="F122" s="109">
        <v>976096</v>
      </c>
      <c r="G122" s="110">
        <v>720000</v>
      </c>
      <c r="H122" s="108" t="s">
        <v>75</v>
      </c>
      <c r="I122" s="108" t="s">
        <v>90</v>
      </c>
      <c r="J122" s="111">
        <v>44496</v>
      </c>
    </row>
    <row r="123" spans="1:10" ht="15">
      <c r="A123" s="108" t="s">
        <v>40</v>
      </c>
      <c r="B123" s="108" t="s">
        <v>243</v>
      </c>
      <c r="C123" s="108" t="s">
        <v>92</v>
      </c>
      <c r="D123" s="108" t="s">
        <v>103</v>
      </c>
      <c r="E123" s="108" t="s">
        <v>73</v>
      </c>
      <c r="F123" s="109">
        <v>975326</v>
      </c>
      <c r="G123" s="110">
        <v>359500</v>
      </c>
      <c r="H123" s="108" t="s">
        <v>75</v>
      </c>
      <c r="I123" s="108" t="s">
        <v>90</v>
      </c>
      <c r="J123" s="111">
        <v>44480</v>
      </c>
    </row>
    <row r="124" spans="1:10" ht="15">
      <c r="A124" s="108" t="s">
        <v>40</v>
      </c>
      <c r="B124" s="108" t="s">
        <v>243</v>
      </c>
      <c r="C124" s="108" t="s">
        <v>92</v>
      </c>
      <c r="D124" s="108" t="s">
        <v>103</v>
      </c>
      <c r="E124" s="108" t="s">
        <v>73</v>
      </c>
      <c r="F124" s="109">
        <v>976246</v>
      </c>
      <c r="G124" s="110">
        <v>480000</v>
      </c>
      <c r="H124" s="108" t="s">
        <v>75</v>
      </c>
      <c r="I124" s="108" t="s">
        <v>90</v>
      </c>
      <c r="J124" s="111">
        <v>44497</v>
      </c>
    </row>
    <row r="125" spans="1:10" ht="15">
      <c r="A125" s="108" t="s">
        <v>40</v>
      </c>
      <c r="B125" s="108" t="s">
        <v>243</v>
      </c>
      <c r="C125" s="108" t="s">
        <v>92</v>
      </c>
      <c r="D125" s="108" t="s">
        <v>103</v>
      </c>
      <c r="E125" s="108" t="s">
        <v>81</v>
      </c>
      <c r="F125" s="109">
        <v>975357</v>
      </c>
      <c r="G125" s="110">
        <v>185000</v>
      </c>
      <c r="H125" s="108" t="s">
        <v>75</v>
      </c>
      <c r="I125" s="108" t="s">
        <v>90</v>
      </c>
      <c r="J125" s="111">
        <v>44481</v>
      </c>
    </row>
    <row r="126" spans="1:10" ht="15">
      <c r="A126" s="108" t="s">
        <v>40</v>
      </c>
      <c r="B126" s="108" t="s">
        <v>243</v>
      </c>
      <c r="C126" s="108" t="s">
        <v>82</v>
      </c>
      <c r="D126" s="108" t="s">
        <v>106</v>
      </c>
      <c r="E126" s="108" t="s">
        <v>73</v>
      </c>
      <c r="F126" s="109">
        <v>975573</v>
      </c>
      <c r="G126" s="110">
        <v>666600</v>
      </c>
      <c r="H126" s="108" t="s">
        <v>75</v>
      </c>
      <c r="I126" s="108" t="s">
        <v>90</v>
      </c>
      <c r="J126" s="111">
        <v>44484</v>
      </c>
    </row>
    <row r="127" spans="1:10" ht="15">
      <c r="A127" s="108" t="s">
        <v>40</v>
      </c>
      <c r="B127" s="108" t="s">
        <v>243</v>
      </c>
      <c r="C127" s="108" t="s">
        <v>92</v>
      </c>
      <c r="D127" s="108" t="s">
        <v>103</v>
      </c>
      <c r="E127" s="108" t="s">
        <v>73</v>
      </c>
      <c r="F127" s="109">
        <v>976067</v>
      </c>
      <c r="G127" s="110">
        <v>428000</v>
      </c>
      <c r="H127" s="108" t="s">
        <v>75</v>
      </c>
      <c r="I127" s="108" t="s">
        <v>90</v>
      </c>
      <c r="J127" s="111">
        <v>44496</v>
      </c>
    </row>
    <row r="128" spans="1:10" ht="15">
      <c r="A128" s="108" t="s">
        <v>40</v>
      </c>
      <c r="B128" s="108" t="s">
        <v>243</v>
      </c>
      <c r="C128" s="108" t="s">
        <v>92</v>
      </c>
      <c r="D128" s="108" t="s">
        <v>103</v>
      </c>
      <c r="E128" s="108" t="s">
        <v>73</v>
      </c>
      <c r="F128" s="109">
        <v>975226</v>
      </c>
      <c r="G128" s="110">
        <v>608000</v>
      </c>
      <c r="H128" s="108" t="s">
        <v>75</v>
      </c>
      <c r="I128" s="108" t="s">
        <v>90</v>
      </c>
      <c r="J128" s="111">
        <v>44476</v>
      </c>
    </row>
    <row r="129" spans="1:10" ht="15">
      <c r="A129" s="108" t="s">
        <v>40</v>
      </c>
      <c r="B129" s="108" t="s">
        <v>243</v>
      </c>
      <c r="C129" s="108" t="s">
        <v>92</v>
      </c>
      <c r="D129" s="108" t="s">
        <v>103</v>
      </c>
      <c r="E129" s="108" t="s">
        <v>73</v>
      </c>
      <c r="F129" s="109">
        <v>975971</v>
      </c>
      <c r="G129" s="110">
        <v>770000</v>
      </c>
      <c r="H129" s="108" t="s">
        <v>75</v>
      </c>
      <c r="I129" s="108" t="s">
        <v>90</v>
      </c>
      <c r="J129" s="111">
        <v>44494</v>
      </c>
    </row>
    <row r="130" spans="1:10" ht="15">
      <c r="A130" s="108" t="s">
        <v>40</v>
      </c>
      <c r="B130" s="108" t="s">
        <v>243</v>
      </c>
      <c r="C130" s="108" t="s">
        <v>92</v>
      </c>
      <c r="D130" s="108" t="s">
        <v>103</v>
      </c>
      <c r="E130" s="108" t="s">
        <v>73</v>
      </c>
      <c r="F130" s="109">
        <v>976022</v>
      </c>
      <c r="G130" s="110">
        <v>435000</v>
      </c>
      <c r="H130" s="108" t="s">
        <v>75</v>
      </c>
      <c r="I130" s="108" t="s">
        <v>90</v>
      </c>
      <c r="J130" s="111">
        <v>44495</v>
      </c>
    </row>
    <row r="131" spans="1:10" ht="15">
      <c r="A131" s="108" t="s">
        <v>40</v>
      </c>
      <c r="B131" s="108" t="s">
        <v>243</v>
      </c>
      <c r="C131" s="108" t="s">
        <v>92</v>
      </c>
      <c r="D131" s="108" t="s">
        <v>103</v>
      </c>
      <c r="E131" s="108" t="s">
        <v>73</v>
      </c>
      <c r="F131" s="109">
        <v>976011</v>
      </c>
      <c r="G131" s="110">
        <v>998500</v>
      </c>
      <c r="H131" s="108" t="s">
        <v>75</v>
      </c>
      <c r="I131" s="108" t="s">
        <v>90</v>
      </c>
      <c r="J131" s="111">
        <v>44495</v>
      </c>
    </row>
    <row r="132" spans="1:10" ht="15">
      <c r="A132" s="108" t="s">
        <v>40</v>
      </c>
      <c r="B132" s="108" t="s">
        <v>243</v>
      </c>
      <c r="C132" s="108" t="s">
        <v>92</v>
      </c>
      <c r="D132" s="108" t="s">
        <v>103</v>
      </c>
      <c r="E132" s="108" t="s">
        <v>99</v>
      </c>
      <c r="F132" s="109">
        <v>976129</v>
      </c>
      <c r="G132" s="110">
        <v>298000</v>
      </c>
      <c r="H132" s="108" t="s">
        <v>75</v>
      </c>
      <c r="I132" s="108" t="s">
        <v>90</v>
      </c>
      <c r="J132" s="111">
        <v>44496</v>
      </c>
    </row>
    <row r="133" spans="1:10" ht="15">
      <c r="A133" s="108" t="s">
        <v>55</v>
      </c>
      <c r="B133" s="108" t="s">
        <v>244</v>
      </c>
      <c r="C133" s="108" t="s">
        <v>35</v>
      </c>
      <c r="D133" s="108" t="s">
        <v>109</v>
      </c>
      <c r="E133" s="108" t="s">
        <v>73</v>
      </c>
      <c r="F133" s="109">
        <v>975718</v>
      </c>
      <c r="G133" s="110">
        <v>500000</v>
      </c>
      <c r="H133" s="108" t="s">
        <v>75</v>
      </c>
      <c r="I133" s="108" t="s">
        <v>90</v>
      </c>
      <c r="J133" s="111">
        <v>44488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86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42</v>
      </c>
      <c r="C1" s="87" t="s">
        <v>1</v>
      </c>
      <c r="D1" s="87" t="s">
        <v>38</v>
      </c>
      <c r="E1" s="87" t="s">
        <v>36</v>
      </c>
      <c r="F1" s="87" t="s">
        <v>43</v>
      </c>
      <c r="G1" s="87" t="s">
        <v>37</v>
      </c>
      <c r="H1" s="87" t="s">
        <v>51</v>
      </c>
      <c r="L1">
        <v>86</v>
      </c>
    </row>
    <row r="2" spans="1:12" ht="15">
      <c r="A2" s="112" t="s">
        <v>110</v>
      </c>
      <c r="B2" s="112" t="s">
        <v>245</v>
      </c>
      <c r="C2" s="112" t="s">
        <v>112</v>
      </c>
      <c r="D2" s="112" t="s">
        <v>111</v>
      </c>
      <c r="E2" s="113">
        <v>976042</v>
      </c>
      <c r="F2" s="114">
        <v>1472000</v>
      </c>
      <c r="G2" s="115">
        <v>44495</v>
      </c>
      <c r="H2" s="112" t="s">
        <v>113</v>
      </c>
    </row>
    <row r="3" spans="1:12" ht="15">
      <c r="A3" s="112" t="s">
        <v>41</v>
      </c>
      <c r="B3" s="112" t="s">
        <v>239</v>
      </c>
      <c r="C3" s="112" t="s">
        <v>112</v>
      </c>
      <c r="D3" s="112" t="s">
        <v>145</v>
      </c>
      <c r="E3" s="113">
        <v>975026</v>
      </c>
      <c r="F3" s="114">
        <v>87012</v>
      </c>
      <c r="G3" s="115">
        <v>44473</v>
      </c>
      <c r="H3" s="112" t="s">
        <v>116</v>
      </c>
    </row>
    <row r="4" spans="1:12" ht="15">
      <c r="A4" s="112" t="s">
        <v>41</v>
      </c>
      <c r="B4" s="112" t="s">
        <v>239</v>
      </c>
      <c r="C4" s="112" t="s">
        <v>112</v>
      </c>
      <c r="D4" s="112" t="s">
        <v>152</v>
      </c>
      <c r="E4" s="113">
        <v>976128</v>
      </c>
      <c r="F4" s="114">
        <v>1300000</v>
      </c>
      <c r="G4" s="115">
        <v>44496</v>
      </c>
      <c r="H4" s="112" t="s">
        <v>153</v>
      </c>
    </row>
    <row r="5" spans="1:12" ht="15">
      <c r="A5" s="112" t="s">
        <v>41</v>
      </c>
      <c r="B5" s="112" t="s">
        <v>239</v>
      </c>
      <c r="C5" s="112" t="s">
        <v>112</v>
      </c>
      <c r="D5" s="112" t="s">
        <v>151</v>
      </c>
      <c r="E5" s="113">
        <v>975743</v>
      </c>
      <c r="F5" s="114">
        <v>169000</v>
      </c>
      <c r="G5" s="115">
        <v>44489</v>
      </c>
      <c r="H5" s="112" t="s">
        <v>116</v>
      </c>
    </row>
    <row r="6" spans="1:12" ht="15">
      <c r="A6" s="112" t="s">
        <v>41</v>
      </c>
      <c r="B6" s="112" t="s">
        <v>239</v>
      </c>
      <c r="C6" s="112" t="s">
        <v>112</v>
      </c>
      <c r="D6" s="112" t="s">
        <v>149</v>
      </c>
      <c r="E6" s="113">
        <v>975626</v>
      </c>
      <c r="F6" s="114">
        <v>320800</v>
      </c>
      <c r="G6" s="115">
        <v>44487</v>
      </c>
      <c r="H6" s="112" t="s">
        <v>150</v>
      </c>
    </row>
    <row r="7" spans="1:12" ht="15">
      <c r="A7" s="112" t="s">
        <v>41</v>
      </c>
      <c r="B7" s="112" t="s">
        <v>239</v>
      </c>
      <c r="C7" s="112" t="s">
        <v>112</v>
      </c>
      <c r="D7" s="112" t="s">
        <v>146</v>
      </c>
      <c r="E7" s="113">
        <v>976072</v>
      </c>
      <c r="F7" s="114">
        <v>294000</v>
      </c>
      <c r="G7" s="115">
        <v>44496</v>
      </c>
      <c r="H7" s="112" t="s">
        <v>147</v>
      </c>
    </row>
    <row r="8" spans="1:12" ht="15">
      <c r="A8" s="112" t="s">
        <v>41</v>
      </c>
      <c r="B8" s="112" t="s">
        <v>239</v>
      </c>
      <c r="C8" s="112" t="s">
        <v>112</v>
      </c>
      <c r="D8" s="112" t="s">
        <v>144</v>
      </c>
      <c r="E8" s="113">
        <v>975564</v>
      </c>
      <c r="F8" s="114">
        <v>268900</v>
      </c>
      <c r="G8" s="115">
        <v>44484</v>
      </c>
      <c r="H8" s="112" t="s">
        <v>116</v>
      </c>
    </row>
    <row r="9" spans="1:12" ht="15">
      <c r="A9" s="112" t="s">
        <v>41</v>
      </c>
      <c r="B9" s="112" t="s">
        <v>239</v>
      </c>
      <c r="C9" s="112" t="s">
        <v>102</v>
      </c>
      <c r="D9" s="112" t="s">
        <v>142</v>
      </c>
      <c r="E9" s="113">
        <v>976020</v>
      </c>
      <c r="F9" s="114">
        <v>2200000</v>
      </c>
      <c r="G9" s="115">
        <v>44495</v>
      </c>
      <c r="H9" s="112" t="s">
        <v>143</v>
      </c>
    </row>
    <row r="10" spans="1:12" ht="15">
      <c r="A10" s="112" t="s">
        <v>41</v>
      </c>
      <c r="B10" s="112" t="s">
        <v>239</v>
      </c>
      <c r="C10" s="112" t="s">
        <v>124</v>
      </c>
      <c r="D10" s="112" t="s">
        <v>140</v>
      </c>
      <c r="E10" s="113">
        <v>975425</v>
      </c>
      <c r="F10" s="114">
        <v>2000000</v>
      </c>
      <c r="G10" s="115">
        <v>44482</v>
      </c>
      <c r="H10" s="112" t="s">
        <v>141</v>
      </c>
    </row>
    <row r="11" spans="1:12" ht="15">
      <c r="A11" s="112" t="s">
        <v>41</v>
      </c>
      <c r="B11" s="112" t="s">
        <v>239</v>
      </c>
      <c r="C11" s="112" t="s">
        <v>112</v>
      </c>
      <c r="D11" s="112" t="s">
        <v>139</v>
      </c>
      <c r="E11" s="113">
        <v>975344</v>
      </c>
      <c r="F11" s="114">
        <v>191280</v>
      </c>
      <c r="G11" s="115">
        <v>44481</v>
      </c>
      <c r="H11" s="112" t="s">
        <v>116</v>
      </c>
    </row>
    <row r="12" spans="1:12" ht="15">
      <c r="A12" s="112" t="s">
        <v>41</v>
      </c>
      <c r="B12" s="112" t="s">
        <v>239</v>
      </c>
      <c r="C12" s="112" t="s">
        <v>112</v>
      </c>
      <c r="D12" s="112" t="s">
        <v>137</v>
      </c>
      <c r="E12" s="113">
        <v>975287</v>
      </c>
      <c r="F12" s="114">
        <v>256800</v>
      </c>
      <c r="G12" s="115">
        <v>44477</v>
      </c>
      <c r="H12" s="112" t="s">
        <v>138</v>
      </c>
    </row>
    <row r="13" spans="1:12" ht="15">
      <c r="A13" s="112" t="s">
        <v>41</v>
      </c>
      <c r="B13" s="112" t="s">
        <v>239</v>
      </c>
      <c r="C13" s="112" t="s">
        <v>112</v>
      </c>
      <c r="D13" s="112" t="s">
        <v>136</v>
      </c>
      <c r="E13" s="113">
        <v>975282</v>
      </c>
      <c r="F13" s="114">
        <v>784851</v>
      </c>
      <c r="G13" s="115">
        <v>44477</v>
      </c>
      <c r="H13" s="112" t="s">
        <v>116</v>
      </c>
    </row>
    <row r="14" spans="1:12" ht="15">
      <c r="A14" s="112" t="s">
        <v>41</v>
      </c>
      <c r="B14" s="112" t="s">
        <v>239</v>
      </c>
      <c r="C14" s="112" t="s">
        <v>112</v>
      </c>
      <c r="D14" s="112" t="s">
        <v>135</v>
      </c>
      <c r="E14" s="113">
        <v>975756</v>
      </c>
      <c r="F14" s="114">
        <v>326000</v>
      </c>
      <c r="G14" s="115">
        <v>44489</v>
      </c>
      <c r="H14" s="112" t="s">
        <v>116</v>
      </c>
    </row>
    <row r="15" spans="1:12" ht="15">
      <c r="A15" s="112" t="s">
        <v>41</v>
      </c>
      <c r="B15" s="112" t="s">
        <v>239</v>
      </c>
      <c r="C15" s="112" t="s">
        <v>112</v>
      </c>
      <c r="D15" s="112" t="s">
        <v>122</v>
      </c>
      <c r="E15" s="113">
        <v>975498</v>
      </c>
      <c r="F15" s="114">
        <v>309617</v>
      </c>
      <c r="G15" s="115">
        <v>44483</v>
      </c>
      <c r="H15" s="112" t="s">
        <v>116</v>
      </c>
    </row>
    <row r="16" spans="1:12" ht="15">
      <c r="A16" s="112" t="s">
        <v>41</v>
      </c>
      <c r="B16" s="112" t="s">
        <v>239</v>
      </c>
      <c r="C16" s="112" t="s">
        <v>112</v>
      </c>
      <c r="D16" s="112" t="s">
        <v>148</v>
      </c>
      <c r="E16" s="113">
        <v>975571</v>
      </c>
      <c r="F16" s="114">
        <v>411200</v>
      </c>
      <c r="G16" s="115">
        <v>44484</v>
      </c>
      <c r="H16" s="112" t="s">
        <v>116</v>
      </c>
    </row>
    <row r="17" spans="1:8" ht="15">
      <c r="A17" s="112" t="s">
        <v>41</v>
      </c>
      <c r="B17" s="112" t="s">
        <v>239</v>
      </c>
      <c r="C17" s="112" t="s">
        <v>112</v>
      </c>
      <c r="D17" s="112" t="s">
        <v>133</v>
      </c>
      <c r="E17" s="113">
        <v>975882</v>
      </c>
      <c r="F17" s="114">
        <v>335000</v>
      </c>
      <c r="G17" s="115">
        <v>44491</v>
      </c>
      <c r="H17" s="112" t="s">
        <v>134</v>
      </c>
    </row>
    <row r="18" spans="1:8" ht="15">
      <c r="A18" s="112" t="s">
        <v>41</v>
      </c>
      <c r="B18" s="112" t="s">
        <v>239</v>
      </c>
      <c r="C18" s="112" t="s">
        <v>115</v>
      </c>
      <c r="D18" s="112" t="s">
        <v>114</v>
      </c>
      <c r="E18" s="113">
        <v>975866</v>
      </c>
      <c r="F18" s="114">
        <v>138500</v>
      </c>
      <c r="G18" s="115">
        <v>44491</v>
      </c>
      <c r="H18" s="112" t="s">
        <v>116</v>
      </c>
    </row>
    <row r="19" spans="1:8" ht="15">
      <c r="A19" s="112" t="s">
        <v>41</v>
      </c>
      <c r="B19" s="112" t="s">
        <v>239</v>
      </c>
      <c r="C19" s="112" t="s">
        <v>112</v>
      </c>
      <c r="D19" s="112" t="s">
        <v>117</v>
      </c>
      <c r="E19" s="113">
        <v>975050</v>
      </c>
      <c r="F19" s="114">
        <v>376500</v>
      </c>
      <c r="G19" s="115">
        <v>44473</v>
      </c>
      <c r="H19" s="112" t="s">
        <v>118</v>
      </c>
    </row>
    <row r="20" spans="1:8" ht="15">
      <c r="A20" s="112" t="s">
        <v>41</v>
      </c>
      <c r="B20" s="112" t="s">
        <v>239</v>
      </c>
      <c r="C20" s="112" t="s">
        <v>112</v>
      </c>
      <c r="D20" s="112" t="s">
        <v>120</v>
      </c>
      <c r="E20" s="113">
        <v>975138</v>
      </c>
      <c r="F20" s="114">
        <v>277000</v>
      </c>
      <c r="G20" s="115">
        <v>44475</v>
      </c>
      <c r="H20" s="112" t="s">
        <v>121</v>
      </c>
    </row>
    <row r="21" spans="1:8" ht="15">
      <c r="A21" s="112" t="s">
        <v>41</v>
      </c>
      <c r="B21" s="112" t="s">
        <v>239</v>
      </c>
      <c r="C21" s="112" t="s">
        <v>124</v>
      </c>
      <c r="D21" s="112" t="s">
        <v>123</v>
      </c>
      <c r="E21" s="113">
        <v>975916</v>
      </c>
      <c r="F21" s="114">
        <v>40000</v>
      </c>
      <c r="G21" s="115">
        <v>44491</v>
      </c>
      <c r="H21" s="112" t="s">
        <v>125</v>
      </c>
    </row>
    <row r="22" spans="1:8" ht="15">
      <c r="A22" s="112" t="s">
        <v>41</v>
      </c>
      <c r="B22" s="112" t="s">
        <v>239</v>
      </c>
      <c r="C22" s="112" t="s">
        <v>112</v>
      </c>
      <c r="D22" s="112" t="s">
        <v>126</v>
      </c>
      <c r="E22" s="113">
        <v>975966</v>
      </c>
      <c r="F22" s="114">
        <v>423000</v>
      </c>
      <c r="G22" s="115">
        <v>44494</v>
      </c>
      <c r="H22" s="112" t="s">
        <v>116</v>
      </c>
    </row>
    <row r="23" spans="1:8" ht="15">
      <c r="A23" s="112" t="s">
        <v>41</v>
      </c>
      <c r="B23" s="112" t="s">
        <v>239</v>
      </c>
      <c r="C23" s="112" t="s">
        <v>112</v>
      </c>
      <c r="D23" s="112" t="s">
        <v>127</v>
      </c>
      <c r="E23" s="113">
        <v>974913</v>
      </c>
      <c r="F23" s="114">
        <v>248100</v>
      </c>
      <c r="G23" s="115">
        <v>44470</v>
      </c>
      <c r="H23" s="112" t="s">
        <v>116</v>
      </c>
    </row>
    <row r="24" spans="1:8" ht="30">
      <c r="A24" s="112" t="s">
        <v>41</v>
      </c>
      <c r="B24" s="112" t="s">
        <v>239</v>
      </c>
      <c r="C24" s="112" t="s">
        <v>112</v>
      </c>
      <c r="D24" s="112" t="s">
        <v>128</v>
      </c>
      <c r="E24" s="113">
        <v>975802</v>
      </c>
      <c r="F24" s="114">
        <v>924800</v>
      </c>
      <c r="G24" s="115">
        <v>44490</v>
      </c>
      <c r="H24" s="112" t="s">
        <v>129</v>
      </c>
    </row>
    <row r="25" spans="1:8" ht="15">
      <c r="A25" s="112" t="s">
        <v>41</v>
      </c>
      <c r="B25" s="112" t="s">
        <v>239</v>
      </c>
      <c r="C25" s="112" t="s">
        <v>112</v>
      </c>
      <c r="D25" s="112" t="s">
        <v>130</v>
      </c>
      <c r="E25" s="113">
        <v>975143</v>
      </c>
      <c r="F25" s="114">
        <v>160000</v>
      </c>
      <c r="G25" s="115">
        <v>44475</v>
      </c>
      <c r="H25" s="112" t="s">
        <v>118</v>
      </c>
    </row>
    <row r="26" spans="1:8" ht="15">
      <c r="A26" s="112" t="s">
        <v>41</v>
      </c>
      <c r="B26" s="112" t="s">
        <v>239</v>
      </c>
      <c r="C26" s="112" t="s">
        <v>112</v>
      </c>
      <c r="D26" s="112" t="s">
        <v>131</v>
      </c>
      <c r="E26" s="113">
        <v>976019</v>
      </c>
      <c r="F26" s="114">
        <v>119000</v>
      </c>
      <c r="G26" s="115">
        <v>44495</v>
      </c>
      <c r="H26" s="112" t="s">
        <v>132</v>
      </c>
    </row>
    <row r="27" spans="1:8" ht="15">
      <c r="A27" s="112" t="s">
        <v>41</v>
      </c>
      <c r="B27" s="112" t="s">
        <v>239</v>
      </c>
      <c r="C27" s="112" t="s">
        <v>112</v>
      </c>
      <c r="D27" s="112" t="s">
        <v>119</v>
      </c>
      <c r="E27" s="113">
        <v>975855</v>
      </c>
      <c r="F27" s="114">
        <v>113390</v>
      </c>
      <c r="G27" s="115">
        <v>44491</v>
      </c>
      <c r="H27" s="112" t="s">
        <v>116</v>
      </c>
    </row>
    <row r="28" spans="1:8" ht="15">
      <c r="A28" s="112" t="s">
        <v>39</v>
      </c>
      <c r="B28" s="112" t="s">
        <v>240</v>
      </c>
      <c r="C28" s="112" t="s">
        <v>112</v>
      </c>
      <c r="D28" s="112" t="s">
        <v>168</v>
      </c>
      <c r="E28" s="113">
        <v>975697</v>
      </c>
      <c r="F28" s="114">
        <v>344000</v>
      </c>
      <c r="G28" s="115">
        <v>44488</v>
      </c>
      <c r="H28" s="112" t="s">
        <v>134</v>
      </c>
    </row>
    <row r="29" spans="1:8" ht="15">
      <c r="A29" s="112" t="s">
        <v>39</v>
      </c>
      <c r="B29" s="112" t="s">
        <v>240</v>
      </c>
      <c r="C29" s="112" t="s">
        <v>112</v>
      </c>
      <c r="D29" s="112" t="s">
        <v>154</v>
      </c>
      <c r="E29" s="113">
        <v>975175</v>
      </c>
      <c r="F29" s="114">
        <v>1950000</v>
      </c>
      <c r="G29" s="115">
        <v>44476</v>
      </c>
      <c r="H29" s="112" t="s">
        <v>155</v>
      </c>
    </row>
    <row r="30" spans="1:8" ht="15">
      <c r="A30" s="112" t="s">
        <v>39</v>
      </c>
      <c r="B30" s="112" t="s">
        <v>240</v>
      </c>
      <c r="C30" s="112" t="s">
        <v>112</v>
      </c>
      <c r="D30" s="112" t="s">
        <v>163</v>
      </c>
      <c r="E30" s="113">
        <v>975627</v>
      </c>
      <c r="F30" s="114">
        <v>231000</v>
      </c>
      <c r="G30" s="115">
        <v>44487</v>
      </c>
      <c r="H30" s="112" t="s">
        <v>132</v>
      </c>
    </row>
    <row r="31" spans="1:8" ht="15">
      <c r="A31" s="112" t="s">
        <v>39</v>
      </c>
      <c r="B31" s="112" t="s">
        <v>240</v>
      </c>
      <c r="C31" s="112" t="s">
        <v>112</v>
      </c>
      <c r="D31" s="112" t="s">
        <v>167</v>
      </c>
      <c r="E31" s="113">
        <v>975732</v>
      </c>
      <c r="F31" s="114">
        <v>325000</v>
      </c>
      <c r="G31" s="115">
        <v>44489</v>
      </c>
      <c r="H31" s="112" t="s">
        <v>157</v>
      </c>
    </row>
    <row r="32" spans="1:8" ht="15">
      <c r="A32" s="112" t="s">
        <v>39</v>
      </c>
      <c r="B32" s="112" t="s">
        <v>240</v>
      </c>
      <c r="C32" s="112" t="s">
        <v>112</v>
      </c>
      <c r="D32" s="112" t="s">
        <v>165</v>
      </c>
      <c r="E32" s="113">
        <v>975628</v>
      </c>
      <c r="F32" s="114">
        <v>525000</v>
      </c>
      <c r="G32" s="115">
        <v>44487</v>
      </c>
      <c r="H32" s="112" t="s">
        <v>166</v>
      </c>
    </row>
    <row r="33" spans="1:8" ht="15">
      <c r="A33" s="112" t="s">
        <v>39</v>
      </c>
      <c r="B33" s="112" t="s">
        <v>240</v>
      </c>
      <c r="C33" s="112" t="s">
        <v>112</v>
      </c>
      <c r="D33" s="112" t="s">
        <v>164</v>
      </c>
      <c r="E33" s="113">
        <v>975734</v>
      </c>
      <c r="F33" s="114">
        <v>240000</v>
      </c>
      <c r="G33" s="115">
        <v>44489</v>
      </c>
      <c r="H33" s="112" t="s">
        <v>157</v>
      </c>
    </row>
    <row r="34" spans="1:8" ht="15">
      <c r="A34" s="112" t="s">
        <v>39</v>
      </c>
      <c r="B34" s="112" t="s">
        <v>240</v>
      </c>
      <c r="C34" s="112" t="s">
        <v>112</v>
      </c>
      <c r="D34" s="112" t="s">
        <v>162</v>
      </c>
      <c r="E34" s="113">
        <v>975301</v>
      </c>
      <c r="F34" s="114">
        <v>518600</v>
      </c>
      <c r="G34" s="115">
        <v>44480</v>
      </c>
      <c r="H34" s="112" t="s">
        <v>157</v>
      </c>
    </row>
    <row r="35" spans="1:8" ht="15">
      <c r="A35" s="112" t="s">
        <v>39</v>
      </c>
      <c r="B35" s="112" t="s">
        <v>240</v>
      </c>
      <c r="C35" s="112" t="s">
        <v>112</v>
      </c>
      <c r="D35" s="112" t="s">
        <v>161</v>
      </c>
      <c r="E35" s="113">
        <v>976052</v>
      </c>
      <c r="F35" s="114">
        <v>281000</v>
      </c>
      <c r="G35" s="115">
        <v>44496</v>
      </c>
      <c r="H35" s="112" t="s">
        <v>157</v>
      </c>
    </row>
    <row r="36" spans="1:8" ht="15">
      <c r="A36" s="112" t="s">
        <v>39</v>
      </c>
      <c r="B36" s="112" t="s">
        <v>240</v>
      </c>
      <c r="C36" s="112" t="s">
        <v>112</v>
      </c>
      <c r="D36" s="112" t="s">
        <v>159</v>
      </c>
      <c r="E36" s="113">
        <v>975148</v>
      </c>
      <c r="F36" s="114">
        <v>800000</v>
      </c>
      <c r="G36" s="115">
        <v>44475</v>
      </c>
      <c r="H36" s="112" t="s">
        <v>160</v>
      </c>
    </row>
    <row r="37" spans="1:8" ht="15">
      <c r="A37" s="112" t="s">
        <v>39</v>
      </c>
      <c r="B37" s="112" t="s">
        <v>240</v>
      </c>
      <c r="C37" s="112" t="s">
        <v>112</v>
      </c>
      <c r="D37" s="112" t="s">
        <v>156</v>
      </c>
      <c r="E37" s="113">
        <v>975070</v>
      </c>
      <c r="F37" s="114">
        <v>350000</v>
      </c>
      <c r="G37" s="115">
        <v>44474</v>
      </c>
      <c r="H37" s="112" t="s">
        <v>157</v>
      </c>
    </row>
    <row r="38" spans="1:8" ht="15">
      <c r="A38" s="112" t="s">
        <v>39</v>
      </c>
      <c r="B38" s="112" t="s">
        <v>240</v>
      </c>
      <c r="C38" s="112" t="s">
        <v>112</v>
      </c>
      <c r="D38" s="112" t="s">
        <v>158</v>
      </c>
      <c r="E38" s="113">
        <v>975257</v>
      </c>
      <c r="F38" s="114">
        <v>536000</v>
      </c>
      <c r="G38" s="115">
        <v>44477</v>
      </c>
      <c r="H38" s="112" t="s">
        <v>157</v>
      </c>
    </row>
    <row r="39" spans="1:8" ht="15">
      <c r="A39" s="112" t="s">
        <v>66</v>
      </c>
      <c r="B39" s="112" t="s">
        <v>241</v>
      </c>
      <c r="C39" s="112" t="s">
        <v>112</v>
      </c>
      <c r="D39" s="112" t="s">
        <v>169</v>
      </c>
      <c r="E39" s="113">
        <v>975028</v>
      </c>
      <c r="F39" s="114">
        <v>440000</v>
      </c>
      <c r="G39" s="115">
        <v>44473</v>
      </c>
      <c r="H39" s="112" t="s">
        <v>170</v>
      </c>
    </row>
    <row r="40" spans="1:8" ht="15">
      <c r="A40" s="112" t="s">
        <v>91</v>
      </c>
      <c r="B40" s="112" t="s">
        <v>242</v>
      </c>
      <c r="C40" s="112" t="s">
        <v>112</v>
      </c>
      <c r="D40" s="112" t="s">
        <v>180</v>
      </c>
      <c r="E40" s="113">
        <v>975255</v>
      </c>
      <c r="F40" s="114">
        <v>902000</v>
      </c>
      <c r="G40" s="115">
        <v>44477</v>
      </c>
      <c r="H40" s="112" t="s">
        <v>179</v>
      </c>
    </row>
    <row r="41" spans="1:8" ht="15">
      <c r="A41" s="112" t="s">
        <v>91</v>
      </c>
      <c r="B41" s="112" t="s">
        <v>242</v>
      </c>
      <c r="C41" s="112" t="s">
        <v>112</v>
      </c>
      <c r="D41" s="112" t="s">
        <v>171</v>
      </c>
      <c r="E41" s="113">
        <v>974896</v>
      </c>
      <c r="F41" s="114">
        <v>355000</v>
      </c>
      <c r="G41" s="115">
        <v>44470</v>
      </c>
      <c r="H41" s="112" t="s">
        <v>116</v>
      </c>
    </row>
    <row r="42" spans="1:8" ht="30">
      <c r="A42" s="112" t="s">
        <v>91</v>
      </c>
      <c r="B42" s="112" t="s">
        <v>242</v>
      </c>
      <c r="C42" s="112" t="s">
        <v>112</v>
      </c>
      <c r="D42" s="112" t="s">
        <v>172</v>
      </c>
      <c r="E42" s="113">
        <v>974904</v>
      </c>
      <c r="F42" s="114">
        <v>397000</v>
      </c>
      <c r="G42" s="115">
        <v>44470</v>
      </c>
      <c r="H42" s="112" t="s">
        <v>173</v>
      </c>
    </row>
    <row r="43" spans="1:8" ht="15">
      <c r="A43" s="112" t="s">
        <v>91</v>
      </c>
      <c r="B43" s="112" t="s">
        <v>242</v>
      </c>
      <c r="C43" s="112" t="s">
        <v>112</v>
      </c>
      <c r="D43" s="112" t="s">
        <v>174</v>
      </c>
      <c r="E43" s="113">
        <v>975024</v>
      </c>
      <c r="F43" s="114">
        <v>240767</v>
      </c>
      <c r="G43" s="115">
        <v>44473</v>
      </c>
      <c r="H43" s="112" t="s">
        <v>175</v>
      </c>
    </row>
    <row r="44" spans="1:8" ht="15">
      <c r="A44" s="112" t="s">
        <v>91</v>
      </c>
      <c r="B44" s="112" t="s">
        <v>242</v>
      </c>
      <c r="C44" s="112" t="s">
        <v>112</v>
      </c>
      <c r="D44" s="112" t="s">
        <v>205</v>
      </c>
      <c r="E44" s="113">
        <v>975374</v>
      </c>
      <c r="F44" s="114">
        <v>200000</v>
      </c>
      <c r="G44" s="115">
        <v>44481</v>
      </c>
      <c r="H44" s="112" t="s">
        <v>177</v>
      </c>
    </row>
    <row r="45" spans="1:8" ht="15">
      <c r="A45" s="112" t="s">
        <v>91</v>
      </c>
      <c r="B45" s="112" t="s">
        <v>242</v>
      </c>
      <c r="C45" s="112" t="s">
        <v>112</v>
      </c>
      <c r="D45" s="112" t="s">
        <v>176</v>
      </c>
      <c r="E45" s="113">
        <v>975139</v>
      </c>
      <c r="F45" s="114">
        <v>300000</v>
      </c>
      <c r="G45" s="115">
        <v>44475</v>
      </c>
      <c r="H45" s="112" t="s">
        <v>177</v>
      </c>
    </row>
    <row r="46" spans="1:8" ht="15">
      <c r="A46" s="112" t="s">
        <v>91</v>
      </c>
      <c r="B46" s="112" t="s">
        <v>242</v>
      </c>
      <c r="C46" s="112" t="s">
        <v>124</v>
      </c>
      <c r="D46" s="112" t="s">
        <v>195</v>
      </c>
      <c r="E46" s="113">
        <v>975948</v>
      </c>
      <c r="F46" s="114">
        <v>50000</v>
      </c>
      <c r="G46" s="115">
        <v>44494</v>
      </c>
      <c r="H46" s="112" t="s">
        <v>206</v>
      </c>
    </row>
    <row r="47" spans="1:8" ht="15">
      <c r="A47" s="112" t="s">
        <v>91</v>
      </c>
      <c r="B47" s="112" t="s">
        <v>242</v>
      </c>
      <c r="C47" s="112" t="s">
        <v>112</v>
      </c>
      <c r="D47" s="112" t="s">
        <v>178</v>
      </c>
      <c r="E47" s="113">
        <v>975368</v>
      </c>
      <c r="F47" s="114">
        <v>1190000</v>
      </c>
      <c r="G47" s="115">
        <v>44481</v>
      </c>
      <c r="H47" s="112" t="s">
        <v>179</v>
      </c>
    </row>
    <row r="48" spans="1:8" ht="15">
      <c r="A48" s="112" t="s">
        <v>91</v>
      </c>
      <c r="B48" s="112" t="s">
        <v>242</v>
      </c>
      <c r="C48" s="112" t="s">
        <v>112</v>
      </c>
      <c r="D48" s="112" t="s">
        <v>204</v>
      </c>
      <c r="E48" s="113">
        <v>976218</v>
      </c>
      <c r="F48" s="114">
        <v>337000</v>
      </c>
      <c r="G48" s="115">
        <v>44497</v>
      </c>
      <c r="H48" s="112" t="s">
        <v>116</v>
      </c>
    </row>
    <row r="49" spans="1:8" ht="15">
      <c r="A49" s="112" t="s">
        <v>91</v>
      </c>
      <c r="B49" s="112" t="s">
        <v>242</v>
      </c>
      <c r="C49" s="112" t="s">
        <v>112</v>
      </c>
      <c r="D49" s="112" t="s">
        <v>203</v>
      </c>
      <c r="E49" s="113">
        <v>975470</v>
      </c>
      <c r="F49" s="114">
        <v>340000</v>
      </c>
      <c r="G49" s="115">
        <v>44483</v>
      </c>
      <c r="H49" s="112" t="s">
        <v>179</v>
      </c>
    </row>
    <row r="50" spans="1:8" ht="15">
      <c r="A50" s="112" t="s">
        <v>91</v>
      </c>
      <c r="B50" s="112" t="s">
        <v>242</v>
      </c>
      <c r="C50" s="112" t="s">
        <v>112</v>
      </c>
      <c r="D50" s="112" t="s">
        <v>202</v>
      </c>
      <c r="E50" s="113">
        <v>976207</v>
      </c>
      <c r="F50" s="114">
        <v>625000</v>
      </c>
      <c r="G50" s="115">
        <v>44497</v>
      </c>
      <c r="H50" s="112" t="s">
        <v>116</v>
      </c>
    </row>
    <row r="51" spans="1:8" ht="15">
      <c r="A51" s="112" t="s">
        <v>91</v>
      </c>
      <c r="B51" s="112" t="s">
        <v>242</v>
      </c>
      <c r="C51" s="112" t="s">
        <v>112</v>
      </c>
      <c r="D51" s="112" t="s">
        <v>200</v>
      </c>
      <c r="E51" s="113">
        <v>975747</v>
      </c>
      <c r="F51" s="114">
        <v>1350000</v>
      </c>
      <c r="G51" s="115">
        <v>44489</v>
      </c>
      <c r="H51" s="112" t="s">
        <v>201</v>
      </c>
    </row>
    <row r="52" spans="1:8" ht="15">
      <c r="A52" s="112" t="s">
        <v>91</v>
      </c>
      <c r="B52" s="112" t="s">
        <v>242</v>
      </c>
      <c r="C52" s="112" t="s">
        <v>112</v>
      </c>
      <c r="D52" s="112" t="s">
        <v>199</v>
      </c>
      <c r="E52" s="113">
        <v>976049</v>
      </c>
      <c r="F52" s="114">
        <v>143500</v>
      </c>
      <c r="G52" s="115">
        <v>44496</v>
      </c>
      <c r="H52" s="112" t="s">
        <v>179</v>
      </c>
    </row>
    <row r="53" spans="1:8" ht="15">
      <c r="A53" s="112" t="s">
        <v>91</v>
      </c>
      <c r="B53" s="112" t="s">
        <v>242</v>
      </c>
      <c r="C53" s="112" t="s">
        <v>112</v>
      </c>
      <c r="D53" s="112" t="s">
        <v>198</v>
      </c>
      <c r="E53" s="113">
        <v>975752</v>
      </c>
      <c r="F53" s="114">
        <v>548250</v>
      </c>
      <c r="G53" s="115">
        <v>44489</v>
      </c>
      <c r="H53" s="112" t="s">
        <v>160</v>
      </c>
    </row>
    <row r="54" spans="1:8" ht="15">
      <c r="A54" s="112" t="s">
        <v>91</v>
      </c>
      <c r="B54" s="112" t="s">
        <v>242</v>
      </c>
      <c r="C54" s="112" t="s">
        <v>112</v>
      </c>
      <c r="D54" s="112" t="s">
        <v>197</v>
      </c>
      <c r="E54" s="113">
        <v>975850</v>
      </c>
      <c r="F54" s="114">
        <v>119500</v>
      </c>
      <c r="G54" s="115">
        <v>44491</v>
      </c>
      <c r="H54" s="112" t="s">
        <v>179</v>
      </c>
    </row>
    <row r="55" spans="1:8" ht="30">
      <c r="A55" s="112" t="s">
        <v>91</v>
      </c>
      <c r="B55" s="112" t="s">
        <v>242</v>
      </c>
      <c r="C55" s="112" t="s">
        <v>112</v>
      </c>
      <c r="D55" s="112" t="s">
        <v>195</v>
      </c>
      <c r="E55" s="113">
        <v>975947</v>
      </c>
      <c r="F55" s="114">
        <v>134500</v>
      </c>
      <c r="G55" s="115">
        <v>44494</v>
      </c>
      <c r="H55" s="112" t="s">
        <v>196</v>
      </c>
    </row>
    <row r="56" spans="1:8" ht="15">
      <c r="A56" s="112" t="s">
        <v>91</v>
      </c>
      <c r="B56" s="112" t="s">
        <v>242</v>
      </c>
      <c r="C56" s="112" t="s">
        <v>112</v>
      </c>
      <c r="D56" s="112" t="s">
        <v>181</v>
      </c>
      <c r="E56" s="113">
        <v>975567</v>
      </c>
      <c r="F56" s="114">
        <v>304000</v>
      </c>
      <c r="G56" s="115">
        <v>44484</v>
      </c>
      <c r="H56" s="112" t="s">
        <v>116</v>
      </c>
    </row>
    <row r="57" spans="1:8" ht="15">
      <c r="A57" s="112" t="s">
        <v>91</v>
      </c>
      <c r="B57" s="112" t="s">
        <v>242</v>
      </c>
      <c r="C57" s="112" t="s">
        <v>112</v>
      </c>
      <c r="D57" s="112" t="s">
        <v>191</v>
      </c>
      <c r="E57" s="113">
        <v>976057</v>
      </c>
      <c r="F57" s="114">
        <v>433000</v>
      </c>
      <c r="G57" s="115">
        <v>44496</v>
      </c>
      <c r="H57" s="112" t="s">
        <v>116</v>
      </c>
    </row>
    <row r="58" spans="1:8" ht="15">
      <c r="A58" s="112" t="s">
        <v>91</v>
      </c>
      <c r="B58" s="112" t="s">
        <v>242</v>
      </c>
      <c r="C58" s="112" t="s">
        <v>112</v>
      </c>
      <c r="D58" s="112" t="s">
        <v>189</v>
      </c>
      <c r="E58" s="113">
        <v>975711</v>
      </c>
      <c r="F58" s="114">
        <v>220000</v>
      </c>
      <c r="G58" s="115">
        <v>44488</v>
      </c>
      <c r="H58" s="112" t="s">
        <v>190</v>
      </c>
    </row>
    <row r="59" spans="1:8" ht="15">
      <c r="A59" s="112" t="s">
        <v>91</v>
      </c>
      <c r="B59" s="112" t="s">
        <v>242</v>
      </c>
      <c r="C59" s="112" t="s">
        <v>112</v>
      </c>
      <c r="D59" s="112" t="s">
        <v>188</v>
      </c>
      <c r="E59" s="113">
        <v>975713</v>
      </c>
      <c r="F59" s="114">
        <v>147100</v>
      </c>
      <c r="G59" s="115">
        <v>44488</v>
      </c>
      <c r="H59" s="112" t="s">
        <v>160</v>
      </c>
    </row>
    <row r="60" spans="1:8" ht="15">
      <c r="A60" s="112" t="s">
        <v>91</v>
      </c>
      <c r="B60" s="112" t="s">
        <v>242</v>
      </c>
      <c r="C60" s="112" t="s">
        <v>112</v>
      </c>
      <c r="D60" s="112" t="s">
        <v>187</v>
      </c>
      <c r="E60" s="113">
        <v>976101</v>
      </c>
      <c r="F60" s="114">
        <v>300000</v>
      </c>
      <c r="G60" s="115">
        <v>44496</v>
      </c>
      <c r="H60" s="112" t="s">
        <v>160</v>
      </c>
    </row>
    <row r="61" spans="1:8" ht="15">
      <c r="A61" s="112" t="s">
        <v>91</v>
      </c>
      <c r="B61" s="112" t="s">
        <v>242</v>
      </c>
      <c r="C61" s="112" t="s">
        <v>112</v>
      </c>
      <c r="D61" s="112" t="s">
        <v>186</v>
      </c>
      <c r="E61" s="113">
        <v>975739</v>
      </c>
      <c r="F61" s="114">
        <v>384000</v>
      </c>
      <c r="G61" s="115">
        <v>44489</v>
      </c>
      <c r="H61" s="112" t="s">
        <v>121</v>
      </c>
    </row>
    <row r="62" spans="1:8" ht="15">
      <c r="A62" s="112" t="s">
        <v>91</v>
      </c>
      <c r="B62" s="112" t="s">
        <v>242</v>
      </c>
      <c r="C62" s="112" t="s">
        <v>112</v>
      </c>
      <c r="D62" s="112" t="s">
        <v>185</v>
      </c>
      <c r="E62" s="113">
        <v>976059</v>
      </c>
      <c r="F62" s="114">
        <v>100000</v>
      </c>
      <c r="G62" s="115">
        <v>44496</v>
      </c>
      <c r="H62" s="112" t="s">
        <v>118</v>
      </c>
    </row>
    <row r="63" spans="1:8" ht="15">
      <c r="A63" s="112" t="s">
        <v>91</v>
      </c>
      <c r="B63" s="112" t="s">
        <v>242</v>
      </c>
      <c r="C63" s="112" t="s">
        <v>112</v>
      </c>
      <c r="D63" s="112" t="s">
        <v>183</v>
      </c>
      <c r="E63" s="113">
        <v>976270</v>
      </c>
      <c r="F63" s="114">
        <v>330000</v>
      </c>
      <c r="G63" s="115">
        <v>44497</v>
      </c>
      <c r="H63" s="112" t="s">
        <v>184</v>
      </c>
    </row>
    <row r="64" spans="1:8" ht="15">
      <c r="A64" s="112" t="s">
        <v>91</v>
      </c>
      <c r="B64" s="112" t="s">
        <v>242</v>
      </c>
      <c r="C64" s="112" t="s">
        <v>112</v>
      </c>
      <c r="D64" s="112" t="s">
        <v>182</v>
      </c>
      <c r="E64" s="113">
        <v>975355</v>
      </c>
      <c r="F64" s="114">
        <v>301700</v>
      </c>
      <c r="G64" s="115">
        <v>44481</v>
      </c>
      <c r="H64" s="112" t="s">
        <v>116</v>
      </c>
    </row>
    <row r="65" spans="1:8" ht="15">
      <c r="A65" s="112" t="s">
        <v>91</v>
      </c>
      <c r="B65" s="112" t="s">
        <v>242</v>
      </c>
      <c r="C65" s="112" t="s">
        <v>193</v>
      </c>
      <c r="D65" s="112" t="s">
        <v>192</v>
      </c>
      <c r="E65" s="113">
        <v>975981</v>
      </c>
      <c r="F65" s="114">
        <v>397500</v>
      </c>
      <c r="G65" s="115">
        <v>44494</v>
      </c>
      <c r="H65" s="112" t="s">
        <v>194</v>
      </c>
    </row>
    <row r="66" spans="1:8" ht="15">
      <c r="A66" s="112" t="s">
        <v>40</v>
      </c>
      <c r="B66" s="112" t="s">
        <v>243</v>
      </c>
      <c r="C66" s="112" t="s">
        <v>112</v>
      </c>
      <c r="D66" s="112" t="s">
        <v>222</v>
      </c>
      <c r="E66" s="113">
        <v>975372</v>
      </c>
      <c r="F66" s="114">
        <v>542500</v>
      </c>
      <c r="G66" s="115">
        <v>44481</v>
      </c>
      <c r="H66" s="112" t="s">
        <v>223</v>
      </c>
    </row>
    <row r="67" spans="1:8" ht="15">
      <c r="A67" s="112" t="s">
        <v>40</v>
      </c>
      <c r="B67" s="112" t="s">
        <v>243</v>
      </c>
      <c r="C67" s="112" t="s">
        <v>112</v>
      </c>
      <c r="D67" s="112" t="s">
        <v>224</v>
      </c>
      <c r="E67" s="113">
        <v>975716</v>
      </c>
      <c r="F67" s="114">
        <v>202000</v>
      </c>
      <c r="G67" s="115">
        <v>44488</v>
      </c>
      <c r="H67" s="112" t="s">
        <v>116</v>
      </c>
    </row>
    <row r="68" spans="1:8" ht="15">
      <c r="A68" s="112" t="s">
        <v>40</v>
      </c>
      <c r="B68" s="112" t="s">
        <v>243</v>
      </c>
      <c r="C68" s="112" t="s">
        <v>112</v>
      </c>
      <c r="D68" s="112" t="s">
        <v>225</v>
      </c>
      <c r="E68" s="113">
        <v>975073</v>
      </c>
      <c r="F68" s="114">
        <v>548000</v>
      </c>
      <c r="G68" s="115">
        <v>44474</v>
      </c>
      <c r="H68" s="112" t="s">
        <v>116</v>
      </c>
    </row>
    <row r="69" spans="1:8" ht="15">
      <c r="A69" s="112" t="s">
        <v>40</v>
      </c>
      <c r="B69" s="112" t="s">
        <v>243</v>
      </c>
      <c r="C69" s="112" t="s">
        <v>213</v>
      </c>
      <c r="D69" s="112" t="s">
        <v>226</v>
      </c>
      <c r="E69" s="113">
        <v>975119</v>
      </c>
      <c r="F69" s="114">
        <v>150000</v>
      </c>
      <c r="G69" s="115">
        <v>44475</v>
      </c>
      <c r="H69" s="112" t="s">
        <v>227</v>
      </c>
    </row>
    <row r="70" spans="1:8" ht="30">
      <c r="A70" s="112" t="s">
        <v>40</v>
      </c>
      <c r="B70" s="112" t="s">
        <v>243</v>
      </c>
      <c r="C70" s="112" t="s">
        <v>112</v>
      </c>
      <c r="D70" s="112" t="s">
        <v>228</v>
      </c>
      <c r="E70" s="113">
        <v>975768</v>
      </c>
      <c r="F70" s="114">
        <v>548250</v>
      </c>
      <c r="G70" s="115">
        <v>44489</v>
      </c>
      <c r="H70" s="112" t="s">
        <v>229</v>
      </c>
    </row>
    <row r="71" spans="1:8" ht="15">
      <c r="A71" s="112" t="s">
        <v>40</v>
      </c>
      <c r="B71" s="112" t="s">
        <v>243</v>
      </c>
      <c r="C71" s="112" t="s">
        <v>112</v>
      </c>
      <c r="D71" s="112" t="s">
        <v>230</v>
      </c>
      <c r="E71" s="113">
        <v>976221</v>
      </c>
      <c r="F71" s="114">
        <v>440000</v>
      </c>
      <c r="G71" s="115">
        <v>44497</v>
      </c>
      <c r="H71" s="112" t="s">
        <v>116</v>
      </c>
    </row>
    <row r="72" spans="1:8" ht="15">
      <c r="A72" s="112" t="s">
        <v>40</v>
      </c>
      <c r="B72" s="112" t="s">
        <v>243</v>
      </c>
      <c r="C72" s="112" t="s">
        <v>112</v>
      </c>
      <c r="D72" s="112" t="s">
        <v>221</v>
      </c>
      <c r="E72" s="113">
        <v>975019</v>
      </c>
      <c r="F72" s="114">
        <v>228000</v>
      </c>
      <c r="G72" s="115">
        <v>44473</v>
      </c>
      <c r="H72" s="112" t="s">
        <v>121</v>
      </c>
    </row>
    <row r="73" spans="1:8" ht="30">
      <c r="A73" s="112" t="s">
        <v>40</v>
      </c>
      <c r="B73" s="112" t="s">
        <v>243</v>
      </c>
      <c r="C73" s="112" t="s">
        <v>112</v>
      </c>
      <c r="D73" s="112" t="s">
        <v>232</v>
      </c>
      <c r="E73" s="113">
        <v>974977</v>
      </c>
      <c r="F73" s="114">
        <v>273750</v>
      </c>
      <c r="G73" s="115">
        <v>44470</v>
      </c>
      <c r="H73" s="112" t="s">
        <v>233</v>
      </c>
    </row>
    <row r="74" spans="1:8" ht="15">
      <c r="A74" s="112" t="s">
        <v>40</v>
      </c>
      <c r="B74" s="112" t="s">
        <v>243</v>
      </c>
      <c r="C74" s="112" t="s">
        <v>112</v>
      </c>
      <c r="D74" s="112" t="s">
        <v>214</v>
      </c>
      <c r="E74" s="113">
        <v>975356</v>
      </c>
      <c r="F74" s="114">
        <v>137300</v>
      </c>
      <c r="G74" s="115">
        <v>44481</v>
      </c>
      <c r="H74" s="112" t="s">
        <v>150</v>
      </c>
    </row>
    <row r="75" spans="1:8" ht="15">
      <c r="A75" s="112" t="s">
        <v>40</v>
      </c>
      <c r="B75" s="112" t="s">
        <v>243</v>
      </c>
      <c r="C75" s="112" t="s">
        <v>112</v>
      </c>
      <c r="D75" s="112" t="s">
        <v>231</v>
      </c>
      <c r="E75" s="113">
        <v>975377</v>
      </c>
      <c r="F75" s="114">
        <v>548250</v>
      </c>
      <c r="G75" s="115">
        <v>44481</v>
      </c>
      <c r="H75" s="112" t="s">
        <v>160</v>
      </c>
    </row>
    <row r="76" spans="1:8" ht="15">
      <c r="A76" s="112" t="s">
        <v>40</v>
      </c>
      <c r="B76" s="112" t="s">
        <v>243</v>
      </c>
      <c r="C76" s="112" t="s">
        <v>112</v>
      </c>
      <c r="D76" s="112" t="s">
        <v>220</v>
      </c>
      <c r="E76" s="113">
        <v>975983</v>
      </c>
      <c r="F76" s="114">
        <v>490000</v>
      </c>
      <c r="G76" s="115">
        <v>44494</v>
      </c>
      <c r="H76" s="112" t="s">
        <v>116</v>
      </c>
    </row>
    <row r="77" spans="1:8" ht="15">
      <c r="A77" s="112" t="s">
        <v>40</v>
      </c>
      <c r="B77" s="112" t="s">
        <v>243</v>
      </c>
      <c r="C77" s="112" t="s">
        <v>112</v>
      </c>
      <c r="D77" s="112" t="s">
        <v>219</v>
      </c>
      <c r="E77" s="113">
        <v>976017</v>
      </c>
      <c r="F77" s="114">
        <v>175500</v>
      </c>
      <c r="G77" s="115">
        <v>44495</v>
      </c>
      <c r="H77" s="112" t="s">
        <v>216</v>
      </c>
    </row>
    <row r="78" spans="1:8" ht="15">
      <c r="A78" s="112" t="s">
        <v>40</v>
      </c>
      <c r="B78" s="112" t="s">
        <v>243</v>
      </c>
      <c r="C78" s="112" t="s">
        <v>112</v>
      </c>
      <c r="D78" s="112" t="s">
        <v>218</v>
      </c>
      <c r="E78" s="113">
        <v>976125</v>
      </c>
      <c r="F78" s="114">
        <v>1350000</v>
      </c>
      <c r="G78" s="115">
        <v>44496</v>
      </c>
      <c r="H78" s="112" t="s">
        <v>147</v>
      </c>
    </row>
    <row r="79" spans="1:8" ht="15">
      <c r="A79" s="112" t="s">
        <v>40</v>
      </c>
      <c r="B79" s="112" t="s">
        <v>243</v>
      </c>
      <c r="C79" s="112" t="s">
        <v>112</v>
      </c>
      <c r="D79" s="112" t="s">
        <v>207</v>
      </c>
      <c r="E79" s="113">
        <v>975623</v>
      </c>
      <c r="F79" s="114">
        <v>380500</v>
      </c>
      <c r="G79" s="115">
        <v>44487</v>
      </c>
      <c r="H79" s="112" t="s">
        <v>208</v>
      </c>
    </row>
    <row r="80" spans="1:8" ht="15">
      <c r="A80" s="112" t="s">
        <v>40</v>
      </c>
      <c r="B80" s="112" t="s">
        <v>243</v>
      </c>
      <c r="C80" s="112" t="s">
        <v>112</v>
      </c>
      <c r="D80" s="112" t="s">
        <v>215</v>
      </c>
      <c r="E80" s="113">
        <v>976199</v>
      </c>
      <c r="F80" s="114">
        <v>292000</v>
      </c>
      <c r="G80" s="115">
        <v>44497</v>
      </c>
      <c r="H80" s="112" t="s">
        <v>216</v>
      </c>
    </row>
    <row r="81" spans="1:8" ht="45">
      <c r="A81" s="112" t="s">
        <v>40</v>
      </c>
      <c r="B81" s="112" t="s">
        <v>243</v>
      </c>
      <c r="C81" s="112" t="s">
        <v>213</v>
      </c>
      <c r="D81" s="112" t="s">
        <v>158</v>
      </c>
      <c r="E81" s="113">
        <v>976066</v>
      </c>
      <c r="F81" s="114">
        <v>500000</v>
      </c>
      <c r="G81" s="115">
        <v>44496</v>
      </c>
      <c r="H81" s="112" t="s">
        <v>107</v>
      </c>
    </row>
    <row r="82" spans="1:8" ht="15">
      <c r="A82" s="112" t="s">
        <v>40</v>
      </c>
      <c r="B82" s="112" t="s">
        <v>243</v>
      </c>
      <c r="C82" s="112" t="s">
        <v>112</v>
      </c>
      <c r="D82" s="112" t="s">
        <v>211</v>
      </c>
      <c r="E82" s="113">
        <v>975577</v>
      </c>
      <c r="F82" s="114">
        <v>318000</v>
      </c>
      <c r="G82" s="115">
        <v>44484</v>
      </c>
      <c r="H82" s="112" t="s">
        <v>212</v>
      </c>
    </row>
    <row r="83" spans="1:8" ht="15">
      <c r="A83" s="112" t="s">
        <v>40</v>
      </c>
      <c r="B83" s="112" t="s">
        <v>243</v>
      </c>
      <c r="C83" s="112" t="s">
        <v>115</v>
      </c>
      <c r="D83" s="112" t="s">
        <v>209</v>
      </c>
      <c r="E83" s="113">
        <v>976062</v>
      </c>
      <c r="F83" s="114">
        <v>493136</v>
      </c>
      <c r="G83" s="115">
        <v>44496</v>
      </c>
      <c r="H83" s="112" t="s">
        <v>210</v>
      </c>
    </row>
    <row r="84" spans="1:8" ht="15">
      <c r="A84" s="112" t="s">
        <v>40</v>
      </c>
      <c r="B84" s="112" t="s">
        <v>243</v>
      </c>
      <c r="C84" s="112" t="s">
        <v>112</v>
      </c>
      <c r="D84" s="112" t="s">
        <v>217</v>
      </c>
      <c r="E84" s="113">
        <v>976200</v>
      </c>
      <c r="F84" s="114">
        <v>450000</v>
      </c>
      <c r="G84" s="115">
        <v>44497</v>
      </c>
      <c r="H84" s="112" t="s">
        <v>160</v>
      </c>
    </row>
    <row r="85" spans="1:8" ht="15">
      <c r="A85" s="112" t="s">
        <v>55</v>
      </c>
      <c r="B85" s="112" t="s">
        <v>244</v>
      </c>
      <c r="C85" s="112" t="s">
        <v>112</v>
      </c>
      <c r="D85" s="112" t="s">
        <v>236</v>
      </c>
      <c r="E85" s="113">
        <v>975153</v>
      </c>
      <c r="F85" s="114">
        <v>399000</v>
      </c>
      <c r="G85" s="115">
        <v>44475</v>
      </c>
      <c r="H85" s="112" t="s">
        <v>155</v>
      </c>
    </row>
    <row r="86" spans="1:8" ht="15">
      <c r="A86" s="112" t="s">
        <v>55</v>
      </c>
      <c r="B86" s="112" t="s">
        <v>244</v>
      </c>
      <c r="C86" s="112" t="s">
        <v>213</v>
      </c>
      <c r="D86" s="112" t="s">
        <v>234</v>
      </c>
      <c r="E86" s="113">
        <v>975507</v>
      </c>
      <c r="F86" s="114">
        <v>6000000</v>
      </c>
      <c r="G86" s="115">
        <v>44483</v>
      </c>
      <c r="H86" s="112" t="s">
        <v>235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18"/>
  <sheetViews>
    <sheetView workbookViewId="0">
      <pane ySplit="1" topLeftCell="A2" activePane="bottomLeft" state="frozen"/>
      <selection pane="bottomLeft" activeCell="I19" sqref="I19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42</v>
      </c>
      <c r="C1" s="89" t="s">
        <v>43</v>
      </c>
      <c r="D1" s="89" t="s">
        <v>37</v>
      </c>
      <c r="E1" s="90" t="s">
        <v>53</v>
      </c>
      <c r="L1">
        <v>218</v>
      </c>
    </row>
    <row r="2" spans="1:12" ht="12.75" customHeight="1">
      <c r="A2" s="116" t="s">
        <v>110</v>
      </c>
      <c r="B2" s="116" t="s">
        <v>245</v>
      </c>
      <c r="C2" s="117">
        <v>1472000</v>
      </c>
      <c r="D2" s="118">
        <v>44495</v>
      </c>
      <c r="E2" s="116" t="s">
        <v>246</v>
      </c>
    </row>
    <row r="3" spans="1:12" ht="12.75" customHeight="1">
      <c r="A3" s="116" t="s">
        <v>72</v>
      </c>
      <c r="B3" s="116" t="s">
        <v>237</v>
      </c>
      <c r="C3" s="117">
        <v>327700</v>
      </c>
      <c r="D3" s="118">
        <v>44488</v>
      </c>
      <c r="E3" s="116" t="s">
        <v>247</v>
      </c>
    </row>
    <row r="4" spans="1:12" ht="12.75" customHeight="1">
      <c r="A4" s="116" t="s">
        <v>76</v>
      </c>
      <c r="B4" s="116" t="s">
        <v>238</v>
      </c>
      <c r="C4" s="117">
        <v>533653</v>
      </c>
      <c r="D4" s="118">
        <v>44487</v>
      </c>
      <c r="E4" s="116" t="s">
        <v>248</v>
      </c>
    </row>
    <row r="5" spans="1:12" ht="12.75" customHeight="1">
      <c r="A5" s="116" t="s">
        <v>41</v>
      </c>
      <c r="B5" s="116" t="s">
        <v>239</v>
      </c>
      <c r="C5" s="117">
        <v>191280</v>
      </c>
      <c r="D5" s="118">
        <v>44481</v>
      </c>
      <c r="E5" s="116" t="s">
        <v>246</v>
      </c>
    </row>
    <row r="6" spans="1:12" ht="12.75" customHeight="1">
      <c r="A6" s="116" t="s">
        <v>41</v>
      </c>
      <c r="B6" s="116" t="s">
        <v>239</v>
      </c>
      <c r="C6" s="117">
        <v>277000</v>
      </c>
      <c r="D6" s="118">
        <v>44475</v>
      </c>
      <c r="E6" s="116" t="s">
        <v>246</v>
      </c>
    </row>
    <row r="7" spans="1:12" ht="12.75" customHeight="1">
      <c r="A7" s="116" t="s">
        <v>41</v>
      </c>
      <c r="B7" s="116" t="s">
        <v>239</v>
      </c>
      <c r="C7" s="117">
        <v>99500</v>
      </c>
      <c r="D7" s="118">
        <v>44475</v>
      </c>
      <c r="E7" s="116" t="s">
        <v>247</v>
      </c>
    </row>
    <row r="8" spans="1:12" ht="12.75" customHeight="1">
      <c r="A8" s="116" t="s">
        <v>41</v>
      </c>
      <c r="B8" s="116" t="s">
        <v>239</v>
      </c>
      <c r="C8" s="117">
        <v>518000</v>
      </c>
      <c r="D8" s="118">
        <v>44489</v>
      </c>
      <c r="E8" s="116" t="s">
        <v>247</v>
      </c>
    </row>
    <row r="9" spans="1:12" ht="12.75" customHeight="1">
      <c r="A9" s="116" t="s">
        <v>41</v>
      </c>
      <c r="B9" s="116" t="s">
        <v>239</v>
      </c>
      <c r="C9" s="117">
        <v>601000</v>
      </c>
      <c r="D9" s="118">
        <v>44489</v>
      </c>
      <c r="E9" s="116" t="s">
        <v>247</v>
      </c>
    </row>
    <row r="10" spans="1:12" ht="12.75" customHeight="1">
      <c r="A10" s="116" t="s">
        <v>41</v>
      </c>
      <c r="B10" s="116" t="s">
        <v>239</v>
      </c>
      <c r="C10" s="117">
        <v>400000</v>
      </c>
      <c r="D10" s="118">
        <v>44474</v>
      </c>
      <c r="E10" s="116" t="s">
        <v>247</v>
      </c>
    </row>
    <row r="11" spans="1:12" ht="12.75" customHeight="1">
      <c r="A11" s="116" t="s">
        <v>41</v>
      </c>
      <c r="B11" s="116" t="s">
        <v>239</v>
      </c>
      <c r="C11" s="117">
        <v>369900</v>
      </c>
      <c r="D11" s="118">
        <v>44484</v>
      </c>
      <c r="E11" s="116" t="s">
        <v>247</v>
      </c>
    </row>
    <row r="12" spans="1:12" ht="12.75" customHeight="1">
      <c r="A12" s="116" t="s">
        <v>41</v>
      </c>
      <c r="B12" s="116" t="s">
        <v>239</v>
      </c>
      <c r="C12" s="117">
        <v>585000</v>
      </c>
      <c r="D12" s="118">
        <v>44495</v>
      </c>
      <c r="E12" s="116" t="s">
        <v>247</v>
      </c>
    </row>
    <row r="13" spans="1:12" ht="15">
      <c r="A13" s="116" t="s">
        <v>41</v>
      </c>
      <c r="B13" s="116" t="s">
        <v>239</v>
      </c>
      <c r="C13" s="117">
        <v>294000</v>
      </c>
      <c r="D13" s="118">
        <v>44496</v>
      </c>
      <c r="E13" s="116" t="s">
        <v>246</v>
      </c>
    </row>
    <row r="14" spans="1:12" ht="15">
      <c r="A14" s="116" t="s">
        <v>41</v>
      </c>
      <c r="B14" s="116" t="s">
        <v>239</v>
      </c>
      <c r="C14" s="117">
        <v>256800</v>
      </c>
      <c r="D14" s="118">
        <v>44477</v>
      </c>
      <c r="E14" s="116" t="s">
        <v>246</v>
      </c>
    </row>
    <row r="15" spans="1:12" ht="15">
      <c r="A15" s="116" t="s">
        <v>41</v>
      </c>
      <c r="B15" s="116" t="s">
        <v>239</v>
      </c>
      <c r="C15" s="117">
        <v>405000</v>
      </c>
      <c r="D15" s="118">
        <v>44484</v>
      </c>
      <c r="E15" s="116" t="s">
        <v>247</v>
      </c>
    </row>
    <row r="16" spans="1:12" ht="15">
      <c r="A16" s="116" t="s">
        <v>41</v>
      </c>
      <c r="B16" s="116" t="s">
        <v>239</v>
      </c>
      <c r="C16" s="117">
        <v>3450000</v>
      </c>
      <c r="D16" s="118">
        <v>44470</v>
      </c>
      <c r="E16" s="116" t="s">
        <v>247</v>
      </c>
    </row>
    <row r="17" spans="1:5" ht="15">
      <c r="A17" s="116" t="s">
        <v>41</v>
      </c>
      <c r="B17" s="116" t="s">
        <v>239</v>
      </c>
      <c r="C17" s="117">
        <v>1000000</v>
      </c>
      <c r="D17" s="118">
        <v>44496</v>
      </c>
      <c r="E17" s="116" t="s">
        <v>247</v>
      </c>
    </row>
    <row r="18" spans="1:5" ht="15">
      <c r="A18" s="116" t="s">
        <v>41</v>
      </c>
      <c r="B18" s="116" t="s">
        <v>239</v>
      </c>
      <c r="C18" s="117">
        <v>326000</v>
      </c>
      <c r="D18" s="118">
        <v>44489</v>
      </c>
      <c r="E18" s="116" t="s">
        <v>246</v>
      </c>
    </row>
    <row r="19" spans="1:5" ht="15">
      <c r="A19" s="116" t="s">
        <v>41</v>
      </c>
      <c r="B19" s="116" t="s">
        <v>239</v>
      </c>
      <c r="C19" s="117">
        <v>699500</v>
      </c>
      <c r="D19" s="118">
        <v>44484</v>
      </c>
      <c r="E19" s="116" t="s">
        <v>247</v>
      </c>
    </row>
    <row r="20" spans="1:5" ht="15">
      <c r="A20" s="116" t="s">
        <v>41</v>
      </c>
      <c r="B20" s="116" t="s">
        <v>239</v>
      </c>
      <c r="C20" s="117">
        <v>411200</v>
      </c>
      <c r="D20" s="118">
        <v>44484</v>
      </c>
      <c r="E20" s="116" t="s">
        <v>246</v>
      </c>
    </row>
    <row r="21" spans="1:5" ht="15">
      <c r="A21" s="116" t="s">
        <v>41</v>
      </c>
      <c r="B21" s="116" t="s">
        <v>239</v>
      </c>
      <c r="C21" s="117">
        <v>385000</v>
      </c>
      <c r="D21" s="118">
        <v>44484</v>
      </c>
      <c r="E21" s="116" t="s">
        <v>247</v>
      </c>
    </row>
    <row r="22" spans="1:5" ht="15">
      <c r="A22" s="116" t="s">
        <v>41</v>
      </c>
      <c r="B22" s="116" t="s">
        <v>239</v>
      </c>
      <c r="C22" s="117">
        <v>320800</v>
      </c>
      <c r="D22" s="118">
        <v>44487</v>
      </c>
      <c r="E22" s="116" t="s">
        <v>246</v>
      </c>
    </row>
    <row r="23" spans="1:5" ht="15">
      <c r="A23" s="116" t="s">
        <v>41</v>
      </c>
      <c r="B23" s="116" t="s">
        <v>239</v>
      </c>
      <c r="C23" s="117">
        <v>1300000</v>
      </c>
      <c r="D23" s="118">
        <v>44496</v>
      </c>
      <c r="E23" s="116" t="s">
        <v>246</v>
      </c>
    </row>
    <row r="24" spans="1:5" ht="15">
      <c r="A24" s="116" t="s">
        <v>41</v>
      </c>
      <c r="B24" s="116" t="s">
        <v>239</v>
      </c>
      <c r="C24" s="117">
        <v>2200000</v>
      </c>
      <c r="D24" s="118">
        <v>44495</v>
      </c>
      <c r="E24" s="116" t="s">
        <v>246</v>
      </c>
    </row>
    <row r="25" spans="1:5" ht="15">
      <c r="A25" s="116" t="s">
        <v>41</v>
      </c>
      <c r="B25" s="116" t="s">
        <v>239</v>
      </c>
      <c r="C25" s="117">
        <v>268900</v>
      </c>
      <c r="D25" s="118">
        <v>44484</v>
      </c>
      <c r="E25" s="116" t="s">
        <v>246</v>
      </c>
    </row>
    <row r="26" spans="1:5" ht="15">
      <c r="A26" s="116" t="s">
        <v>41</v>
      </c>
      <c r="B26" s="116" t="s">
        <v>239</v>
      </c>
      <c r="C26" s="117">
        <v>119000</v>
      </c>
      <c r="D26" s="118">
        <v>44495</v>
      </c>
      <c r="E26" s="116" t="s">
        <v>246</v>
      </c>
    </row>
    <row r="27" spans="1:5" ht="15">
      <c r="A27" s="116" t="s">
        <v>41</v>
      </c>
      <c r="B27" s="116" t="s">
        <v>239</v>
      </c>
      <c r="C27" s="117">
        <v>65000</v>
      </c>
      <c r="D27" s="118">
        <v>44481</v>
      </c>
      <c r="E27" s="116" t="s">
        <v>247</v>
      </c>
    </row>
    <row r="28" spans="1:5" ht="15">
      <c r="A28" s="116" t="s">
        <v>41</v>
      </c>
      <c r="B28" s="116" t="s">
        <v>239</v>
      </c>
      <c r="C28" s="117">
        <v>248100</v>
      </c>
      <c r="D28" s="118">
        <v>44470</v>
      </c>
      <c r="E28" s="116" t="s">
        <v>246</v>
      </c>
    </row>
    <row r="29" spans="1:5" ht="15">
      <c r="A29" s="116" t="s">
        <v>41</v>
      </c>
      <c r="B29" s="116" t="s">
        <v>239</v>
      </c>
      <c r="C29" s="117">
        <v>419000</v>
      </c>
      <c r="D29" s="118">
        <v>44487</v>
      </c>
      <c r="E29" s="116" t="s">
        <v>247</v>
      </c>
    </row>
    <row r="30" spans="1:5" ht="15">
      <c r="A30" s="116" t="s">
        <v>41</v>
      </c>
      <c r="B30" s="116" t="s">
        <v>239</v>
      </c>
      <c r="C30" s="117">
        <v>435000</v>
      </c>
      <c r="D30" s="118">
        <v>44473</v>
      </c>
      <c r="E30" s="116" t="s">
        <v>247</v>
      </c>
    </row>
    <row r="31" spans="1:5" ht="15">
      <c r="A31" s="116" t="s">
        <v>41</v>
      </c>
      <c r="B31" s="116" t="s">
        <v>239</v>
      </c>
      <c r="C31" s="117">
        <v>87012</v>
      </c>
      <c r="D31" s="118">
        <v>44473</v>
      </c>
      <c r="E31" s="116" t="s">
        <v>246</v>
      </c>
    </row>
    <row r="32" spans="1:5" ht="15">
      <c r="A32" s="116" t="s">
        <v>41</v>
      </c>
      <c r="B32" s="116" t="s">
        <v>239</v>
      </c>
      <c r="C32" s="117">
        <v>549000</v>
      </c>
      <c r="D32" s="118">
        <v>44490</v>
      </c>
      <c r="E32" s="116" t="s">
        <v>247</v>
      </c>
    </row>
    <row r="33" spans="1:5" ht="15">
      <c r="A33" s="116" t="s">
        <v>41</v>
      </c>
      <c r="B33" s="116" t="s">
        <v>239</v>
      </c>
      <c r="C33" s="117">
        <v>113390</v>
      </c>
      <c r="D33" s="118">
        <v>44491</v>
      </c>
      <c r="E33" s="116" t="s">
        <v>246</v>
      </c>
    </row>
    <row r="34" spans="1:5" ht="15">
      <c r="A34" s="116" t="s">
        <v>41</v>
      </c>
      <c r="B34" s="116" t="s">
        <v>239</v>
      </c>
      <c r="C34" s="117">
        <v>924800</v>
      </c>
      <c r="D34" s="118">
        <v>44490</v>
      </c>
      <c r="E34" s="116" t="s">
        <v>246</v>
      </c>
    </row>
    <row r="35" spans="1:5" ht="15">
      <c r="A35" s="116" t="s">
        <v>41</v>
      </c>
      <c r="B35" s="116" t="s">
        <v>239</v>
      </c>
      <c r="C35" s="117">
        <v>376500</v>
      </c>
      <c r="D35" s="118">
        <v>44473</v>
      </c>
      <c r="E35" s="116" t="s">
        <v>246</v>
      </c>
    </row>
    <row r="36" spans="1:5" ht="15">
      <c r="A36" s="116" t="s">
        <v>41</v>
      </c>
      <c r="B36" s="116" t="s">
        <v>239</v>
      </c>
      <c r="C36" s="117">
        <v>160000</v>
      </c>
      <c r="D36" s="118">
        <v>44475</v>
      </c>
      <c r="E36" s="116" t="s">
        <v>246</v>
      </c>
    </row>
    <row r="37" spans="1:5" ht="15">
      <c r="A37" s="116" t="s">
        <v>41</v>
      </c>
      <c r="B37" s="116" t="s">
        <v>239</v>
      </c>
      <c r="C37" s="117">
        <v>420000</v>
      </c>
      <c r="D37" s="118">
        <v>44474</v>
      </c>
      <c r="E37" s="116" t="s">
        <v>247</v>
      </c>
    </row>
    <row r="38" spans="1:5" ht="15">
      <c r="A38" s="116" t="s">
        <v>41</v>
      </c>
      <c r="B38" s="116" t="s">
        <v>239</v>
      </c>
      <c r="C38" s="117">
        <v>1700000</v>
      </c>
      <c r="D38" s="118">
        <v>44497</v>
      </c>
      <c r="E38" s="116" t="s">
        <v>247</v>
      </c>
    </row>
    <row r="39" spans="1:5" ht="15">
      <c r="A39" s="116" t="s">
        <v>41</v>
      </c>
      <c r="B39" s="116" t="s">
        <v>239</v>
      </c>
      <c r="C39" s="117">
        <v>460000</v>
      </c>
      <c r="D39" s="118">
        <v>44494</v>
      </c>
      <c r="E39" s="116" t="s">
        <v>247</v>
      </c>
    </row>
    <row r="40" spans="1:5" ht="15">
      <c r="A40" s="116" t="s">
        <v>41</v>
      </c>
      <c r="B40" s="116" t="s">
        <v>239</v>
      </c>
      <c r="C40" s="117">
        <v>456500</v>
      </c>
      <c r="D40" s="118">
        <v>44494</v>
      </c>
      <c r="E40" s="116" t="s">
        <v>247</v>
      </c>
    </row>
    <row r="41" spans="1:5" ht="15">
      <c r="A41" s="116" t="s">
        <v>41</v>
      </c>
      <c r="B41" s="116" t="s">
        <v>239</v>
      </c>
      <c r="C41" s="117">
        <v>309617</v>
      </c>
      <c r="D41" s="118">
        <v>44483</v>
      </c>
      <c r="E41" s="116" t="s">
        <v>246</v>
      </c>
    </row>
    <row r="42" spans="1:5" ht="15">
      <c r="A42" s="116" t="s">
        <v>41</v>
      </c>
      <c r="B42" s="116" t="s">
        <v>239</v>
      </c>
      <c r="C42" s="117">
        <v>40000</v>
      </c>
      <c r="D42" s="118">
        <v>44491</v>
      </c>
      <c r="E42" s="116" t="s">
        <v>246</v>
      </c>
    </row>
    <row r="43" spans="1:5" ht="15">
      <c r="A43" s="116" t="s">
        <v>41</v>
      </c>
      <c r="B43" s="116" t="s">
        <v>239</v>
      </c>
      <c r="C43" s="117">
        <v>138500</v>
      </c>
      <c r="D43" s="118">
        <v>44491</v>
      </c>
      <c r="E43" s="116" t="s">
        <v>246</v>
      </c>
    </row>
    <row r="44" spans="1:5" ht="15">
      <c r="A44" s="116" t="s">
        <v>41</v>
      </c>
      <c r="B44" s="116" t="s">
        <v>239</v>
      </c>
      <c r="C44" s="117">
        <v>423000</v>
      </c>
      <c r="D44" s="118">
        <v>44494</v>
      </c>
      <c r="E44" s="116" t="s">
        <v>246</v>
      </c>
    </row>
    <row r="45" spans="1:5" ht="15">
      <c r="A45" s="116" t="s">
        <v>41</v>
      </c>
      <c r="B45" s="116" t="s">
        <v>239</v>
      </c>
      <c r="C45" s="117">
        <v>510000</v>
      </c>
      <c r="D45" s="118">
        <v>44475</v>
      </c>
      <c r="E45" s="116" t="s">
        <v>247</v>
      </c>
    </row>
    <row r="46" spans="1:5" ht="15">
      <c r="A46" s="116" t="s">
        <v>41</v>
      </c>
      <c r="B46" s="116" t="s">
        <v>239</v>
      </c>
      <c r="C46" s="117">
        <v>475000</v>
      </c>
      <c r="D46" s="118">
        <v>44484</v>
      </c>
      <c r="E46" s="116" t="s">
        <v>247</v>
      </c>
    </row>
    <row r="47" spans="1:5" ht="15">
      <c r="A47" s="116" t="s">
        <v>41</v>
      </c>
      <c r="B47" s="116" t="s">
        <v>239</v>
      </c>
      <c r="C47" s="117">
        <v>520000</v>
      </c>
      <c r="D47" s="118">
        <v>44483</v>
      </c>
      <c r="E47" s="116" t="s">
        <v>247</v>
      </c>
    </row>
    <row r="48" spans="1:5" ht="15">
      <c r="A48" s="116" t="s">
        <v>41</v>
      </c>
      <c r="B48" s="116" t="s">
        <v>239</v>
      </c>
      <c r="C48" s="117">
        <v>784851</v>
      </c>
      <c r="D48" s="118">
        <v>44477</v>
      </c>
      <c r="E48" s="116" t="s">
        <v>246</v>
      </c>
    </row>
    <row r="49" spans="1:5" ht="15">
      <c r="A49" s="116" t="s">
        <v>41</v>
      </c>
      <c r="B49" s="116" t="s">
        <v>239</v>
      </c>
      <c r="C49" s="117">
        <v>2000000</v>
      </c>
      <c r="D49" s="118">
        <v>44482</v>
      </c>
      <c r="E49" s="116" t="s">
        <v>246</v>
      </c>
    </row>
    <row r="50" spans="1:5" ht="15">
      <c r="A50" s="116" t="s">
        <v>41</v>
      </c>
      <c r="B50" s="116" t="s">
        <v>239</v>
      </c>
      <c r="C50" s="117">
        <v>169000</v>
      </c>
      <c r="D50" s="118">
        <v>44489</v>
      </c>
      <c r="E50" s="116" t="s">
        <v>246</v>
      </c>
    </row>
    <row r="51" spans="1:5" ht="15">
      <c r="A51" s="116" t="s">
        <v>41</v>
      </c>
      <c r="B51" s="116" t="s">
        <v>239</v>
      </c>
      <c r="C51" s="117">
        <v>335000</v>
      </c>
      <c r="D51" s="118">
        <v>44491</v>
      </c>
      <c r="E51" s="116" t="s">
        <v>246</v>
      </c>
    </row>
    <row r="52" spans="1:5" ht="15">
      <c r="A52" s="116" t="s">
        <v>41</v>
      </c>
      <c r="B52" s="116" t="s">
        <v>239</v>
      </c>
      <c r="C52" s="117">
        <v>445000</v>
      </c>
      <c r="D52" s="118">
        <v>44487</v>
      </c>
      <c r="E52" s="116" t="s">
        <v>247</v>
      </c>
    </row>
    <row r="53" spans="1:5" ht="15">
      <c r="A53" s="116" t="s">
        <v>39</v>
      </c>
      <c r="B53" s="116" t="s">
        <v>240</v>
      </c>
      <c r="C53" s="117">
        <v>240000</v>
      </c>
      <c r="D53" s="118">
        <v>44489</v>
      </c>
      <c r="E53" s="116" t="s">
        <v>246</v>
      </c>
    </row>
    <row r="54" spans="1:5" ht="15">
      <c r="A54" s="116" t="s">
        <v>39</v>
      </c>
      <c r="B54" s="116" t="s">
        <v>240</v>
      </c>
      <c r="C54" s="117">
        <v>536000</v>
      </c>
      <c r="D54" s="118">
        <v>44477</v>
      </c>
      <c r="E54" s="116" t="s">
        <v>246</v>
      </c>
    </row>
    <row r="55" spans="1:5" ht="15">
      <c r="A55" s="116" t="s">
        <v>39</v>
      </c>
      <c r="B55" s="116" t="s">
        <v>240</v>
      </c>
      <c r="C55" s="117">
        <v>615000</v>
      </c>
      <c r="D55" s="118">
        <v>44481</v>
      </c>
      <c r="E55" s="116" t="s">
        <v>247</v>
      </c>
    </row>
    <row r="56" spans="1:5" ht="15">
      <c r="A56" s="116" t="s">
        <v>39</v>
      </c>
      <c r="B56" s="116" t="s">
        <v>240</v>
      </c>
      <c r="C56" s="117">
        <v>830000</v>
      </c>
      <c r="D56" s="118">
        <v>44481</v>
      </c>
      <c r="E56" s="116" t="s">
        <v>247</v>
      </c>
    </row>
    <row r="57" spans="1:5" ht="15">
      <c r="A57" s="116" t="s">
        <v>39</v>
      </c>
      <c r="B57" s="116" t="s">
        <v>240</v>
      </c>
      <c r="C57" s="117">
        <v>375000</v>
      </c>
      <c r="D57" s="118">
        <v>44477</v>
      </c>
      <c r="E57" s="116" t="s">
        <v>247</v>
      </c>
    </row>
    <row r="58" spans="1:5" ht="15">
      <c r="A58" s="116" t="s">
        <v>39</v>
      </c>
      <c r="B58" s="116" t="s">
        <v>240</v>
      </c>
      <c r="C58" s="117">
        <v>281000</v>
      </c>
      <c r="D58" s="118">
        <v>44496</v>
      </c>
      <c r="E58" s="116" t="s">
        <v>246</v>
      </c>
    </row>
    <row r="59" spans="1:5" ht="15">
      <c r="A59" s="116" t="s">
        <v>39</v>
      </c>
      <c r="B59" s="116" t="s">
        <v>240</v>
      </c>
      <c r="C59" s="117">
        <v>325000</v>
      </c>
      <c r="D59" s="118">
        <v>44489</v>
      </c>
      <c r="E59" s="116" t="s">
        <v>246</v>
      </c>
    </row>
    <row r="60" spans="1:5" ht="15">
      <c r="A60" s="116" t="s">
        <v>39</v>
      </c>
      <c r="B60" s="116" t="s">
        <v>240</v>
      </c>
      <c r="C60" s="117">
        <v>4160000</v>
      </c>
      <c r="D60" s="118">
        <v>44470</v>
      </c>
      <c r="E60" s="116" t="s">
        <v>247</v>
      </c>
    </row>
    <row r="61" spans="1:5" ht="15">
      <c r="A61" s="116" t="s">
        <v>39</v>
      </c>
      <c r="B61" s="116" t="s">
        <v>240</v>
      </c>
      <c r="C61" s="117">
        <v>518600</v>
      </c>
      <c r="D61" s="118">
        <v>44480</v>
      </c>
      <c r="E61" s="116" t="s">
        <v>246</v>
      </c>
    </row>
    <row r="62" spans="1:5" ht="15">
      <c r="A62" s="116" t="s">
        <v>39</v>
      </c>
      <c r="B62" s="116" t="s">
        <v>240</v>
      </c>
      <c r="C62" s="117">
        <v>850000</v>
      </c>
      <c r="D62" s="118">
        <v>44470</v>
      </c>
      <c r="E62" s="116" t="s">
        <v>247</v>
      </c>
    </row>
    <row r="63" spans="1:5" ht="15">
      <c r="A63" s="116" t="s">
        <v>39</v>
      </c>
      <c r="B63" s="116" t="s">
        <v>240</v>
      </c>
      <c r="C63" s="117">
        <v>2350000</v>
      </c>
      <c r="D63" s="118">
        <v>44483</v>
      </c>
      <c r="E63" s="116" t="s">
        <v>247</v>
      </c>
    </row>
    <row r="64" spans="1:5" ht="15">
      <c r="A64" s="116" t="s">
        <v>39</v>
      </c>
      <c r="B64" s="116" t="s">
        <v>240</v>
      </c>
      <c r="C64" s="117">
        <v>3500000</v>
      </c>
      <c r="D64" s="118">
        <v>44497</v>
      </c>
      <c r="E64" s="116" t="s">
        <v>247</v>
      </c>
    </row>
    <row r="65" spans="1:5" ht="15">
      <c r="A65" s="116" t="s">
        <v>39</v>
      </c>
      <c r="B65" s="116" t="s">
        <v>240</v>
      </c>
      <c r="C65" s="117">
        <v>415000</v>
      </c>
      <c r="D65" s="118">
        <v>44481</v>
      </c>
      <c r="E65" s="116" t="s">
        <v>247</v>
      </c>
    </row>
    <row r="66" spans="1:5" ht="15">
      <c r="A66" s="116" t="s">
        <v>39</v>
      </c>
      <c r="B66" s="116" t="s">
        <v>240</v>
      </c>
      <c r="C66" s="117">
        <v>590000</v>
      </c>
      <c r="D66" s="118">
        <v>44497</v>
      </c>
      <c r="E66" s="116" t="s">
        <v>247</v>
      </c>
    </row>
    <row r="67" spans="1:5" ht="15">
      <c r="A67" s="116" t="s">
        <v>39</v>
      </c>
      <c r="B67" s="116" t="s">
        <v>240</v>
      </c>
      <c r="C67" s="117">
        <v>350000</v>
      </c>
      <c r="D67" s="118">
        <v>44474</v>
      </c>
      <c r="E67" s="116" t="s">
        <v>246</v>
      </c>
    </row>
    <row r="68" spans="1:5" ht="15">
      <c r="A68" s="116" t="s">
        <v>39</v>
      </c>
      <c r="B68" s="116" t="s">
        <v>240</v>
      </c>
      <c r="C68" s="117">
        <v>231000</v>
      </c>
      <c r="D68" s="118">
        <v>44487</v>
      </c>
      <c r="E68" s="116" t="s">
        <v>246</v>
      </c>
    </row>
    <row r="69" spans="1:5" ht="15">
      <c r="A69" s="116" t="s">
        <v>39</v>
      </c>
      <c r="B69" s="116" t="s">
        <v>240</v>
      </c>
      <c r="C69" s="117">
        <v>715000</v>
      </c>
      <c r="D69" s="118">
        <v>44497</v>
      </c>
      <c r="E69" s="116" t="s">
        <v>247</v>
      </c>
    </row>
    <row r="70" spans="1:5" ht="15">
      <c r="A70" s="116" t="s">
        <v>39</v>
      </c>
      <c r="B70" s="116" t="s">
        <v>240</v>
      </c>
      <c r="C70" s="117">
        <v>800000</v>
      </c>
      <c r="D70" s="118">
        <v>44475</v>
      </c>
      <c r="E70" s="116" t="s">
        <v>246</v>
      </c>
    </row>
    <row r="71" spans="1:5" ht="15">
      <c r="A71" s="116" t="s">
        <v>39</v>
      </c>
      <c r="B71" s="116" t="s">
        <v>240</v>
      </c>
      <c r="C71" s="117">
        <v>355000</v>
      </c>
      <c r="D71" s="118">
        <v>44490</v>
      </c>
      <c r="E71" s="116" t="s">
        <v>247</v>
      </c>
    </row>
    <row r="72" spans="1:5" ht="15">
      <c r="A72" s="116" t="s">
        <v>39</v>
      </c>
      <c r="B72" s="116" t="s">
        <v>240</v>
      </c>
      <c r="C72" s="117">
        <v>280000</v>
      </c>
      <c r="D72" s="118">
        <v>44475</v>
      </c>
      <c r="E72" s="116" t="s">
        <v>247</v>
      </c>
    </row>
    <row r="73" spans="1:5" ht="15">
      <c r="A73" s="116" t="s">
        <v>39</v>
      </c>
      <c r="B73" s="116" t="s">
        <v>240</v>
      </c>
      <c r="C73" s="117">
        <v>1950000</v>
      </c>
      <c r="D73" s="118">
        <v>44476</v>
      </c>
      <c r="E73" s="116" t="s">
        <v>246</v>
      </c>
    </row>
    <row r="74" spans="1:5" ht="15">
      <c r="A74" s="116" t="s">
        <v>39</v>
      </c>
      <c r="B74" s="116" t="s">
        <v>240</v>
      </c>
      <c r="C74" s="117">
        <v>615000</v>
      </c>
      <c r="D74" s="118">
        <v>44481</v>
      </c>
      <c r="E74" s="116" t="s">
        <v>247</v>
      </c>
    </row>
    <row r="75" spans="1:5" ht="15">
      <c r="A75" s="116" t="s">
        <v>39</v>
      </c>
      <c r="B75" s="116" t="s">
        <v>240</v>
      </c>
      <c r="C75" s="117">
        <v>525000</v>
      </c>
      <c r="D75" s="118">
        <v>44487</v>
      </c>
      <c r="E75" s="116" t="s">
        <v>246</v>
      </c>
    </row>
    <row r="76" spans="1:5" ht="15">
      <c r="A76" s="116" t="s">
        <v>39</v>
      </c>
      <c r="B76" s="116" t="s">
        <v>240</v>
      </c>
      <c r="C76" s="117">
        <v>599000</v>
      </c>
      <c r="D76" s="118">
        <v>44491</v>
      </c>
      <c r="E76" s="116" t="s">
        <v>247</v>
      </c>
    </row>
    <row r="77" spans="1:5" ht="15">
      <c r="A77" s="116" t="s">
        <v>39</v>
      </c>
      <c r="B77" s="116" t="s">
        <v>240</v>
      </c>
      <c r="C77" s="117">
        <v>427000</v>
      </c>
      <c r="D77" s="118">
        <v>44489</v>
      </c>
      <c r="E77" s="116" t="s">
        <v>247</v>
      </c>
    </row>
    <row r="78" spans="1:5" ht="15">
      <c r="A78" s="116" t="s">
        <v>39</v>
      </c>
      <c r="B78" s="116" t="s">
        <v>240</v>
      </c>
      <c r="C78" s="117">
        <v>806000</v>
      </c>
      <c r="D78" s="118">
        <v>44497</v>
      </c>
      <c r="E78" s="116" t="s">
        <v>247</v>
      </c>
    </row>
    <row r="79" spans="1:5" ht="15">
      <c r="A79" s="116" t="s">
        <v>39</v>
      </c>
      <c r="B79" s="116" t="s">
        <v>240</v>
      </c>
      <c r="C79" s="117">
        <v>344000</v>
      </c>
      <c r="D79" s="118">
        <v>44488</v>
      </c>
      <c r="E79" s="116" t="s">
        <v>246</v>
      </c>
    </row>
    <row r="80" spans="1:5" ht="15">
      <c r="A80" s="116" t="s">
        <v>66</v>
      </c>
      <c r="B80" s="116" t="s">
        <v>241</v>
      </c>
      <c r="C80" s="117">
        <v>3147500</v>
      </c>
      <c r="D80" s="118">
        <v>44482</v>
      </c>
      <c r="E80" s="116" t="s">
        <v>247</v>
      </c>
    </row>
    <row r="81" spans="1:5" ht="15">
      <c r="A81" s="116" t="s">
        <v>66</v>
      </c>
      <c r="B81" s="116" t="s">
        <v>241</v>
      </c>
      <c r="C81" s="117">
        <v>15000000</v>
      </c>
      <c r="D81" s="118">
        <v>44494</v>
      </c>
      <c r="E81" s="116" t="s">
        <v>247</v>
      </c>
    </row>
    <row r="82" spans="1:5" ht="15">
      <c r="A82" s="116" t="s">
        <v>66</v>
      </c>
      <c r="B82" s="116" t="s">
        <v>241</v>
      </c>
      <c r="C82" s="117">
        <v>1350000</v>
      </c>
      <c r="D82" s="118">
        <v>44484</v>
      </c>
      <c r="E82" s="116" t="s">
        <v>247</v>
      </c>
    </row>
    <row r="83" spans="1:5" ht="15">
      <c r="A83" s="116" t="s">
        <v>66</v>
      </c>
      <c r="B83" s="116" t="s">
        <v>241</v>
      </c>
      <c r="C83" s="117">
        <v>437000</v>
      </c>
      <c r="D83" s="118">
        <v>44484</v>
      </c>
      <c r="E83" s="116" t="s">
        <v>247</v>
      </c>
    </row>
    <row r="84" spans="1:5" ht="15">
      <c r="A84" s="116" t="s">
        <v>66</v>
      </c>
      <c r="B84" s="116" t="s">
        <v>241</v>
      </c>
      <c r="C84" s="117">
        <v>440000</v>
      </c>
      <c r="D84" s="118">
        <v>44473</v>
      </c>
      <c r="E84" s="116" t="s">
        <v>246</v>
      </c>
    </row>
    <row r="85" spans="1:5" ht="15">
      <c r="A85" s="116" t="s">
        <v>66</v>
      </c>
      <c r="B85" s="116" t="s">
        <v>241</v>
      </c>
      <c r="C85" s="117">
        <v>485000</v>
      </c>
      <c r="D85" s="118">
        <v>44474</v>
      </c>
      <c r="E85" s="116" t="s">
        <v>247</v>
      </c>
    </row>
    <row r="86" spans="1:5" ht="15">
      <c r="A86" s="116" t="s">
        <v>66</v>
      </c>
      <c r="B86" s="116" t="s">
        <v>241</v>
      </c>
      <c r="C86" s="117">
        <v>680000</v>
      </c>
      <c r="D86" s="118">
        <v>44473</v>
      </c>
      <c r="E86" s="116" t="s">
        <v>247</v>
      </c>
    </row>
    <row r="87" spans="1:5" ht="15">
      <c r="A87" s="116" t="s">
        <v>66</v>
      </c>
      <c r="B87" s="116" t="s">
        <v>241</v>
      </c>
      <c r="C87" s="117">
        <v>425000</v>
      </c>
      <c r="D87" s="118">
        <v>44481</v>
      </c>
      <c r="E87" s="116" t="s">
        <v>247</v>
      </c>
    </row>
    <row r="88" spans="1:5" ht="15">
      <c r="A88" s="116" t="s">
        <v>66</v>
      </c>
      <c r="B88" s="116" t="s">
        <v>241</v>
      </c>
      <c r="C88" s="117">
        <v>1824990</v>
      </c>
      <c r="D88" s="118">
        <v>44491</v>
      </c>
      <c r="E88" s="116" t="s">
        <v>248</v>
      </c>
    </row>
    <row r="89" spans="1:5" ht="15">
      <c r="A89" s="116" t="s">
        <v>66</v>
      </c>
      <c r="B89" s="116" t="s">
        <v>241</v>
      </c>
      <c r="C89" s="117">
        <v>680000</v>
      </c>
      <c r="D89" s="118">
        <v>44476</v>
      </c>
      <c r="E89" s="116" t="s">
        <v>247</v>
      </c>
    </row>
    <row r="90" spans="1:5" ht="15">
      <c r="A90" s="116" t="s">
        <v>66</v>
      </c>
      <c r="B90" s="116" t="s">
        <v>241</v>
      </c>
      <c r="C90" s="117">
        <v>457414</v>
      </c>
      <c r="D90" s="118">
        <v>44497</v>
      </c>
      <c r="E90" s="116" t="s">
        <v>247</v>
      </c>
    </row>
    <row r="91" spans="1:5" ht="15">
      <c r="A91" s="116" t="s">
        <v>66</v>
      </c>
      <c r="B91" s="116" t="s">
        <v>241</v>
      </c>
      <c r="C91" s="117">
        <v>1734000</v>
      </c>
      <c r="D91" s="118">
        <v>44474</v>
      </c>
      <c r="E91" s="116" t="s">
        <v>247</v>
      </c>
    </row>
    <row r="92" spans="1:5" ht="15">
      <c r="A92" s="116" t="s">
        <v>91</v>
      </c>
      <c r="B92" s="116" t="s">
        <v>242</v>
      </c>
      <c r="C92" s="117">
        <v>485000</v>
      </c>
      <c r="D92" s="118">
        <v>44475</v>
      </c>
      <c r="E92" s="116" t="s">
        <v>247</v>
      </c>
    </row>
    <row r="93" spans="1:5" ht="15">
      <c r="A93" s="116" t="s">
        <v>91</v>
      </c>
      <c r="B93" s="116" t="s">
        <v>242</v>
      </c>
      <c r="C93" s="117">
        <v>585000</v>
      </c>
      <c r="D93" s="118">
        <v>44477</v>
      </c>
      <c r="E93" s="116" t="s">
        <v>247</v>
      </c>
    </row>
    <row r="94" spans="1:5" ht="15">
      <c r="A94" s="116" t="s">
        <v>91</v>
      </c>
      <c r="B94" s="116" t="s">
        <v>242</v>
      </c>
      <c r="C94" s="117">
        <v>410000</v>
      </c>
      <c r="D94" s="118">
        <v>44477</v>
      </c>
      <c r="E94" s="116" t="s">
        <v>247</v>
      </c>
    </row>
    <row r="95" spans="1:5" ht="15">
      <c r="A95" s="116" t="s">
        <v>91</v>
      </c>
      <c r="B95" s="116" t="s">
        <v>242</v>
      </c>
      <c r="C95" s="117">
        <v>397000</v>
      </c>
      <c r="D95" s="118">
        <v>44470</v>
      </c>
      <c r="E95" s="116" t="s">
        <v>246</v>
      </c>
    </row>
    <row r="96" spans="1:5" ht="15">
      <c r="A96" s="116" t="s">
        <v>91</v>
      </c>
      <c r="B96" s="116" t="s">
        <v>242</v>
      </c>
      <c r="C96" s="117">
        <v>660000</v>
      </c>
      <c r="D96" s="118">
        <v>44487</v>
      </c>
      <c r="E96" s="116" t="s">
        <v>247</v>
      </c>
    </row>
    <row r="97" spans="1:5" ht="15">
      <c r="A97" s="116" t="s">
        <v>91</v>
      </c>
      <c r="B97" s="116" t="s">
        <v>242</v>
      </c>
      <c r="C97" s="117">
        <v>510000</v>
      </c>
      <c r="D97" s="118">
        <v>44475</v>
      </c>
      <c r="E97" s="116" t="s">
        <v>247</v>
      </c>
    </row>
    <row r="98" spans="1:5" ht="15">
      <c r="A98" s="116" t="s">
        <v>91</v>
      </c>
      <c r="B98" s="116" t="s">
        <v>242</v>
      </c>
      <c r="C98" s="117">
        <v>905000</v>
      </c>
      <c r="D98" s="118">
        <v>44484</v>
      </c>
      <c r="E98" s="116" t="s">
        <v>247</v>
      </c>
    </row>
    <row r="99" spans="1:5" ht="15">
      <c r="A99" s="116" t="s">
        <v>91</v>
      </c>
      <c r="B99" s="116" t="s">
        <v>242</v>
      </c>
      <c r="C99" s="117">
        <v>645000</v>
      </c>
      <c r="D99" s="118">
        <v>44474</v>
      </c>
      <c r="E99" s="116" t="s">
        <v>247</v>
      </c>
    </row>
    <row r="100" spans="1:5" ht="15">
      <c r="A100" s="116" t="s">
        <v>91</v>
      </c>
      <c r="B100" s="116" t="s">
        <v>242</v>
      </c>
      <c r="C100" s="117">
        <v>429900</v>
      </c>
      <c r="D100" s="118">
        <v>44484</v>
      </c>
      <c r="E100" s="116" t="s">
        <v>247</v>
      </c>
    </row>
    <row r="101" spans="1:5" ht="15">
      <c r="A101" s="116" t="s">
        <v>91</v>
      </c>
      <c r="B101" s="116" t="s">
        <v>242</v>
      </c>
      <c r="C101" s="117">
        <v>340000</v>
      </c>
      <c r="D101" s="118">
        <v>44477</v>
      </c>
      <c r="E101" s="116" t="s">
        <v>247</v>
      </c>
    </row>
    <row r="102" spans="1:5" ht="15">
      <c r="A102" s="116" t="s">
        <v>91</v>
      </c>
      <c r="B102" s="116" t="s">
        <v>242</v>
      </c>
      <c r="C102" s="117">
        <v>330000</v>
      </c>
      <c r="D102" s="118">
        <v>44497</v>
      </c>
      <c r="E102" s="116" t="s">
        <v>246</v>
      </c>
    </row>
    <row r="103" spans="1:5" ht="15">
      <c r="A103" s="116" t="s">
        <v>91</v>
      </c>
      <c r="B103" s="116" t="s">
        <v>242</v>
      </c>
      <c r="C103" s="117">
        <v>355000</v>
      </c>
      <c r="D103" s="118">
        <v>44470</v>
      </c>
      <c r="E103" s="116" t="s">
        <v>246</v>
      </c>
    </row>
    <row r="104" spans="1:5" ht="15">
      <c r="A104" s="116" t="s">
        <v>91</v>
      </c>
      <c r="B104" s="116" t="s">
        <v>242</v>
      </c>
      <c r="C104" s="117">
        <v>902000</v>
      </c>
      <c r="D104" s="118">
        <v>44477</v>
      </c>
      <c r="E104" s="116" t="s">
        <v>246</v>
      </c>
    </row>
    <row r="105" spans="1:5" ht="15">
      <c r="A105" s="116" t="s">
        <v>91</v>
      </c>
      <c r="B105" s="116" t="s">
        <v>242</v>
      </c>
      <c r="C105" s="117">
        <v>427655</v>
      </c>
      <c r="D105" s="118">
        <v>44477</v>
      </c>
      <c r="E105" s="116" t="s">
        <v>248</v>
      </c>
    </row>
    <row r="106" spans="1:5" ht="15">
      <c r="A106" s="116" t="s">
        <v>91</v>
      </c>
      <c r="B106" s="116" t="s">
        <v>242</v>
      </c>
      <c r="C106" s="117">
        <v>879000</v>
      </c>
      <c r="D106" s="118">
        <v>44476</v>
      </c>
      <c r="E106" s="116" t="s">
        <v>247</v>
      </c>
    </row>
    <row r="107" spans="1:5" ht="15">
      <c r="A107" s="116" t="s">
        <v>91</v>
      </c>
      <c r="B107" s="116" t="s">
        <v>242</v>
      </c>
      <c r="C107" s="117">
        <v>401500</v>
      </c>
      <c r="D107" s="118">
        <v>44476</v>
      </c>
      <c r="E107" s="116" t="s">
        <v>247</v>
      </c>
    </row>
    <row r="108" spans="1:5" ht="15">
      <c r="A108" s="116" t="s">
        <v>91</v>
      </c>
      <c r="B108" s="116" t="s">
        <v>242</v>
      </c>
      <c r="C108" s="117">
        <v>200000</v>
      </c>
      <c r="D108" s="118">
        <v>44484</v>
      </c>
      <c r="E108" s="116" t="s">
        <v>247</v>
      </c>
    </row>
    <row r="109" spans="1:5" ht="15">
      <c r="A109" s="116" t="s">
        <v>91</v>
      </c>
      <c r="B109" s="116" t="s">
        <v>242</v>
      </c>
      <c r="C109" s="117">
        <v>582500</v>
      </c>
      <c r="D109" s="118">
        <v>44470</v>
      </c>
      <c r="E109" s="116" t="s">
        <v>247</v>
      </c>
    </row>
    <row r="110" spans="1:5" ht="15">
      <c r="A110" s="116" t="s">
        <v>91</v>
      </c>
      <c r="B110" s="116" t="s">
        <v>242</v>
      </c>
      <c r="C110" s="117">
        <v>340000</v>
      </c>
      <c r="D110" s="118">
        <v>44483</v>
      </c>
      <c r="E110" s="116" t="s">
        <v>246</v>
      </c>
    </row>
    <row r="111" spans="1:5" ht="15">
      <c r="A111" s="116" t="s">
        <v>91</v>
      </c>
      <c r="B111" s="116" t="s">
        <v>242</v>
      </c>
      <c r="C111" s="117">
        <v>625000</v>
      </c>
      <c r="D111" s="118">
        <v>44497</v>
      </c>
      <c r="E111" s="116" t="s">
        <v>246</v>
      </c>
    </row>
    <row r="112" spans="1:5" ht="15">
      <c r="A112" s="116" t="s">
        <v>91</v>
      </c>
      <c r="B112" s="116" t="s">
        <v>242</v>
      </c>
      <c r="C112" s="117">
        <v>625000</v>
      </c>
      <c r="D112" s="118">
        <v>44497</v>
      </c>
      <c r="E112" s="116" t="s">
        <v>247</v>
      </c>
    </row>
    <row r="113" spans="1:5" ht="15">
      <c r="A113" s="116" t="s">
        <v>91</v>
      </c>
      <c r="B113" s="116" t="s">
        <v>242</v>
      </c>
      <c r="C113" s="117">
        <v>220000</v>
      </c>
      <c r="D113" s="118">
        <v>44488</v>
      </c>
      <c r="E113" s="116" t="s">
        <v>246</v>
      </c>
    </row>
    <row r="114" spans="1:5" ht="15">
      <c r="A114" s="116" t="s">
        <v>91</v>
      </c>
      <c r="B114" s="116" t="s">
        <v>242</v>
      </c>
      <c r="C114" s="117">
        <v>555000</v>
      </c>
      <c r="D114" s="118">
        <v>44496</v>
      </c>
      <c r="E114" s="116" t="s">
        <v>247</v>
      </c>
    </row>
    <row r="115" spans="1:5" ht="15">
      <c r="A115" s="116" t="s">
        <v>91</v>
      </c>
      <c r="B115" s="116" t="s">
        <v>242</v>
      </c>
      <c r="C115" s="117">
        <v>147100</v>
      </c>
      <c r="D115" s="118">
        <v>44488</v>
      </c>
      <c r="E115" s="116" t="s">
        <v>246</v>
      </c>
    </row>
    <row r="116" spans="1:5" ht="15">
      <c r="A116" s="116" t="s">
        <v>91</v>
      </c>
      <c r="B116" s="116" t="s">
        <v>242</v>
      </c>
      <c r="C116" s="117">
        <v>433000</v>
      </c>
      <c r="D116" s="118">
        <v>44496</v>
      </c>
      <c r="E116" s="116" t="s">
        <v>246</v>
      </c>
    </row>
    <row r="117" spans="1:5" ht="15">
      <c r="A117" s="116" t="s">
        <v>91</v>
      </c>
      <c r="B117" s="116" t="s">
        <v>242</v>
      </c>
      <c r="C117" s="117">
        <v>143500</v>
      </c>
      <c r="D117" s="118">
        <v>44496</v>
      </c>
      <c r="E117" s="116" t="s">
        <v>246</v>
      </c>
    </row>
    <row r="118" spans="1:5" ht="15">
      <c r="A118" s="116" t="s">
        <v>91</v>
      </c>
      <c r="B118" s="116" t="s">
        <v>242</v>
      </c>
      <c r="C118" s="117">
        <v>128000</v>
      </c>
      <c r="D118" s="118">
        <v>44495</v>
      </c>
      <c r="E118" s="116" t="s">
        <v>247</v>
      </c>
    </row>
    <row r="119" spans="1:5" ht="15">
      <c r="A119" s="116" t="s">
        <v>91</v>
      </c>
      <c r="B119" s="116" t="s">
        <v>242</v>
      </c>
      <c r="C119" s="117">
        <v>514000</v>
      </c>
      <c r="D119" s="118">
        <v>44495</v>
      </c>
      <c r="E119" s="116" t="s">
        <v>247</v>
      </c>
    </row>
    <row r="120" spans="1:5" ht="15">
      <c r="A120" s="116" t="s">
        <v>91</v>
      </c>
      <c r="B120" s="116" t="s">
        <v>242</v>
      </c>
      <c r="C120" s="117">
        <v>397500</v>
      </c>
      <c r="D120" s="118">
        <v>44494</v>
      </c>
      <c r="E120" s="116" t="s">
        <v>246</v>
      </c>
    </row>
    <row r="121" spans="1:5" ht="15">
      <c r="A121" s="116" t="s">
        <v>91</v>
      </c>
      <c r="B121" s="116" t="s">
        <v>242</v>
      </c>
      <c r="C121" s="117">
        <v>119500</v>
      </c>
      <c r="D121" s="118">
        <v>44491</v>
      </c>
      <c r="E121" s="116" t="s">
        <v>246</v>
      </c>
    </row>
    <row r="122" spans="1:5" ht="15">
      <c r="A122" s="116" t="s">
        <v>91</v>
      </c>
      <c r="B122" s="116" t="s">
        <v>242</v>
      </c>
      <c r="C122" s="117">
        <v>300000</v>
      </c>
      <c r="D122" s="118">
        <v>44496</v>
      </c>
      <c r="E122" s="116" t="s">
        <v>246</v>
      </c>
    </row>
    <row r="123" spans="1:5" ht="15">
      <c r="A123" s="116" t="s">
        <v>91</v>
      </c>
      <c r="B123" s="116" t="s">
        <v>242</v>
      </c>
      <c r="C123" s="117">
        <v>337000</v>
      </c>
      <c r="D123" s="118">
        <v>44497</v>
      </c>
      <c r="E123" s="116" t="s">
        <v>246</v>
      </c>
    </row>
    <row r="124" spans="1:5" ht="15">
      <c r="A124" s="116" t="s">
        <v>91</v>
      </c>
      <c r="B124" s="116" t="s">
        <v>242</v>
      </c>
      <c r="C124" s="117">
        <v>600000</v>
      </c>
      <c r="D124" s="118">
        <v>44482</v>
      </c>
      <c r="E124" s="116" t="s">
        <v>247</v>
      </c>
    </row>
    <row r="125" spans="1:5" ht="15">
      <c r="A125" s="116" t="s">
        <v>91</v>
      </c>
      <c r="B125" s="116" t="s">
        <v>242</v>
      </c>
      <c r="C125" s="117">
        <v>600000</v>
      </c>
      <c r="D125" s="118">
        <v>44489</v>
      </c>
      <c r="E125" s="116" t="s">
        <v>247</v>
      </c>
    </row>
    <row r="126" spans="1:5" ht="15">
      <c r="A126" s="116" t="s">
        <v>91</v>
      </c>
      <c r="B126" s="116" t="s">
        <v>242</v>
      </c>
      <c r="C126" s="117">
        <v>785000</v>
      </c>
      <c r="D126" s="118">
        <v>44482</v>
      </c>
      <c r="E126" s="116" t="s">
        <v>247</v>
      </c>
    </row>
    <row r="127" spans="1:5" ht="15">
      <c r="A127" s="116" t="s">
        <v>91</v>
      </c>
      <c r="B127" s="116" t="s">
        <v>242</v>
      </c>
      <c r="C127" s="117">
        <v>210000</v>
      </c>
      <c r="D127" s="118">
        <v>44483</v>
      </c>
      <c r="E127" s="116" t="s">
        <v>247</v>
      </c>
    </row>
    <row r="128" spans="1:5" ht="15">
      <c r="A128" s="116" t="s">
        <v>91</v>
      </c>
      <c r="B128" s="116" t="s">
        <v>242</v>
      </c>
      <c r="C128" s="117">
        <v>300000</v>
      </c>
      <c r="D128" s="118">
        <v>44484</v>
      </c>
      <c r="E128" s="116" t="s">
        <v>247</v>
      </c>
    </row>
    <row r="129" spans="1:5" ht="15">
      <c r="A129" s="116" t="s">
        <v>91</v>
      </c>
      <c r="B129" s="116" t="s">
        <v>242</v>
      </c>
      <c r="C129" s="117">
        <v>425000</v>
      </c>
      <c r="D129" s="118">
        <v>44484</v>
      </c>
      <c r="E129" s="116" t="s">
        <v>248</v>
      </c>
    </row>
    <row r="130" spans="1:5" ht="15">
      <c r="A130" s="116" t="s">
        <v>91</v>
      </c>
      <c r="B130" s="116" t="s">
        <v>242</v>
      </c>
      <c r="C130" s="117">
        <v>459000</v>
      </c>
      <c r="D130" s="118">
        <v>44484</v>
      </c>
      <c r="E130" s="116" t="s">
        <v>248</v>
      </c>
    </row>
    <row r="131" spans="1:5" ht="15">
      <c r="A131" s="116" t="s">
        <v>91</v>
      </c>
      <c r="B131" s="116" t="s">
        <v>242</v>
      </c>
      <c r="C131" s="117">
        <v>1350000</v>
      </c>
      <c r="D131" s="118">
        <v>44489</v>
      </c>
      <c r="E131" s="116" t="s">
        <v>246</v>
      </c>
    </row>
    <row r="132" spans="1:5" ht="15">
      <c r="A132" s="116" t="s">
        <v>91</v>
      </c>
      <c r="B132" s="116" t="s">
        <v>242</v>
      </c>
      <c r="C132" s="117">
        <v>950000</v>
      </c>
      <c r="D132" s="118">
        <v>44481</v>
      </c>
      <c r="E132" s="116" t="s">
        <v>247</v>
      </c>
    </row>
    <row r="133" spans="1:5" ht="15">
      <c r="A133" s="116" t="s">
        <v>91</v>
      </c>
      <c r="B133" s="116" t="s">
        <v>242</v>
      </c>
      <c r="C133" s="117">
        <v>301700</v>
      </c>
      <c r="D133" s="118">
        <v>44481</v>
      </c>
      <c r="E133" s="116" t="s">
        <v>246</v>
      </c>
    </row>
    <row r="134" spans="1:5" ht="15">
      <c r="A134" s="116" t="s">
        <v>91</v>
      </c>
      <c r="B134" s="116" t="s">
        <v>242</v>
      </c>
      <c r="C134" s="117">
        <v>560000</v>
      </c>
      <c r="D134" s="118">
        <v>44483</v>
      </c>
      <c r="E134" s="116" t="s">
        <v>247</v>
      </c>
    </row>
    <row r="135" spans="1:5" ht="15">
      <c r="A135" s="116" t="s">
        <v>91</v>
      </c>
      <c r="B135" s="116" t="s">
        <v>242</v>
      </c>
      <c r="C135" s="117">
        <v>620000</v>
      </c>
      <c r="D135" s="118">
        <v>44474</v>
      </c>
      <c r="E135" s="116" t="s">
        <v>247</v>
      </c>
    </row>
    <row r="136" spans="1:5" ht="15">
      <c r="A136" s="116" t="s">
        <v>91</v>
      </c>
      <c r="B136" s="116" t="s">
        <v>242</v>
      </c>
      <c r="C136" s="117">
        <v>200000</v>
      </c>
      <c r="D136" s="118">
        <v>44481</v>
      </c>
      <c r="E136" s="116" t="s">
        <v>246</v>
      </c>
    </row>
    <row r="137" spans="1:5" ht="15">
      <c r="A137" s="116" t="s">
        <v>91</v>
      </c>
      <c r="B137" s="116" t="s">
        <v>242</v>
      </c>
      <c r="C137" s="117">
        <v>1700000</v>
      </c>
      <c r="D137" s="118">
        <v>44497</v>
      </c>
      <c r="E137" s="116" t="s">
        <v>247</v>
      </c>
    </row>
    <row r="138" spans="1:5" ht="15">
      <c r="A138" s="116" t="s">
        <v>91</v>
      </c>
      <c r="B138" s="116" t="s">
        <v>242</v>
      </c>
      <c r="C138" s="117">
        <v>548250</v>
      </c>
      <c r="D138" s="118">
        <v>44489</v>
      </c>
      <c r="E138" s="116" t="s">
        <v>246</v>
      </c>
    </row>
    <row r="139" spans="1:5" ht="15">
      <c r="A139" s="116" t="s">
        <v>91</v>
      </c>
      <c r="B139" s="116" t="s">
        <v>242</v>
      </c>
      <c r="C139" s="117">
        <v>253500</v>
      </c>
      <c r="D139" s="118">
        <v>44470</v>
      </c>
      <c r="E139" s="116" t="s">
        <v>247</v>
      </c>
    </row>
    <row r="140" spans="1:5" ht="15">
      <c r="A140" s="116" t="s">
        <v>91</v>
      </c>
      <c r="B140" s="116" t="s">
        <v>242</v>
      </c>
      <c r="C140" s="117">
        <v>1360000</v>
      </c>
      <c r="D140" s="118">
        <v>44482</v>
      </c>
      <c r="E140" s="116" t="s">
        <v>247</v>
      </c>
    </row>
    <row r="141" spans="1:5" ht="15">
      <c r="A141" s="116" t="s">
        <v>91</v>
      </c>
      <c r="B141" s="116" t="s">
        <v>242</v>
      </c>
      <c r="C141" s="117">
        <v>770000</v>
      </c>
      <c r="D141" s="118">
        <v>44497</v>
      </c>
      <c r="E141" s="116" t="s">
        <v>247</v>
      </c>
    </row>
    <row r="142" spans="1:5" ht="15">
      <c r="A142" s="116" t="s">
        <v>91</v>
      </c>
      <c r="B142" s="116" t="s">
        <v>242</v>
      </c>
      <c r="C142" s="117">
        <v>378000</v>
      </c>
      <c r="D142" s="118">
        <v>44481</v>
      </c>
      <c r="E142" s="116" t="s">
        <v>247</v>
      </c>
    </row>
    <row r="143" spans="1:5" ht="15">
      <c r="A143" s="116" t="s">
        <v>91</v>
      </c>
      <c r="B143" s="116" t="s">
        <v>242</v>
      </c>
      <c r="C143" s="117">
        <v>425000</v>
      </c>
      <c r="D143" s="118">
        <v>44473</v>
      </c>
      <c r="E143" s="116" t="s">
        <v>248</v>
      </c>
    </row>
    <row r="144" spans="1:5" ht="15">
      <c r="A144" s="116" t="s">
        <v>91</v>
      </c>
      <c r="B144" s="116" t="s">
        <v>242</v>
      </c>
      <c r="C144" s="117">
        <v>240767</v>
      </c>
      <c r="D144" s="118">
        <v>44473</v>
      </c>
      <c r="E144" s="116" t="s">
        <v>246</v>
      </c>
    </row>
    <row r="145" spans="1:5" ht="15">
      <c r="A145" s="116" t="s">
        <v>91</v>
      </c>
      <c r="B145" s="116" t="s">
        <v>242</v>
      </c>
      <c r="C145" s="117">
        <v>525000</v>
      </c>
      <c r="D145" s="118">
        <v>44473</v>
      </c>
      <c r="E145" s="116" t="s">
        <v>247</v>
      </c>
    </row>
    <row r="146" spans="1:5" ht="15">
      <c r="A146" s="116" t="s">
        <v>91</v>
      </c>
      <c r="B146" s="116" t="s">
        <v>242</v>
      </c>
      <c r="C146" s="117">
        <v>1310000</v>
      </c>
      <c r="D146" s="118">
        <v>44476</v>
      </c>
      <c r="E146" s="116" t="s">
        <v>247</v>
      </c>
    </row>
    <row r="147" spans="1:5" ht="15">
      <c r="A147" s="116" t="s">
        <v>91</v>
      </c>
      <c r="B147" s="116" t="s">
        <v>242</v>
      </c>
      <c r="C147" s="117">
        <v>304000</v>
      </c>
      <c r="D147" s="118">
        <v>44484</v>
      </c>
      <c r="E147" s="116" t="s">
        <v>246</v>
      </c>
    </row>
    <row r="148" spans="1:5" ht="15">
      <c r="A148" s="116" t="s">
        <v>91</v>
      </c>
      <c r="B148" s="116" t="s">
        <v>242</v>
      </c>
      <c r="C148" s="117">
        <v>755000</v>
      </c>
      <c r="D148" s="118">
        <v>44484</v>
      </c>
      <c r="E148" s="116" t="s">
        <v>247</v>
      </c>
    </row>
    <row r="149" spans="1:5" ht="15">
      <c r="A149" s="116" t="s">
        <v>91</v>
      </c>
      <c r="B149" s="116" t="s">
        <v>242</v>
      </c>
      <c r="C149" s="117">
        <v>300000</v>
      </c>
      <c r="D149" s="118">
        <v>44475</v>
      </c>
      <c r="E149" s="116" t="s">
        <v>246</v>
      </c>
    </row>
    <row r="150" spans="1:5" ht="15">
      <c r="A150" s="116" t="s">
        <v>91</v>
      </c>
      <c r="B150" s="116" t="s">
        <v>242</v>
      </c>
      <c r="C150" s="117">
        <v>384000</v>
      </c>
      <c r="D150" s="118">
        <v>44489</v>
      </c>
      <c r="E150" s="116" t="s">
        <v>246</v>
      </c>
    </row>
    <row r="151" spans="1:5" ht="15">
      <c r="A151" s="116" t="s">
        <v>91</v>
      </c>
      <c r="B151" s="116" t="s">
        <v>242</v>
      </c>
      <c r="C151" s="117">
        <v>585000</v>
      </c>
      <c r="D151" s="118">
        <v>44491</v>
      </c>
      <c r="E151" s="116" t="s">
        <v>247</v>
      </c>
    </row>
    <row r="152" spans="1:5" ht="15">
      <c r="A152" s="116" t="s">
        <v>91</v>
      </c>
      <c r="B152" s="116" t="s">
        <v>242</v>
      </c>
      <c r="C152" s="117">
        <v>1075000</v>
      </c>
      <c r="D152" s="118">
        <v>44491</v>
      </c>
      <c r="E152" s="116" t="s">
        <v>247</v>
      </c>
    </row>
    <row r="153" spans="1:5" ht="15">
      <c r="A153" s="116" t="s">
        <v>91</v>
      </c>
      <c r="B153" s="116" t="s">
        <v>242</v>
      </c>
      <c r="C153" s="117">
        <v>600000</v>
      </c>
      <c r="D153" s="118">
        <v>44491</v>
      </c>
      <c r="E153" s="116" t="s">
        <v>247</v>
      </c>
    </row>
    <row r="154" spans="1:5" ht="15">
      <c r="A154" s="116" t="s">
        <v>91</v>
      </c>
      <c r="B154" s="116" t="s">
        <v>242</v>
      </c>
      <c r="C154" s="117">
        <v>663000</v>
      </c>
      <c r="D154" s="118">
        <v>44484</v>
      </c>
      <c r="E154" s="116" t="s">
        <v>247</v>
      </c>
    </row>
    <row r="155" spans="1:5" ht="15">
      <c r="A155" s="116" t="s">
        <v>91</v>
      </c>
      <c r="B155" s="116" t="s">
        <v>242</v>
      </c>
      <c r="C155" s="117">
        <v>100000</v>
      </c>
      <c r="D155" s="118">
        <v>44496</v>
      </c>
      <c r="E155" s="116" t="s">
        <v>246</v>
      </c>
    </row>
    <row r="156" spans="1:5" ht="15">
      <c r="A156" s="116" t="s">
        <v>91</v>
      </c>
      <c r="B156" s="116" t="s">
        <v>242</v>
      </c>
      <c r="C156" s="117">
        <v>520000</v>
      </c>
      <c r="D156" s="118">
        <v>44497</v>
      </c>
      <c r="E156" s="116" t="s">
        <v>247</v>
      </c>
    </row>
    <row r="157" spans="1:5" ht="15">
      <c r="A157" s="116" t="s">
        <v>91</v>
      </c>
      <c r="B157" s="116" t="s">
        <v>242</v>
      </c>
      <c r="C157" s="117">
        <v>432876</v>
      </c>
      <c r="D157" s="118">
        <v>44491</v>
      </c>
      <c r="E157" s="116" t="s">
        <v>248</v>
      </c>
    </row>
    <row r="158" spans="1:5" ht="15">
      <c r="A158" s="116" t="s">
        <v>91</v>
      </c>
      <c r="B158" s="116" t="s">
        <v>242</v>
      </c>
      <c r="C158" s="117">
        <v>1025000</v>
      </c>
      <c r="D158" s="118">
        <v>44491</v>
      </c>
      <c r="E158" s="116" t="s">
        <v>247</v>
      </c>
    </row>
    <row r="159" spans="1:5" ht="15">
      <c r="A159" s="116" t="s">
        <v>91</v>
      </c>
      <c r="B159" s="116" t="s">
        <v>242</v>
      </c>
      <c r="C159" s="117">
        <v>370000</v>
      </c>
      <c r="D159" s="118">
        <v>44491</v>
      </c>
      <c r="E159" s="116" t="s">
        <v>247</v>
      </c>
    </row>
    <row r="160" spans="1:5" ht="15">
      <c r="A160" s="116" t="s">
        <v>91</v>
      </c>
      <c r="B160" s="116" t="s">
        <v>242</v>
      </c>
      <c r="C160" s="117">
        <v>1190000</v>
      </c>
      <c r="D160" s="118">
        <v>44481</v>
      </c>
      <c r="E160" s="116" t="s">
        <v>246</v>
      </c>
    </row>
    <row r="161" spans="1:5" ht="15">
      <c r="A161" s="116" t="s">
        <v>91</v>
      </c>
      <c r="B161" s="116" t="s">
        <v>242</v>
      </c>
      <c r="C161" s="117">
        <v>490000</v>
      </c>
      <c r="D161" s="118">
        <v>44490</v>
      </c>
      <c r="E161" s="116" t="s">
        <v>247</v>
      </c>
    </row>
    <row r="162" spans="1:5" ht="15">
      <c r="A162" s="116" t="s">
        <v>91</v>
      </c>
      <c r="B162" s="116" t="s">
        <v>242</v>
      </c>
      <c r="C162" s="117">
        <v>745000</v>
      </c>
      <c r="D162" s="118">
        <v>44490</v>
      </c>
      <c r="E162" s="116" t="s">
        <v>248</v>
      </c>
    </row>
    <row r="163" spans="1:5" ht="15">
      <c r="A163" s="116" t="s">
        <v>91</v>
      </c>
      <c r="B163" s="116" t="s">
        <v>242</v>
      </c>
      <c r="C163" s="117">
        <v>425000</v>
      </c>
      <c r="D163" s="118">
        <v>44490</v>
      </c>
      <c r="E163" s="116" t="s">
        <v>247</v>
      </c>
    </row>
    <row r="164" spans="1:5" ht="15">
      <c r="A164" s="116" t="s">
        <v>91</v>
      </c>
      <c r="B164" s="116" t="s">
        <v>242</v>
      </c>
      <c r="C164" s="117">
        <v>300000</v>
      </c>
      <c r="D164" s="118">
        <v>44494</v>
      </c>
      <c r="E164" s="116" t="s">
        <v>247</v>
      </c>
    </row>
    <row r="165" spans="1:5" ht="15">
      <c r="A165" s="116" t="s">
        <v>91</v>
      </c>
      <c r="B165" s="116" t="s">
        <v>242</v>
      </c>
      <c r="C165" s="117">
        <v>50000</v>
      </c>
      <c r="D165" s="118">
        <v>44494</v>
      </c>
      <c r="E165" s="116" t="s">
        <v>246</v>
      </c>
    </row>
    <row r="166" spans="1:5" ht="15">
      <c r="A166" s="116" t="s">
        <v>91</v>
      </c>
      <c r="B166" s="116" t="s">
        <v>242</v>
      </c>
      <c r="C166" s="117">
        <v>134500</v>
      </c>
      <c r="D166" s="118">
        <v>44494</v>
      </c>
      <c r="E166" s="116" t="s">
        <v>246</v>
      </c>
    </row>
    <row r="167" spans="1:5" ht="15">
      <c r="A167" s="116" t="s">
        <v>91</v>
      </c>
      <c r="B167" s="116" t="s">
        <v>242</v>
      </c>
      <c r="C167" s="117">
        <v>890000</v>
      </c>
      <c r="D167" s="118">
        <v>44488</v>
      </c>
      <c r="E167" s="116" t="s">
        <v>247</v>
      </c>
    </row>
    <row r="168" spans="1:5" ht="15">
      <c r="A168" s="116" t="s">
        <v>40</v>
      </c>
      <c r="B168" s="116" t="s">
        <v>243</v>
      </c>
      <c r="C168" s="117">
        <v>175500</v>
      </c>
      <c r="D168" s="118">
        <v>44495</v>
      </c>
      <c r="E168" s="116" t="s">
        <v>246</v>
      </c>
    </row>
    <row r="169" spans="1:5" ht="15">
      <c r="A169" s="116" t="s">
        <v>40</v>
      </c>
      <c r="B169" s="116" t="s">
        <v>243</v>
      </c>
      <c r="C169" s="117">
        <v>600000</v>
      </c>
      <c r="D169" s="118">
        <v>44482</v>
      </c>
      <c r="E169" s="116" t="s">
        <v>247</v>
      </c>
    </row>
    <row r="170" spans="1:5" ht="15">
      <c r="A170" s="116" t="s">
        <v>40</v>
      </c>
      <c r="B170" s="116" t="s">
        <v>243</v>
      </c>
      <c r="C170" s="117">
        <v>925000</v>
      </c>
      <c r="D170" s="118">
        <v>44483</v>
      </c>
      <c r="E170" s="116" t="s">
        <v>247</v>
      </c>
    </row>
    <row r="171" spans="1:5" ht="15">
      <c r="A171" s="116" t="s">
        <v>40</v>
      </c>
      <c r="B171" s="116" t="s">
        <v>243</v>
      </c>
      <c r="C171" s="117">
        <v>228000</v>
      </c>
      <c r="D171" s="118">
        <v>44473</v>
      </c>
      <c r="E171" s="116" t="s">
        <v>246</v>
      </c>
    </row>
    <row r="172" spans="1:5" ht="15">
      <c r="A172" s="116" t="s">
        <v>40</v>
      </c>
      <c r="B172" s="116" t="s">
        <v>243</v>
      </c>
      <c r="C172" s="117">
        <v>776500</v>
      </c>
      <c r="D172" s="118">
        <v>44489</v>
      </c>
      <c r="E172" s="116" t="s">
        <v>247</v>
      </c>
    </row>
    <row r="173" spans="1:5" ht="15">
      <c r="A173" s="116" t="s">
        <v>40</v>
      </c>
      <c r="B173" s="116" t="s">
        <v>243</v>
      </c>
      <c r="C173" s="117">
        <v>548250</v>
      </c>
      <c r="D173" s="118">
        <v>44489</v>
      </c>
      <c r="E173" s="116" t="s">
        <v>246</v>
      </c>
    </row>
    <row r="174" spans="1:5" ht="15">
      <c r="A174" s="116" t="s">
        <v>40</v>
      </c>
      <c r="B174" s="116" t="s">
        <v>243</v>
      </c>
      <c r="C174" s="117">
        <v>300000</v>
      </c>
      <c r="D174" s="118">
        <v>44491</v>
      </c>
      <c r="E174" s="116" t="s">
        <v>247</v>
      </c>
    </row>
    <row r="175" spans="1:5" ht="15">
      <c r="A175" s="116" t="s">
        <v>40</v>
      </c>
      <c r="B175" s="116" t="s">
        <v>243</v>
      </c>
      <c r="C175" s="117">
        <v>585000</v>
      </c>
      <c r="D175" s="118">
        <v>44489</v>
      </c>
      <c r="E175" s="116" t="s">
        <v>247</v>
      </c>
    </row>
    <row r="176" spans="1:5" ht="15">
      <c r="A176" s="116" t="s">
        <v>40</v>
      </c>
      <c r="B176" s="116" t="s">
        <v>243</v>
      </c>
      <c r="C176" s="117">
        <v>770000</v>
      </c>
      <c r="D176" s="118">
        <v>44494</v>
      </c>
      <c r="E176" s="116" t="s">
        <v>247</v>
      </c>
    </row>
    <row r="177" spans="1:5" ht="15">
      <c r="A177" s="116" t="s">
        <v>40</v>
      </c>
      <c r="B177" s="116" t="s">
        <v>243</v>
      </c>
      <c r="C177" s="117">
        <v>548000</v>
      </c>
      <c r="D177" s="118">
        <v>44474</v>
      </c>
      <c r="E177" s="116" t="s">
        <v>246</v>
      </c>
    </row>
    <row r="178" spans="1:5" ht="15">
      <c r="A178" s="116" t="s">
        <v>40</v>
      </c>
      <c r="B178" s="116" t="s">
        <v>243</v>
      </c>
      <c r="C178" s="117">
        <v>150000</v>
      </c>
      <c r="D178" s="118">
        <v>44475</v>
      </c>
      <c r="E178" s="116" t="s">
        <v>246</v>
      </c>
    </row>
    <row r="179" spans="1:5" ht="15">
      <c r="A179" s="116" t="s">
        <v>40</v>
      </c>
      <c r="B179" s="116" t="s">
        <v>243</v>
      </c>
      <c r="C179" s="117">
        <v>614000</v>
      </c>
      <c r="D179" s="118">
        <v>44491</v>
      </c>
      <c r="E179" s="116" t="s">
        <v>247</v>
      </c>
    </row>
    <row r="180" spans="1:5" ht="15">
      <c r="A180" s="116" t="s">
        <v>40</v>
      </c>
      <c r="B180" s="116" t="s">
        <v>243</v>
      </c>
      <c r="C180" s="117">
        <v>380500</v>
      </c>
      <c r="D180" s="118">
        <v>44487</v>
      </c>
      <c r="E180" s="116" t="s">
        <v>246</v>
      </c>
    </row>
    <row r="181" spans="1:5" ht="15">
      <c r="A181" s="116" t="s">
        <v>40</v>
      </c>
      <c r="B181" s="116" t="s">
        <v>243</v>
      </c>
      <c r="C181" s="117">
        <v>258000</v>
      </c>
      <c r="D181" s="118">
        <v>44470</v>
      </c>
      <c r="E181" s="116" t="s">
        <v>247</v>
      </c>
    </row>
    <row r="182" spans="1:5" ht="15">
      <c r="A182" s="116" t="s">
        <v>40</v>
      </c>
      <c r="B182" s="116" t="s">
        <v>243</v>
      </c>
      <c r="C182" s="117">
        <v>429000</v>
      </c>
      <c r="D182" s="118">
        <v>44488</v>
      </c>
      <c r="E182" s="116" t="s">
        <v>247</v>
      </c>
    </row>
    <row r="183" spans="1:5" ht="15">
      <c r="A183" s="116" t="s">
        <v>40</v>
      </c>
      <c r="B183" s="116" t="s">
        <v>243</v>
      </c>
      <c r="C183" s="117">
        <v>450000</v>
      </c>
      <c r="D183" s="118">
        <v>44488</v>
      </c>
      <c r="E183" s="116" t="s">
        <v>247</v>
      </c>
    </row>
    <row r="184" spans="1:5" ht="15">
      <c r="A184" s="116" t="s">
        <v>40</v>
      </c>
      <c r="B184" s="116" t="s">
        <v>243</v>
      </c>
      <c r="C184" s="117">
        <v>649000</v>
      </c>
      <c r="D184" s="118">
        <v>44476</v>
      </c>
      <c r="E184" s="116" t="s">
        <v>247</v>
      </c>
    </row>
    <row r="185" spans="1:5" ht="15">
      <c r="A185" s="116" t="s">
        <v>40</v>
      </c>
      <c r="B185" s="116" t="s">
        <v>243</v>
      </c>
      <c r="C185" s="117">
        <v>170000</v>
      </c>
      <c r="D185" s="118">
        <v>44491</v>
      </c>
      <c r="E185" s="116" t="s">
        <v>247</v>
      </c>
    </row>
    <row r="186" spans="1:5" ht="15">
      <c r="A186" s="116" t="s">
        <v>40</v>
      </c>
      <c r="B186" s="116" t="s">
        <v>243</v>
      </c>
      <c r="C186" s="117">
        <v>998500</v>
      </c>
      <c r="D186" s="118">
        <v>44495</v>
      </c>
      <c r="E186" s="116" t="s">
        <v>247</v>
      </c>
    </row>
    <row r="187" spans="1:5" ht="15">
      <c r="A187" s="116" t="s">
        <v>40</v>
      </c>
      <c r="B187" s="116" t="s">
        <v>243</v>
      </c>
      <c r="C187" s="117">
        <v>273750</v>
      </c>
      <c r="D187" s="118">
        <v>44470</v>
      </c>
      <c r="E187" s="116" t="s">
        <v>246</v>
      </c>
    </row>
    <row r="188" spans="1:5" ht="15">
      <c r="A188" s="116" t="s">
        <v>40</v>
      </c>
      <c r="B188" s="116" t="s">
        <v>243</v>
      </c>
      <c r="C188" s="117">
        <v>435000</v>
      </c>
      <c r="D188" s="118">
        <v>44495</v>
      </c>
      <c r="E188" s="116" t="s">
        <v>247</v>
      </c>
    </row>
    <row r="189" spans="1:5" ht="15">
      <c r="A189" s="116" t="s">
        <v>40</v>
      </c>
      <c r="B189" s="116" t="s">
        <v>243</v>
      </c>
      <c r="C189" s="117">
        <v>675000</v>
      </c>
      <c r="D189" s="118">
        <v>44474</v>
      </c>
      <c r="E189" s="116" t="s">
        <v>247</v>
      </c>
    </row>
    <row r="190" spans="1:5" ht="15">
      <c r="A190" s="116" t="s">
        <v>40</v>
      </c>
      <c r="B190" s="116" t="s">
        <v>243</v>
      </c>
      <c r="C190" s="117">
        <v>292000</v>
      </c>
      <c r="D190" s="118">
        <v>44497</v>
      </c>
      <c r="E190" s="116" t="s">
        <v>246</v>
      </c>
    </row>
    <row r="191" spans="1:5" ht="15">
      <c r="A191" s="116" t="s">
        <v>40</v>
      </c>
      <c r="B191" s="116" t="s">
        <v>243</v>
      </c>
      <c r="C191" s="117">
        <v>202000</v>
      </c>
      <c r="D191" s="118">
        <v>44488</v>
      </c>
      <c r="E191" s="116" t="s">
        <v>246</v>
      </c>
    </row>
    <row r="192" spans="1:5" ht="15">
      <c r="A192" s="116" t="s">
        <v>40</v>
      </c>
      <c r="B192" s="116" t="s">
        <v>243</v>
      </c>
      <c r="C192" s="117">
        <v>490000</v>
      </c>
      <c r="D192" s="118">
        <v>44494</v>
      </c>
      <c r="E192" s="116" t="s">
        <v>246</v>
      </c>
    </row>
    <row r="193" spans="1:5" ht="15">
      <c r="A193" s="116" t="s">
        <v>40</v>
      </c>
      <c r="B193" s="116" t="s">
        <v>243</v>
      </c>
      <c r="C193" s="117">
        <v>493136</v>
      </c>
      <c r="D193" s="118">
        <v>44496</v>
      </c>
      <c r="E193" s="116" t="s">
        <v>246</v>
      </c>
    </row>
    <row r="194" spans="1:5" ht="15">
      <c r="A194" s="116" t="s">
        <v>40</v>
      </c>
      <c r="B194" s="116" t="s">
        <v>243</v>
      </c>
      <c r="C194" s="117">
        <v>666600</v>
      </c>
      <c r="D194" s="118">
        <v>44484</v>
      </c>
      <c r="E194" s="116" t="s">
        <v>247</v>
      </c>
    </row>
    <row r="195" spans="1:5" ht="15">
      <c r="A195" s="116" t="s">
        <v>40</v>
      </c>
      <c r="B195" s="116" t="s">
        <v>243</v>
      </c>
      <c r="C195" s="117">
        <v>434400</v>
      </c>
      <c r="D195" s="118">
        <v>44482</v>
      </c>
      <c r="E195" s="116" t="s">
        <v>247</v>
      </c>
    </row>
    <row r="196" spans="1:5" ht="15">
      <c r="A196" s="116" t="s">
        <v>40</v>
      </c>
      <c r="B196" s="116" t="s">
        <v>243</v>
      </c>
      <c r="C196" s="117">
        <v>428000</v>
      </c>
      <c r="D196" s="118">
        <v>44496</v>
      </c>
      <c r="E196" s="116" t="s">
        <v>247</v>
      </c>
    </row>
    <row r="197" spans="1:5" ht="15">
      <c r="A197" s="116" t="s">
        <v>40</v>
      </c>
      <c r="B197" s="116" t="s">
        <v>243</v>
      </c>
      <c r="C197" s="117">
        <v>608000</v>
      </c>
      <c r="D197" s="118">
        <v>44476</v>
      </c>
      <c r="E197" s="116" t="s">
        <v>247</v>
      </c>
    </row>
    <row r="198" spans="1:5" ht="15">
      <c r="A198" s="116" t="s">
        <v>40</v>
      </c>
      <c r="B198" s="116" t="s">
        <v>243</v>
      </c>
      <c r="C198" s="117">
        <v>318000</v>
      </c>
      <c r="D198" s="118">
        <v>44484</v>
      </c>
      <c r="E198" s="116" t="s">
        <v>246</v>
      </c>
    </row>
    <row r="199" spans="1:5" ht="15">
      <c r="A199" s="116" t="s">
        <v>40</v>
      </c>
      <c r="B199" s="116" t="s">
        <v>243</v>
      </c>
      <c r="C199" s="117">
        <v>525000</v>
      </c>
      <c r="D199" s="118">
        <v>44484</v>
      </c>
      <c r="E199" s="116" t="s">
        <v>247</v>
      </c>
    </row>
    <row r="200" spans="1:5" ht="15">
      <c r="A200" s="116" t="s">
        <v>40</v>
      </c>
      <c r="B200" s="116" t="s">
        <v>243</v>
      </c>
      <c r="C200" s="117">
        <v>500000</v>
      </c>
      <c r="D200" s="118">
        <v>44496</v>
      </c>
      <c r="E200" s="116" t="s">
        <v>246</v>
      </c>
    </row>
    <row r="201" spans="1:5" ht="15">
      <c r="A201" s="116" t="s">
        <v>40</v>
      </c>
      <c r="B201" s="116" t="s">
        <v>243</v>
      </c>
      <c r="C201" s="117">
        <v>185000</v>
      </c>
      <c r="D201" s="118">
        <v>44481</v>
      </c>
      <c r="E201" s="116" t="s">
        <v>247</v>
      </c>
    </row>
    <row r="202" spans="1:5" ht="15">
      <c r="A202" s="116" t="s">
        <v>40</v>
      </c>
      <c r="B202" s="116" t="s">
        <v>243</v>
      </c>
      <c r="C202" s="117">
        <v>1350000</v>
      </c>
      <c r="D202" s="118">
        <v>44496</v>
      </c>
      <c r="E202" s="116" t="s">
        <v>246</v>
      </c>
    </row>
    <row r="203" spans="1:5" ht="15">
      <c r="A203" s="116" t="s">
        <v>40</v>
      </c>
      <c r="B203" s="116" t="s">
        <v>243</v>
      </c>
      <c r="C203" s="117">
        <v>475000</v>
      </c>
      <c r="D203" s="118">
        <v>44491</v>
      </c>
      <c r="E203" s="116" t="s">
        <v>247</v>
      </c>
    </row>
    <row r="204" spans="1:5" ht="15">
      <c r="A204" s="116" t="s">
        <v>40</v>
      </c>
      <c r="B204" s="116" t="s">
        <v>243</v>
      </c>
      <c r="C204" s="117">
        <v>137300</v>
      </c>
      <c r="D204" s="118">
        <v>44481</v>
      </c>
      <c r="E204" s="116" t="s">
        <v>246</v>
      </c>
    </row>
    <row r="205" spans="1:5" ht="15">
      <c r="A205" s="116" t="s">
        <v>40</v>
      </c>
      <c r="B205" s="116" t="s">
        <v>243</v>
      </c>
      <c r="C205" s="117">
        <v>450000</v>
      </c>
      <c r="D205" s="118">
        <v>44497</v>
      </c>
      <c r="E205" s="116" t="s">
        <v>246</v>
      </c>
    </row>
    <row r="206" spans="1:5" ht="15">
      <c r="A206" s="116" t="s">
        <v>40</v>
      </c>
      <c r="B206" s="116" t="s">
        <v>243</v>
      </c>
      <c r="C206" s="117">
        <v>548250</v>
      </c>
      <c r="D206" s="118">
        <v>44481</v>
      </c>
      <c r="E206" s="116" t="s">
        <v>246</v>
      </c>
    </row>
    <row r="207" spans="1:5" ht="15">
      <c r="A207" s="116" t="s">
        <v>40</v>
      </c>
      <c r="B207" s="116" t="s">
        <v>243</v>
      </c>
      <c r="C207" s="117">
        <v>975000</v>
      </c>
      <c r="D207" s="118">
        <v>44481</v>
      </c>
      <c r="E207" s="116" t="s">
        <v>247</v>
      </c>
    </row>
    <row r="208" spans="1:5" ht="15">
      <c r="A208" s="116" t="s">
        <v>40</v>
      </c>
      <c r="B208" s="116" t="s">
        <v>243</v>
      </c>
      <c r="C208" s="117">
        <v>440000</v>
      </c>
      <c r="D208" s="118">
        <v>44497</v>
      </c>
      <c r="E208" s="116" t="s">
        <v>246</v>
      </c>
    </row>
    <row r="209" spans="1:5" ht="15">
      <c r="A209" s="116" t="s">
        <v>40</v>
      </c>
      <c r="B209" s="116" t="s">
        <v>243</v>
      </c>
      <c r="C209" s="117">
        <v>359500</v>
      </c>
      <c r="D209" s="118">
        <v>44480</v>
      </c>
      <c r="E209" s="116" t="s">
        <v>247</v>
      </c>
    </row>
    <row r="210" spans="1:5" ht="15">
      <c r="A210" s="116" t="s">
        <v>40</v>
      </c>
      <c r="B210" s="116" t="s">
        <v>243</v>
      </c>
      <c r="C210" s="117">
        <v>542500</v>
      </c>
      <c r="D210" s="118">
        <v>44481</v>
      </c>
      <c r="E210" s="116" t="s">
        <v>246</v>
      </c>
    </row>
    <row r="211" spans="1:5" ht="15">
      <c r="A211" s="116" t="s">
        <v>40</v>
      </c>
      <c r="B211" s="116" t="s">
        <v>243</v>
      </c>
      <c r="C211" s="117">
        <v>480000</v>
      </c>
      <c r="D211" s="118">
        <v>44497</v>
      </c>
      <c r="E211" s="116" t="s">
        <v>247</v>
      </c>
    </row>
    <row r="212" spans="1:5" ht="15">
      <c r="A212" s="116" t="s">
        <v>40</v>
      </c>
      <c r="B212" s="116" t="s">
        <v>243</v>
      </c>
      <c r="C212" s="117">
        <v>298000</v>
      </c>
      <c r="D212" s="118">
        <v>44496</v>
      </c>
      <c r="E212" s="116" t="s">
        <v>247</v>
      </c>
    </row>
    <row r="213" spans="1:5" ht="15">
      <c r="A213" s="116" t="s">
        <v>40</v>
      </c>
      <c r="B213" s="116" t="s">
        <v>243</v>
      </c>
      <c r="C213" s="117">
        <v>375000</v>
      </c>
      <c r="D213" s="118">
        <v>44475</v>
      </c>
      <c r="E213" s="116" t="s">
        <v>247</v>
      </c>
    </row>
    <row r="214" spans="1:5" ht="15">
      <c r="A214" s="116" t="s">
        <v>40</v>
      </c>
      <c r="B214" s="116" t="s">
        <v>243</v>
      </c>
      <c r="C214" s="117">
        <v>439000</v>
      </c>
      <c r="D214" s="118">
        <v>44489</v>
      </c>
      <c r="E214" s="116" t="s">
        <v>247</v>
      </c>
    </row>
    <row r="215" spans="1:5" ht="15">
      <c r="A215" s="116" t="s">
        <v>40</v>
      </c>
      <c r="B215" s="116" t="s">
        <v>243</v>
      </c>
      <c r="C215" s="117">
        <v>720000</v>
      </c>
      <c r="D215" s="118">
        <v>44496</v>
      </c>
      <c r="E215" s="116" t="s">
        <v>247</v>
      </c>
    </row>
    <row r="216" spans="1:5" ht="15">
      <c r="A216" s="116" t="s">
        <v>55</v>
      </c>
      <c r="B216" s="116" t="s">
        <v>244</v>
      </c>
      <c r="C216" s="117">
        <v>399000</v>
      </c>
      <c r="D216" s="118">
        <v>44475</v>
      </c>
      <c r="E216" s="116" t="s">
        <v>246</v>
      </c>
    </row>
    <row r="217" spans="1:5" ht="15">
      <c r="A217" s="116" t="s">
        <v>55</v>
      </c>
      <c r="B217" s="116" t="s">
        <v>244</v>
      </c>
      <c r="C217" s="117">
        <v>6000000</v>
      </c>
      <c r="D217" s="118">
        <v>44483</v>
      </c>
      <c r="E217" s="116" t="s">
        <v>246</v>
      </c>
    </row>
    <row r="218" spans="1:5" ht="15">
      <c r="A218" s="116" t="s">
        <v>55</v>
      </c>
      <c r="B218" s="116" t="s">
        <v>244</v>
      </c>
      <c r="C218" s="117">
        <v>500000</v>
      </c>
      <c r="D218" s="118">
        <v>44488</v>
      </c>
      <c r="E218" s="116" t="s">
        <v>247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2022-09-04T16:31:27Z</dcterms:modified>
</cp:coreProperties>
</file>