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STATS'!$A$17:$C$17</definedName>
    <definedName name="CommercialSalesMarket">'SALES STATS'!$A$40:$C$41</definedName>
    <definedName name="ConstructionLoansMarket">'LOAN ONLY STATS'!$A$32:$C$35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STATS'!$A$23:$C$26</definedName>
    <definedName name="HardMoneyLoansMarket">'LOAN ONLY STATS'!$A$41:$C$43</definedName>
    <definedName name="InclineSalesMarket">'SALES STATS'!#REF!</definedName>
    <definedName name="OverallLoans">'OVERALL STATS'!$A$20:$C$25</definedName>
    <definedName name="OverallSales">'OVERALL STATS'!$A$7:$C$14</definedName>
    <definedName name="OverallSalesAndLoans">'OVERALL STATS'!$A$31:$C$39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STATS'!$A$47:$C$51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4" i="1"/>
  <c r="G13"/>
  <c r="G12"/>
  <c r="G11"/>
  <c r="G10"/>
  <c r="G9"/>
  <c r="G8"/>
  <c r="G7"/>
  <c r="C36" i="3"/>
  <c r="B36"/>
  <c r="C18"/>
  <c r="B18"/>
  <c r="C42" i="2"/>
  <c r="B42"/>
  <c r="B15" i="1"/>
  <c r="C15"/>
  <c r="B44" i="3"/>
  <c r="C44"/>
  <c r="B27"/>
  <c r="C27"/>
  <c r="B12"/>
  <c r="D7" s="1"/>
  <c r="C12"/>
  <c r="E7" s="1"/>
  <c r="B52" i="2"/>
  <c r="C52"/>
  <c r="B35"/>
  <c r="D29" s="1"/>
  <c r="C35"/>
  <c r="E29" s="1"/>
  <c r="A2"/>
  <c r="B23"/>
  <c r="D20" s="1"/>
  <c r="C23"/>
  <c r="D42" i="3" l="1"/>
  <c r="D43"/>
  <c r="E35"/>
  <c r="E33"/>
  <c r="D26"/>
  <c r="E26"/>
  <c r="E25"/>
  <c r="E17"/>
  <c r="D17"/>
  <c r="E9"/>
  <c r="D9"/>
  <c r="E9" i="1"/>
  <c r="D9"/>
  <c r="E49" i="2"/>
  <c r="D49"/>
  <c r="E30"/>
  <c r="D30"/>
  <c r="E22"/>
  <c r="D22"/>
  <c r="E48"/>
  <c r="E51"/>
  <c r="E41"/>
  <c r="D40"/>
  <c r="D34"/>
  <c r="D8" i="3"/>
  <c r="D11"/>
  <c r="E10"/>
  <c r="D10"/>
  <c r="E8"/>
  <c r="E11"/>
  <c r="D25"/>
  <c r="E24"/>
  <c r="D24"/>
  <c r="E32"/>
  <c r="E34"/>
  <c r="D32"/>
  <c r="D34"/>
  <c r="D33"/>
  <c r="D35"/>
  <c r="E43"/>
  <c r="E42"/>
  <c r="D48" i="2"/>
  <c r="D51"/>
  <c r="E50"/>
  <c r="D50"/>
  <c r="D41"/>
  <c r="E40"/>
  <c r="E34"/>
  <c r="E21"/>
  <c r="D21"/>
  <c r="E47"/>
  <c r="E28"/>
  <c r="E31"/>
  <c r="E33"/>
  <c r="E20"/>
  <c r="E19"/>
  <c r="D19"/>
  <c r="D32"/>
  <c r="E32"/>
  <c r="D33"/>
  <c r="D31"/>
  <c r="D28"/>
  <c r="D47"/>
  <c r="A2" i="3"/>
  <c r="E41"/>
  <c r="B14" i="2"/>
  <c r="C14"/>
  <c r="B26" i="1"/>
  <c r="C26"/>
  <c r="B40"/>
  <c r="C40"/>
  <c r="E34" l="1"/>
  <c r="D34"/>
  <c r="E24"/>
  <c r="D24"/>
  <c r="E9" i="2"/>
  <c r="D9"/>
  <c r="E18" i="3"/>
  <c r="D18"/>
  <c r="E42" i="2"/>
  <c r="D42"/>
  <c r="E39" i="1"/>
  <c r="D35"/>
  <c r="D39"/>
  <c r="E23"/>
  <c r="E25"/>
  <c r="D25"/>
  <c r="D23"/>
  <c r="E37"/>
  <c r="E35"/>
  <c r="E33"/>
  <c r="E36"/>
  <c r="D41" i="3"/>
  <c r="E36"/>
  <c r="D36"/>
  <c r="E23"/>
  <c r="D23"/>
  <c r="D52" i="2"/>
  <c r="E52"/>
  <c r="E35"/>
  <c r="D35"/>
  <c r="D8"/>
  <c r="D7"/>
  <c r="D10"/>
  <c r="D12"/>
  <c r="D11"/>
  <c r="D13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2"/>
  <c r="E20"/>
  <c r="E21"/>
  <c r="E22"/>
  <c r="D37"/>
  <c r="D32"/>
  <c r="E7"/>
  <c r="D38"/>
  <c r="D33"/>
  <c r="D21"/>
  <c r="D20"/>
  <c r="E10"/>
  <c r="E12"/>
  <c r="D36"/>
  <c r="E13"/>
  <c r="E40" l="1"/>
  <c r="D40"/>
  <c r="E44" i="3"/>
  <c r="E27"/>
  <c r="D27"/>
  <c r="D44"/>
  <c r="E12"/>
  <c r="D12"/>
  <c r="E23" i="2"/>
  <c r="D23"/>
  <c r="D15" i="1"/>
  <c r="E15"/>
  <c r="E14" i="2"/>
  <c r="D14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<sst xmlns="http://schemas.openxmlformats.org/spreadsheetml/2006/main" count="2111" uniqueCount="218">
  <si>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</si>
  <si>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</si>
  <si>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</si>
  <si>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</si>
  <si>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</si>
  <si>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</si>
  <si>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</si>
  <si>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</si>
  <si>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</si>
  <si>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</si>
  <si>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</si>
  <si>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</si>
  <si>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</si>
  <si>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</si>
  <si>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</si>
  <si>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</si>
  <si>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</si>
  <si>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</si>
  <si>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</si>
  <si>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</si>
  <si>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</si>
  <si>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</si>
  <si>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</si>
  <si>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</si>
  <si>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</si>
  <si>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</si>
  <si>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</si>
  <si>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</si>
  <si>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</si>
  <si>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</si>
  <si>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</si>
  <si>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</si>
  <si>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</si>
  <si>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</si>
  <si>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</si>
  <si>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</si>
  <si>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</si>
  <si>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</si>
  <si>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</si>
  <si>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</si>
  <si>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</si>
  <si>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</si>
  <si>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</si>
  <si>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</si>
  <si>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</si>
  <si>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</si>
  <si>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</si>
  <si>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</si>
  <si>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SAB</t>
  </si>
  <si>
    <t>LENDER</t>
  </si>
  <si>
    <t>Values</t>
  </si>
  <si>
    <t>DOCTYPE</t>
  </si>
  <si>
    <t>Last Row:</t>
  </si>
  <si>
    <t>Toiyabe Title</t>
  </si>
  <si>
    <t>SEE CHARTS BELOW:</t>
  </si>
  <si>
    <t>MINDEN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</si>
  <si>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</si>
  <si>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</si>
  <si>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</si>
  <si>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</si>
  <si>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</si>
  <si>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</si>
  <si>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</si>
  <si>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Douglas County, NV)</t>
  </si>
  <si>
    <t>SALES MARKET Douglas County, NV)</t>
  </si>
  <si>
    <t>LOAN ONLY MARKETS Douglas County, NV)</t>
  </si>
  <si>
    <t>Reporting Period: MAY, 2022</t>
  </si>
  <si>
    <t>Acme Title and Escrow</t>
  </si>
  <si>
    <t>SINGLE FAM RES.</t>
  </si>
  <si>
    <t>LANDER</t>
  </si>
  <si>
    <t>LTE</t>
  </si>
  <si>
    <t>NO</t>
  </si>
  <si>
    <t>Calatlantic Title West</t>
  </si>
  <si>
    <t>LH</t>
  </si>
  <si>
    <t>YES</t>
  </si>
  <si>
    <t>VACANT LAND</t>
  </si>
  <si>
    <t>ET</t>
  </si>
  <si>
    <t>CONDO/TWNHSE</t>
  </si>
  <si>
    <t>INCLINE</t>
  </si>
  <si>
    <t>VD</t>
  </si>
  <si>
    <t>2-4 PLEX</t>
  </si>
  <si>
    <t>PB</t>
  </si>
  <si>
    <t>15</t>
  </si>
  <si>
    <t>CARSON CITY</t>
  </si>
  <si>
    <t>23</t>
  </si>
  <si>
    <t>17</t>
  </si>
  <si>
    <t>MOBILE HOME</t>
  </si>
  <si>
    <t>1419-01-801-027</t>
  </si>
  <si>
    <t>RENO CORPORATE</t>
  </si>
  <si>
    <t>YC</t>
  </si>
  <si>
    <t>NF</t>
  </si>
  <si>
    <t>CA</t>
  </si>
  <si>
    <t>Stewart Title</t>
  </si>
  <si>
    <t>GARDNERVILLE</t>
  </si>
  <si>
    <t>SLA</t>
  </si>
  <si>
    <t>UNK</t>
  </si>
  <si>
    <t>WLD</t>
  </si>
  <si>
    <t>SOUTH KIETZKE</t>
  </si>
  <si>
    <t>CRF</t>
  </si>
  <si>
    <t>MIF</t>
  </si>
  <si>
    <t>COMMERCIAL</t>
  </si>
  <si>
    <t>LAS VEGAS</t>
  </si>
  <si>
    <t>MDD</t>
  </si>
  <si>
    <t>DKD</t>
  </si>
  <si>
    <t>RLT</t>
  </si>
  <si>
    <t>TO</t>
  </si>
  <si>
    <t>LAKESIDE</t>
  </si>
  <si>
    <t>SL</t>
  </si>
  <si>
    <t>Archer Title and Escrow</t>
  </si>
  <si>
    <t>1220-28-510-052</t>
  </si>
  <si>
    <t>CONVENTIONAL</t>
  </si>
  <si>
    <t>PRIMELENDING</t>
  </si>
  <si>
    <t>1220-03-111-015</t>
  </si>
  <si>
    <t>1420-35-311-014</t>
  </si>
  <si>
    <t>GUILD MORTGAGE COMPANY LLC</t>
  </si>
  <si>
    <t>1420-28-111-008</t>
  </si>
  <si>
    <t>1420-06-401-019</t>
  </si>
  <si>
    <t>HARD MONEY</t>
  </si>
  <si>
    <t>WILLROTH, KARIN TRUSTEE; SOETJE, GEORGE LIVING TRUST 6/3/21</t>
  </si>
  <si>
    <t>1220-10-811-008</t>
  </si>
  <si>
    <t>MORGAN STANLEY PRIVATE BANK</t>
  </si>
  <si>
    <t>1220-15-110-086</t>
  </si>
  <si>
    <t>CALBER HOME LOANS INC</t>
  </si>
  <si>
    <t>1220-17-310-002</t>
  </si>
  <si>
    <t>CREDIT LINE</t>
  </si>
  <si>
    <t>AMERICA FIRST CREDIT UNION</t>
  </si>
  <si>
    <t>1320-29-201-011</t>
  </si>
  <si>
    <t>HERITAGE BANK OF NEVADA</t>
  </si>
  <si>
    <t>1321-32-002-041</t>
  </si>
  <si>
    <t>CONSTRUCTION</t>
  </si>
  <si>
    <t>UNITED FEDERAL CREDIT UNION</t>
  </si>
  <si>
    <t>1318-23-810-083</t>
  </si>
  <si>
    <t>SYNERGY HOME MORTGAGE LLC</t>
  </si>
  <si>
    <t>1419-03-002-089</t>
  </si>
  <si>
    <t>UMPQUA BANK</t>
  </si>
  <si>
    <t>1320-31-511-007</t>
  </si>
  <si>
    <t>NATIONS DIRECT MORTGAGE LLC</t>
  </si>
  <si>
    <t>1220-22-110-030</t>
  </si>
  <si>
    <t>1220-02-001-037</t>
  </si>
  <si>
    <t>1319-09-602-039</t>
  </si>
  <si>
    <t>1420-08-101-013</t>
  </si>
  <si>
    <t>MADDOX, CHARLES B TRUSTEE; MADDOX, ANITA H TRUSTEE; MADDOX, C B FAMILY TRUST AGREEMENT 2/2/17</t>
  </si>
  <si>
    <t>1318-10-317-004</t>
  </si>
  <si>
    <t xml:space="preserve">NOVASEL, ROBERT I TRUSTEE; SCHWARTE, RICHARD W TRUSTEE; NOVASEL &amp; SCHWARTE INVESTMENTS INC PROFIT SHARING PLAN; PLISSKIN, LARRY; PLISSKIN, LINDA; FELDMAN, LEWIS S TRUSTEE; FELDMAN FAMILY TRUST 10/27/08; VICTOR, MARK A INC PROFIT SHARING PLAN; BLUMENTHAL, </t>
  </si>
  <si>
    <t>1418-27-210-036</t>
  </si>
  <si>
    <t>DUTRA, WILLIAM E TRUSTEE; DUTRA, WILLIAM E 2016 TRUST; FELDMAN, LEWIS S TRUSTEE; FELDMAN FAMILY TRUST; NAVONE, ANDREW J TRUSTEE; NAVONE FAMILY 2001 REVOCABLE TRUST; OWENS, WILLIAM C TRUSTEE; OWENS TRUST 2/24/93</t>
  </si>
  <si>
    <t>1419-03-002-094</t>
  </si>
  <si>
    <t>MIDFIRST BANK</t>
  </si>
  <si>
    <t>1419-03-002-021</t>
  </si>
  <si>
    <t>US BANK NA</t>
  </si>
  <si>
    <t>1420-35-201-015</t>
  </si>
  <si>
    <t>SIERRA PACIFIC MORTGAGE COMANY INC</t>
  </si>
  <si>
    <t>1318-10-415-063</t>
  </si>
  <si>
    <t>BAY EQUITY LLC</t>
  </si>
  <si>
    <t>1022-10-002-080</t>
  </si>
  <si>
    <t>FINANCE OF AMERICA MORTGAGE LLC</t>
  </si>
  <si>
    <t>1420-18-214-109</t>
  </si>
  <si>
    <t>EL DORADO SAVINGS BANK</t>
  </si>
  <si>
    <t>1320-32-118-002</t>
  </si>
  <si>
    <t>VA</t>
  </si>
  <si>
    <t>419-11-002--014</t>
  </si>
  <si>
    <t>HOMETOWN LENDERS INC</t>
  </si>
  <si>
    <t>1220-09-410-017</t>
  </si>
  <si>
    <t>WELLS FARGO BANK NA NA</t>
  </si>
  <si>
    <t>1420-08-314-013</t>
  </si>
  <si>
    <t>1022-29-402-001</t>
  </si>
  <si>
    <t>1220-22-110-050</t>
  </si>
  <si>
    <t>1219-11-001-015</t>
  </si>
  <si>
    <t>1121-05-512-005</t>
  </si>
  <si>
    <t>PENNYMAC LOAN SERVICES LLC</t>
  </si>
  <si>
    <t>1420-06-802-007</t>
  </si>
  <si>
    <t>PLUMAS BANK</t>
  </si>
  <si>
    <t>1022-29-310-016</t>
  </si>
  <si>
    <t>1220-15-310-028</t>
  </si>
  <si>
    <t>RURAL NEVADA DEVELOPMENT CORPORATION</t>
  </si>
  <si>
    <t>1320-32-712-033</t>
  </si>
  <si>
    <t>VALLEY VIEW HOME LOANS</t>
  </si>
  <si>
    <t>0000-00-000-000</t>
  </si>
  <si>
    <t>GREATER NEVADA CREDIT UNION</t>
  </si>
  <si>
    <t>1320-30-718-009</t>
  </si>
  <si>
    <t>GENESIS CAPITAL LLC</t>
  </si>
  <si>
    <t>1320-30-718-001</t>
  </si>
  <si>
    <t>1220-21-610-202</t>
  </si>
  <si>
    <t>FINANCE OF AMERICA MORTGAGE</t>
  </si>
  <si>
    <t>1420-26-401-027</t>
  </si>
  <si>
    <t>GREATER NEVADA MORTGAGE</t>
  </si>
  <si>
    <t>1319-03-710-010</t>
  </si>
  <si>
    <t>CA BANK &amp; TRUST</t>
  </si>
  <si>
    <t>1318-24-702-002</t>
  </si>
  <si>
    <t>FIRST FOUNDATION BANK</t>
  </si>
  <si>
    <t>1420-07-610-004</t>
  </si>
  <si>
    <t>1220-17-411-009</t>
  </si>
  <si>
    <t>REMLEY, SUSAN J TRUSTEE; REMLEY FAMILY TRUST 11/23/15</t>
  </si>
  <si>
    <t>1320-30-702-020</t>
  </si>
  <si>
    <t>SHAW, WILLIAM JAC TRUSTEE; SHAW, PAIGE TRUSTEE; SHAW, WILLIAM FAMILY TRUST 10/8/08; SHAW, PAIGE FAMILY TRUST 10/8/08</t>
  </si>
  <si>
    <t>1220-21-810-036</t>
  </si>
  <si>
    <t>1319-10-101-008</t>
  </si>
  <si>
    <t>1320-03-001-017</t>
  </si>
  <si>
    <t>1420-06-802-002</t>
  </si>
  <si>
    <t>REAM, STEPHANIE SERPA</t>
  </si>
  <si>
    <t>1220-21-710-059</t>
  </si>
  <si>
    <t>DIGNIFIED HOME LOANS LLC</t>
  </si>
  <si>
    <t>1320-33-402-050</t>
  </si>
  <si>
    <t>IRA EXPRESS INC; TONNESEN, GLEN SEP IRA 100593</t>
  </si>
  <si>
    <t>ACT</t>
  </si>
  <si>
    <t>CAL</t>
  </si>
  <si>
    <t>FA</t>
  </si>
  <si>
    <t>FC</t>
  </si>
  <si>
    <t>SIG</t>
  </si>
  <si>
    <t>ST</t>
  </si>
  <si>
    <t>TI</t>
  </si>
  <si>
    <t>TT</t>
  </si>
  <si>
    <t>ATE</t>
  </si>
  <si>
    <t>Deed</t>
  </si>
  <si>
    <t>Deed of Trust</t>
  </si>
  <si>
    <t>Deed Subdivider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</si>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</sst>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43</c:v>
                </c:pt>
                <c:pt idx="1">
                  <c:v>27</c:v>
                </c:pt>
                <c:pt idx="2">
                  <c:v>21</c:v>
                </c:pt>
                <c:pt idx="3">
                  <c:v>15</c:v>
                </c:pt>
                <c:pt idx="4">
                  <c:v>13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21971840"/>
        <c:axId val="121973376"/>
        <c:axId val="0"/>
      </c:bar3DChart>
      <c:catAx>
        <c:axId val="121971840"/>
        <c:scaling>
          <c:orientation val="minMax"/>
        </c:scaling>
        <c:axPos val="b"/>
        <c:numFmt formatCode="General" sourceLinked="1"/>
        <c:majorTickMark val="none"/>
        <c:tickLblPos val="nextTo"/>
        <c:crossAx val="121973376"/>
        <c:crosses val="autoZero"/>
        <c:auto val="1"/>
        <c:lblAlgn val="ctr"/>
        <c:lblOffset val="100"/>
      </c:catAx>
      <c:valAx>
        <c:axId val="1219733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971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STATS'!$A$20:$A$25</c:f>
              <c:strCache>
                <c:ptCount val="6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Archer Title and Escrow</c:v>
                </c:pt>
              </c:strCache>
            </c:strRef>
          </c:cat>
          <c:val>
            <c:numRef>
              <c:f>'OVERALL STATS'!$B$20:$B$25</c:f>
              <c:numCache>
                <c:formatCode>0</c:formatCode>
                <c:ptCount val="6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hape val="box"/>
        <c:axId val="122008320"/>
        <c:axId val="122009856"/>
        <c:axId val="0"/>
      </c:bar3DChart>
      <c:catAx>
        <c:axId val="122008320"/>
        <c:scaling>
          <c:orientation val="minMax"/>
        </c:scaling>
        <c:axPos val="b"/>
        <c:numFmt formatCode="General" sourceLinked="1"/>
        <c:majorTickMark val="none"/>
        <c:tickLblPos val="nextTo"/>
        <c:crossAx val="122009856"/>
        <c:crosses val="autoZero"/>
        <c:auto val="1"/>
        <c:lblAlgn val="ctr"/>
        <c:lblOffset val="100"/>
      </c:catAx>
      <c:valAx>
        <c:axId val="122009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22008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Acme Title and Escrow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58</c:v>
                </c:pt>
                <c:pt idx="1">
                  <c:v>44</c:v>
                </c:pt>
                <c:pt idx="2">
                  <c:v>31</c:v>
                </c:pt>
                <c:pt idx="3">
                  <c:v>20</c:v>
                </c:pt>
                <c:pt idx="4">
                  <c:v>19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1581568"/>
        <c:axId val="121583104"/>
        <c:axId val="0"/>
      </c:bar3DChart>
      <c:catAx>
        <c:axId val="121581568"/>
        <c:scaling>
          <c:orientation val="minMax"/>
        </c:scaling>
        <c:axPos val="b"/>
        <c:numFmt formatCode="General" sourceLinked="1"/>
        <c:majorTickMark val="none"/>
        <c:tickLblPos val="nextTo"/>
        <c:crossAx val="121583104"/>
        <c:crosses val="autoZero"/>
        <c:auto val="1"/>
        <c:lblAlgn val="ctr"/>
        <c:lblOffset val="100"/>
      </c:catAx>
      <c:valAx>
        <c:axId val="121583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21581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28545235</c:v>
                </c:pt>
                <c:pt idx="1">
                  <c:v>21217016.5</c:v>
                </c:pt>
                <c:pt idx="2">
                  <c:v>14632748</c:v>
                </c:pt>
                <c:pt idx="3">
                  <c:v>22074000</c:v>
                </c:pt>
                <c:pt idx="4">
                  <c:v>8473205</c:v>
                </c:pt>
                <c:pt idx="5">
                  <c:v>1747326</c:v>
                </c:pt>
                <c:pt idx="6">
                  <c:v>710000</c:v>
                </c:pt>
                <c:pt idx="7">
                  <c:v>515000</c:v>
                </c:pt>
              </c:numCache>
            </c:numRef>
          </c:val>
        </c:ser>
        <c:shape val="box"/>
        <c:axId val="121621504"/>
        <c:axId val="121627392"/>
        <c:axId val="0"/>
      </c:bar3DChart>
      <c:catAx>
        <c:axId val="121621504"/>
        <c:scaling>
          <c:orientation val="minMax"/>
        </c:scaling>
        <c:axPos val="b"/>
        <c:numFmt formatCode="General" sourceLinked="1"/>
        <c:majorTickMark val="none"/>
        <c:tickLblPos val="nextTo"/>
        <c:crossAx val="121627392"/>
        <c:crosses val="autoZero"/>
        <c:auto val="1"/>
        <c:lblAlgn val="ctr"/>
        <c:lblOffset val="100"/>
      </c:catAx>
      <c:valAx>
        <c:axId val="1216273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621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STATS'!$A$20:$A$25</c:f>
              <c:strCache>
                <c:ptCount val="6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Archer Title and Escrow</c:v>
                </c:pt>
              </c:strCache>
            </c:strRef>
          </c:cat>
          <c:val>
            <c:numRef>
              <c:f>'OVERALL STATS'!$C$20:$C$25</c:f>
              <c:numCache>
                <c:formatCode>"$"#,##0</c:formatCode>
                <c:ptCount val="6"/>
                <c:pt idx="0">
                  <c:v>27775195</c:v>
                </c:pt>
                <c:pt idx="1">
                  <c:v>14790225</c:v>
                </c:pt>
                <c:pt idx="2">
                  <c:v>8370950</c:v>
                </c:pt>
                <c:pt idx="3">
                  <c:v>2571032</c:v>
                </c:pt>
                <c:pt idx="4">
                  <c:v>7750000</c:v>
                </c:pt>
                <c:pt idx="5">
                  <c:v>392000</c:v>
                </c:pt>
              </c:numCache>
            </c:numRef>
          </c:val>
        </c:ser>
        <c:shape val="box"/>
        <c:axId val="122054912"/>
        <c:axId val="122060800"/>
        <c:axId val="0"/>
      </c:bar3DChart>
      <c:catAx>
        <c:axId val="122054912"/>
        <c:scaling>
          <c:orientation val="minMax"/>
        </c:scaling>
        <c:axPos val="b"/>
        <c:numFmt formatCode="General" sourceLinked="1"/>
        <c:majorTickMark val="none"/>
        <c:tickLblPos val="nextTo"/>
        <c:crossAx val="122060800"/>
        <c:crosses val="autoZero"/>
        <c:auto val="1"/>
        <c:lblAlgn val="ctr"/>
        <c:lblOffset val="100"/>
      </c:catAx>
      <c:valAx>
        <c:axId val="122060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22054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Acme Title and Escrow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43335460</c:v>
                </c:pt>
                <c:pt idx="1">
                  <c:v>48992211.5</c:v>
                </c:pt>
                <c:pt idx="2">
                  <c:v>23003698</c:v>
                </c:pt>
                <c:pt idx="3">
                  <c:v>11044237</c:v>
                </c:pt>
                <c:pt idx="4">
                  <c:v>29824000</c:v>
                </c:pt>
                <c:pt idx="5">
                  <c:v>1747326</c:v>
                </c:pt>
                <c:pt idx="6">
                  <c:v>710000</c:v>
                </c:pt>
                <c:pt idx="7">
                  <c:v>515000</c:v>
                </c:pt>
                <c:pt idx="8">
                  <c:v>392000</c:v>
                </c:pt>
              </c:numCache>
            </c:numRef>
          </c:val>
        </c:ser>
        <c:shape val="box"/>
        <c:axId val="122070528"/>
        <c:axId val="122072064"/>
        <c:axId val="0"/>
      </c:bar3DChart>
      <c:catAx>
        <c:axId val="122070528"/>
        <c:scaling>
          <c:orientation val="minMax"/>
        </c:scaling>
        <c:axPos val="b"/>
        <c:numFmt formatCode="General" sourceLinked="1"/>
        <c:majorTickMark val="none"/>
        <c:tickLblPos val="nextTo"/>
        <c:crossAx val="122072064"/>
        <c:crosses val="autoZero"/>
        <c:auto val="1"/>
        <c:lblAlgn val="ctr"/>
        <c:lblOffset val="100"/>
      </c:catAx>
      <c:valAx>
        <c:axId val="1220720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220705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14.513639814817" createdVersion="3" refreshedVersion="3" minRefreshableVersion="3" recordCount="54">
  <cacheSource type="worksheet">
    <worksheetSource name="Table4"/>
  </cacheSource>
  <cacheFields count="8">
    <cacheField name="FULLNAME" numFmtId="0">
      <sharedItems containsBlank="1" count="15">
        <s v="Archer Title and Escrow"/>
        <s v="First American Title"/>
        <s v="First Centennial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HARD MONEY"/>
        <s v="CREDIT LINE"/>
        <s v="CONSTRUCTION"/>
        <s v="VA"/>
        <s v="COMMERCIAL"/>
        <m u="1"/>
        <s v="SBA" u="1"/>
        <s v="FH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84423" maxValue="985733"/>
    </cacheField>
    <cacheField name="AMOUNT" numFmtId="165">
      <sharedItems containsSemiMixedTypes="0" containsString="0" containsNumber="1" containsInteger="1" minValue="41400" maxValue="11000000"/>
    </cacheField>
    <cacheField name="RECDATE" numFmtId="14">
      <sharedItems containsSemiMixedTypes="0" containsNonDate="0" containsDate="1" containsString="0" minDate="2022-05-02T00:00:00" maxDate="2022-06-01T00:00:00"/>
    </cacheField>
    <cacheField name="LENDER" numFmtId="0">
      <sharedItems containsBlank="1" count="126">
        <s v="PRIMELENDING"/>
        <s v="GUILD MORTGAGE COMPANY LLC"/>
        <s v="WILLROTH, KARIN TRUSTEE; SOETJE, GEORGE LIVING TRUST 6/3/21"/>
        <s v="MORGAN STANLEY PRIVATE BANK"/>
        <s v="CALBER HOME LOANS INC"/>
        <s v="AMERICA FIRST CREDIT UNION"/>
        <s v="UNITED FEDERAL CREDIT UNION"/>
        <s v="MADDOX, CHARLES B TRUSTEE; MADDOX, ANITA H TRUSTEE; MADDOX, C B FAMILY TRUST AGREEMENT 2/2/17"/>
        <s v="NATIONS DIRECT MORTGAGE LLC"/>
        <s v="UMPQUA BANK"/>
        <s v="SYNERGY HOME MORTGAGE LLC"/>
        <s v="HERITAGE BANK OF NEVADA"/>
        <s v="NOVASEL, ROBERT I TRUSTEE; SCHWARTE, RICHARD W TRUSTEE; NOVASEL &amp; SCHWARTE INVESTMENTS INC PROFIT SHARING PLAN; PLISSKIN, LARRY; PLISSKIN, LINDA; FELDMAN, LEWIS S TRUSTEE; FELDMAN FAMILY TRUST 10/27/08; VICTOR, MARK A INC PROFIT SHARING PLAN; BLUMENTHAL, "/>
        <s v="DUTRA, WILLIAM E TRUSTEE; DUTRA, WILLIAM E 2016 TRUST; FELDMAN, LEWIS S TRUSTEE; FELDMAN FAMILY TRUST; NAVONE, ANDREW J TRUSTEE; NAVONE FAMILY 2001 REVOCABLE TRUST; OWENS, WILLIAM C TRUSTEE; OWENS TRUST 2/24/93"/>
        <s v="MIDFIRST BANK"/>
        <s v="US BANK NA"/>
        <s v="HOMETOWN LENDERS INC"/>
        <s v="SIERRA PACIFIC MORTGAGE COMANY INC"/>
        <s v="BAY EQUITY LLC"/>
        <s v="FINANCE OF AMERICA MORTGAGE LLC"/>
        <s v="EL DORADO SAVINGS BANK"/>
        <s v="RURAL NEVADA DEVELOPMENT CORPORATION"/>
        <s v="PLUMAS BANK"/>
        <s v="PENNYMAC LOAN SERVICES LLC"/>
        <s v="WELLS FARGO BANK NA NA"/>
        <s v="GENESIS CAPITAL LLC"/>
        <s v="REMLEY, SUSAN J TRUSTEE; REMLEY FAMILY TRUST 11/23/15"/>
        <s v="REAM, STEPHANIE SERPA"/>
        <s v="GREATER NEVADA MORTGAGE"/>
        <s v="GREATER NEVADA CREDIT UNION"/>
        <s v="SHAW, WILLIAM JAC TRUSTEE; SHAW, PAIGE TRUSTEE; SHAW, WILLIAM FAMILY TRUST 10/8/08; SHAW, PAIGE FAMILY TRUST 10/8/08"/>
        <s v="DIGNIFIED HOME LOANS LLC"/>
        <s v="FIRST FOUNDATION BANK"/>
        <s v="CA BANK &amp; TRUST"/>
        <s v="IRA EXPRESS INC; TONNESEN, GLEN SEP IRA 100593"/>
        <s v="VALLEY VIEW HOME LOANS"/>
        <s v="FINANCE OF AMERICA MORTGAGE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14.524049305553" createdVersion="3" refreshedVersion="3" minRefreshableVersion="3" recordCount="125">
  <cacheSource type="worksheet">
    <worksheetSource name="Table5"/>
  </cacheSource>
  <cacheFields count="10">
    <cacheField name="FULLNAME" numFmtId="0">
      <sharedItems count="16">
        <s v="Acme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CCARRAN"/>
        <s v="MINDEN"/>
        <s v="KIETZKE"/>
        <s v="INCLINE"/>
        <s v="CARSON CITY"/>
        <s v="ZEPHYR"/>
        <s v="RIDGEVIEW"/>
        <s v="LAKESIDEMOANA"/>
        <s v="RENO CORPORATE"/>
        <s v="GARDNERVILLE"/>
        <s v="SOUTH KIETZKE"/>
        <s v="LAS VEGAS"/>
        <s v="LAKESIDE"/>
        <s v="PLUMB" u="1"/>
        <s v="MINNEAPOLIS, MN" u="1"/>
        <s v="PHOENIX, AZ" u="1"/>
        <s v="HAMMILL" u="1"/>
        <s v="ORLANDO, FL" u="1"/>
        <s v="FERNLEY" u="1"/>
        <s v="DAMONTE" u="1"/>
        <s v="SALT LAKE CITY" u="1"/>
        <s v="SPARKS" u="1"/>
        <s v="PROFESSIONAL" u="1"/>
        <s v="HENDERSON" u="1"/>
        <s v="SO. VIRGINIA ST" u="1"/>
        <s v="LAKESIDEMCCARRAN" u="1"/>
      </sharedItems>
    </cacheField>
    <cacheField name="EO" numFmtId="0">
      <sharedItems count="78">
        <s v="LTE"/>
        <s v="LH"/>
        <s v="ET"/>
        <s v="PB"/>
        <s v="VD"/>
        <s v="23"/>
        <s v="18"/>
        <s v="17"/>
        <s v="15"/>
        <s v="12"/>
        <s v="10"/>
        <s v="JML"/>
        <s v="CA"/>
        <s v="NF"/>
        <s v="YC"/>
        <s v="SLA"/>
        <s v="CRF"/>
        <s v="WLD"/>
        <s v="UNK"/>
        <s v="AMG"/>
        <s v="KDJ"/>
        <s v="MDD"/>
        <s v="MIF"/>
        <s v="SAB"/>
        <s v="RLT"/>
        <s v="SL"/>
        <s v="DKD"/>
        <s v="TO"/>
        <s v="DC"/>
        <s v="BM" u="1"/>
        <s v="24" u="1"/>
        <s v="LC" u="1"/>
        <s v="11" u="1"/>
        <s v="MLC" u="1"/>
        <s v="FF" u="1"/>
        <s v="DJA" u="1"/>
        <s v="1" u="1"/>
        <s v="DMR" u="1"/>
        <s v="ZEN" u="1"/>
        <s v="19" u="1"/>
        <s v="NCS" u="1"/>
        <s v="KOT" u="1"/>
        <s v="ARJ" u="1"/>
        <s v="MLM" u="1"/>
        <s v="LS" u="1"/>
        <s v="AE" u="1"/>
        <s v="21" u="1"/>
        <s v="MLR" u="1"/>
        <s v="RA" u="1"/>
        <s v="9" u="1"/>
        <s v="CKL" u="1"/>
        <s v="KA" u="1"/>
        <s v="RC" u="1"/>
        <s v="DEB" u="1"/>
        <s v="2" u="1"/>
        <s v="14" u="1"/>
        <s v="JW" u="1"/>
        <s v="RLS" u="1"/>
        <s v="MK" u="1"/>
        <s v="DNO" u="1"/>
        <s v="N/A" u="1"/>
        <s v="CY" u="1"/>
        <s v="PAH" u="1"/>
        <s v="CD" u="1"/>
        <s v="TS" u="1"/>
        <s v="DPR" u="1"/>
        <s v="JMS" u="1"/>
        <s v="JH" u="1"/>
        <s v="ASK" u="1"/>
        <s v="5" u="1"/>
        <s v="ERF" u="1"/>
        <s v="LTF" u="1"/>
        <s v="TB" u="1"/>
        <s v="JN" u="1"/>
        <s v="20" u="1"/>
        <s v="KS" u="1"/>
        <s v="SLP" u="1"/>
        <s v="JP" u="1"/>
      </sharedItems>
    </cacheField>
    <cacheField name="PROPTYPE" numFmtId="0">
      <sharedItems count="8">
        <s v="SINGLE FAM RES."/>
        <s v="2-4 PLEX"/>
        <s v="VACANT LAND"/>
        <s v="CONDO/TWNHSE"/>
        <s v="MOBILE HOME"/>
        <s v="COMMERCIAL"/>
        <s v="COMM'L/IND'L" u="1"/>
        <s v="APARTMENT BLDG." u="1"/>
      </sharedItems>
    </cacheField>
    <cacheField name="DOCNUM" numFmtId="0">
      <sharedItems containsSemiMixedTypes="0" containsString="0" containsNumber="1" containsInteger="1" minValue="984424" maxValue="985752"/>
    </cacheField>
    <cacheField name="AMOUNT" numFmtId="165">
      <sharedItems containsSemiMixedTypes="0" containsString="0" containsNumber="1" minValue="15000" maxValue="101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5-02T00:00:00" maxDate="2022-06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s v="ATE"/>
    <x v="0"/>
    <s v="1220-28-510-052"/>
    <n v="985259"/>
    <n v="392000"/>
    <d v="2022-05-20T00:00:00"/>
    <x v="0"/>
  </r>
  <r>
    <x v="1"/>
    <s v="FA"/>
    <x v="0"/>
    <s v="1220-03-111-015"/>
    <n v="985705"/>
    <n v="420000"/>
    <d v="2022-05-31T00:00:00"/>
    <x v="0"/>
  </r>
  <r>
    <x v="1"/>
    <s v="FA"/>
    <x v="0"/>
    <s v="1420-35-311-014"/>
    <n v="985079"/>
    <n v="647200"/>
    <d v="2022-05-16T00:00:00"/>
    <x v="1"/>
  </r>
  <r>
    <x v="1"/>
    <s v="FA"/>
    <x v="0"/>
    <s v="1420-28-111-008"/>
    <n v="985228"/>
    <n v="475932"/>
    <d v="2022-05-19T00:00:00"/>
    <x v="1"/>
  </r>
  <r>
    <x v="1"/>
    <s v="FA"/>
    <x v="1"/>
    <s v="1420-06-401-019"/>
    <n v="985677"/>
    <n v="41400"/>
    <d v="2022-05-27T00:00:00"/>
    <x v="2"/>
  </r>
  <r>
    <x v="1"/>
    <s v="FA"/>
    <x v="0"/>
    <s v="1220-10-811-008"/>
    <n v="985279"/>
    <n v="532500"/>
    <d v="2022-05-20T00:00:00"/>
    <x v="3"/>
  </r>
  <r>
    <x v="1"/>
    <s v="FA"/>
    <x v="0"/>
    <s v="1220-15-110-086"/>
    <n v="985269"/>
    <n v="304000"/>
    <d v="2022-05-20T00:00:00"/>
    <x v="4"/>
  </r>
  <r>
    <x v="1"/>
    <s v="FA"/>
    <x v="2"/>
    <s v="1220-17-310-002"/>
    <n v="985243"/>
    <n v="150000"/>
    <d v="2022-05-19T00:00:00"/>
    <x v="5"/>
  </r>
  <r>
    <x v="2"/>
    <s v="FC"/>
    <x v="3"/>
    <s v="1419-01-801-027"/>
    <n v="984576"/>
    <n v="934000"/>
    <d v="2022-05-05T00:00:00"/>
    <x v="6"/>
  </r>
  <r>
    <x v="2"/>
    <s v="FC"/>
    <x v="3"/>
    <s v="1420-08-101-013"/>
    <n v="985285"/>
    <n v="2200000"/>
    <d v="2022-05-20T00:00:00"/>
    <x v="7"/>
  </r>
  <r>
    <x v="2"/>
    <s v="FC"/>
    <x v="0"/>
    <s v="1319-09-602-039"/>
    <n v="985266"/>
    <n v="630000"/>
    <d v="2022-05-20T00:00:00"/>
    <x v="6"/>
  </r>
  <r>
    <x v="2"/>
    <s v="FC"/>
    <x v="3"/>
    <s v="1220-02-001-037"/>
    <n v="985008"/>
    <n v="800000"/>
    <d v="2022-05-13T00:00:00"/>
    <x v="6"/>
  </r>
  <r>
    <x v="2"/>
    <s v="FC"/>
    <x v="0"/>
    <s v="1320-31-511-007"/>
    <n v="985585"/>
    <n v="525850"/>
    <d v="2022-05-26T00:00:00"/>
    <x v="8"/>
  </r>
  <r>
    <x v="2"/>
    <s v="FC"/>
    <x v="2"/>
    <s v="1419-03-002-089"/>
    <n v="985448"/>
    <n v="500000"/>
    <d v="2022-05-24T00:00:00"/>
    <x v="9"/>
  </r>
  <r>
    <x v="2"/>
    <s v="FC"/>
    <x v="0"/>
    <s v="1318-23-810-083"/>
    <n v="984423"/>
    <n v="635000"/>
    <d v="2022-05-02T00:00:00"/>
    <x v="10"/>
  </r>
  <r>
    <x v="2"/>
    <s v="FC"/>
    <x v="3"/>
    <s v="1321-32-002-041"/>
    <n v="984497"/>
    <n v="1416000"/>
    <d v="2022-05-03T00:00:00"/>
    <x v="6"/>
  </r>
  <r>
    <x v="2"/>
    <s v="FC"/>
    <x v="2"/>
    <s v="1320-29-201-011"/>
    <n v="984612"/>
    <n v="370000"/>
    <d v="2022-05-06T00:00:00"/>
    <x v="11"/>
  </r>
  <r>
    <x v="2"/>
    <s v="FC"/>
    <x v="0"/>
    <s v="1220-22-110-030"/>
    <n v="985587"/>
    <n v="360100"/>
    <d v="2022-05-26T00:00:00"/>
    <x v="8"/>
  </r>
  <r>
    <x v="3"/>
    <s v="SIG"/>
    <x v="1"/>
    <s v="1318-10-317-004"/>
    <n v="984988"/>
    <n v="1000000"/>
    <d v="2022-05-13T00:00:00"/>
    <x v="12"/>
  </r>
  <r>
    <x v="3"/>
    <s v="SIG"/>
    <x v="1"/>
    <s v="1418-27-210-036"/>
    <n v="984979"/>
    <n v="1860000"/>
    <d v="2022-05-13T00:00:00"/>
    <x v="13"/>
  </r>
  <r>
    <x v="3"/>
    <s v="SIG"/>
    <x v="3"/>
    <s v="1419-03-002-094"/>
    <n v="984531"/>
    <n v="2890000"/>
    <d v="2022-05-04T00:00:00"/>
    <x v="14"/>
  </r>
  <r>
    <x v="3"/>
    <s v="SIG"/>
    <x v="3"/>
    <s v="1419-03-002-021"/>
    <n v="985733"/>
    <n v="2000000"/>
    <d v="2022-05-31T00:00:00"/>
    <x v="15"/>
  </r>
  <r>
    <x v="4"/>
    <s v="ST"/>
    <x v="0"/>
    <s v="419-11-002--014"/>
    <n v="985632"/>
    <n v="370000"/>
    <d v="2022-05-27T00:00:00"/>
    <x v="16"/>
  </r>
  <r>
    <x v="4"/>
    <s v="ST"/>
    <x v="4"/>
    <s v="1320-32-118-002"/>
    <n v="984614"/>
    <n v="478000"/>
    <d v="2022-05-06T00:00:00"/>
    <x v="1"/>
  </r>
  <r>
    <x v="4"/>
    <s v="ST"/>
    <x v="0"/>
    <s v="1420-35-201-015"/>
    <n v="984641"/>
    <n v="300000"/>
    <d v="2022-05-06T00:00:00"/>
    <x v="17"/>
  </r>
  <r>
    <x v="4"/>
    <s v="ST"/>
    <x v="0"/>
    <s v="1318-10-415-063"/>
    <n v="985257"/>
    <n v="600000"/>
    <d v="2022-05-20T00:00:00"/>
    <x v="18"/>
  </r>
  <r>
    <x v="4"/>
    <s v="ST"/>
    <x v="0"/>
    <s v="1022-10-002-080"/>
    <n v="985339"/>
    <n v="160000"/>
    <d v="2022-05-23T00:00:00"/>
    <x v="19"/>
  </r>
  <r>
    <x v="4"/>
    <s v="ST"/>
    <x v="0"/>
    <s v="1022-29-310-016"/>
    <n v="985574"/>
    <n v="445800"/>
    <d v="2022-05-26T00:00:00"/>
    <x v="15"/>
  </r>
  <r>
    <x v="4"/>
    <s v="ST"/>
    <x v="2"/>
    <s v="1420-18-214-109"/>
    <n v="985116"/>
    <n v="50000"/>
    <d v="2022-05-17T00:00:00"/>
    <x v="20"/>
  </r>
  <r>
    <x v="4"/>
    <s v="ST"/>
    <x v="0"/>
    <s v="1220-15-310-028"/>
    <n v="985610"/>
    <n v="155850"/>
    <d v="2022-05-26T00:00:00"/>
    <x v="21"/>
  </r>
  <r>
    <x v="4"/>
    <s v="ST"/>
    <x v="2"/>
    <s v="1420-06-802-007"/>
    <n v="984583"/>
    <n v="2500000"/>
    <d v="2022-05-05T00:00:00"/>
    <x v="22"/>
  </r>
  <r>
    <x v="4"/>
    <s v="ST"/>
    <x v="0"/>
    <s v="1121-05-512-005"/>
    <n v="985629"/>
    <n v="110001"/>
    <d v="2022-05-27T00:00:00"/>
    <x v="23"/>
  </r>
  <r>
    <x v="4"/>
    <s v="ST"/>
    <x v="3"/>
    <s v="1219-11-001-015"/>
    <n v="985183"/>
    <n v="1883000"/>
    <d v="2022-05-18T00:00:00"/>
    <x v="15"/>
  </r>
  <r>
    <x v="4"/>
    <s v="ST"/>
    <x v="0"/>
    <s v="1220-22-110-050"/>
    <n v="985640"/>
    <n v="170000"/>
    <d v="2022-05-27T00:00:00"/>
    <x v="1"/>
  </r>
  <r>
    <x v="4"/>
    <s v="ST"/>
    <x v="5"/>
    <s v="1022-29-402-001"/>
    <n v="985641"/>
    <n v="7000000"/>
    <d v="2022-05-27T00:00:00"/>
    <x v="11"/>
  </r>
  <r>
    <x v="4"/>
    <s v="ST"/>
    <x v="4"/>
    <s v="1420-08-314-013"/>
    <n v="985642"/>
    <n v="394574"/>
    <d v="2022-05-27T00:00:00"/>
    <x v="1"/>
  </r>
  <r>
    <x v="4"/>
    <s v="ST"/>
    <x v="0"/>
    <s v="1220-09-410-017"/>
    <n v="985565"/>
    <n v="173000"/>
    <d v="2022-05-25T00:00:00"/>
    <x v="24"/>
  </r>
  <r>
    <x v="5"/>
    <s v="TI"/>
    <x v="3"/>
    <s v="1320-30-718-009"/>
    <n v="984552"/>
    <n v="4548500"/>
    <d v="2022-05-04T00:00:00"/>
    <x v="25"/>
  </r>
  <r>
    <x v="5"/>
    <s v="TI"/>
    <x v="1"/>
    <s v="1220-17-411-009"/>
    <n v="985119"/>
    <n v="750000"/>
    <d v="2022-05-17T00:00:00"/>
    <x v="26"/>
  </r>
  <r>
    <x v="5"/>
    <s v="TI"/>
    <x v="1"/>
    <s v="1420-06-802-002"/>
    <n v="984777"/>
    <n v="11000000"/>
    <d v="2022-05-09T00:00:00"/>
    <x v="27"/>
  </r>
  <r>
    <x v="5"/>
    <s v="TI"/>
    <x v="0"/>
    <s v="1320-03-001-017"/>
    <n v="984763"/>
    <n v="243000"/>
    <d v="2022-05-09T00:00:00"/>
    <x v="28"/>
  </r>
  <r>
    <x v="5"/>
    <s v="TI"/>
    <x v="2"/>
    <s v="1319-10-101-008"/>
    <n v="985015"/>
    <n v="50000"/>
    <d v="2022-05-13T00:00:00"/>
    <x v="29"/>
  </r>
  <r>
    <x v="5"/>
    <s v="TI"/>
    <x v="0"/>
    <s v="1220-21-810-036"/>
    <n v="985081"/>
    <n v="221000"/>
    <d v="2022-05-16T00:00:00"/>
    <x v="19"/>
  </r>
  <r>
    <x v="5"/>
    <s v="TI"/>
    <x v="1"/>
    <s v="1320-30-702-020"/>
    <n v="985140"/>
    <n v="100000"/>
    <d v="2022-05-17T00:00:00"/>
    <x v="30"/>
  </r>
  <r>
    <x v="5"/>
    <s v="TI"/>
    <x v="0"/>
    <s v="1220-21-710-059"/>
    <n v="984813"/>
    <n v="269000"/>
    <d v="2022-05-10T00:00:00"/>
    <x v="31"/>
  </r>
  <r>
    <x v="5"/>
    <s v="TI"/>
    <x v="0"/>
    <s v="1420-07-610-004"/>
    <n v="985002"/>
    <n v="372000"/>
    <d v="2022-05-13T00:00:00"/>
    <x v="1"/>
  </r>
  <r>
    <x v="5"/>
    <s v="TI"/>
    <x v="0"/>
    <s v="1318-24-702-002"/>
    <n v="984888"/>
    <n v="3125000"/>
    <d v="2022-05-11T00:00:00"/>
    <x v="32"/>
  </r>
  <r>
    <x v="5"/>
    <s v="TI"/>
    <x v="0"/>
    <s v="1319-03-710-010"/>
    <n v="985718"/>
    <n v="1425000"/>
    <d v="2022-05-31T00:00:00"/>
    <x v="33"/>
  </r>
  <r>
    <x v="5"/>
    <s v="TI"/>
    <x v="0"/>
    <s v="1420-26-401-027"/>
    <n v="985731"/>
    <n v="150000"/>
    <d v="2022-05-31T00:00:00"/>
    <x v="28"/>
  </r>
  <r>
    <x v="5"/>
    <s v="TI"/>
    <x v="3"/>
    <s v="1320-30-718-001"/>
    <n v="984550"/>
    <n v="4548500"/>
    <d v="2022-05-04T00:00:00"/>
    <x v="25"/>
  </r>
  <r>
    <x v="5"/>
    <s v="TI"/>
    <x v="0"/>
    <s v="1320-33-402-050"/>
    <n v="984976"/>
    <n v="368000"/>
    <d v="2022-05-13T00:00:00"/>
    <x v="34"/>
  </r>
  <r>
    <x v="5"/>
    <s v="TI"/>
    <x v="2"/>
    <s v="0000-00-000-000"/>
    <n v="984555"/>
    <n v="250000"/>
    <d v="2022-05-04T00:00:00"/>
    <x v="29"/>
  </r>
  <r>
    <x v="5"/>
    <s v="TI"/>
    <x v="0"/>
    <s v="1320-32-712-033"/>
    <n v="985404"/>
    <n v="271195"/>
    <d v="2022-05-23T00:00:00"/>
    <x v="35"/>
  </r>
  <r>
    <x v="5"/>
    <s v="TI"/>
    <x v="0"/>
    <s v="1220-21-610-202"/>
    <n v="984500"/>
    <n v="84000"/>
    <d v="2022-05-03T00:00:00"/>
    <x v="3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5">
  <r>
    <x v="0"/>
    <s v="ACT"/>
    <x v="0"/>
    <x v="0"/>
    <x v="0"/>
    <n v="984929"/>
    <n v="515000"/>
    <x v="0"/>
    <s v="YES"/>
    <d v="2022-05-12T00:00:00"/>
  </r>
  <r>
    <x v="1"/>
    <s v="CAL"/>
    <x v="1"/>
    <x v="1"/>
    <x v="0"/>
    <n v="985590"/>
    <n v="562965"/>
    <x v="1"/>
    <s v="YES"/>
    <d v="2022-05-26T00:00:00"/>
  </r>
  <r>
    <x v="1"/>
    <s v="CAL"/>
    <x v="1"/>
    <x v="1"/>
    <x v="0"/>
    <n v="985593"/>
    <n v="592036"/>
    <x v="1"/>
    <s v="YES"/>
    <d v="2022-05-26T00:00:00"/>
  </r>
  <r>
    <x v="1"/>
    <s v="CAL"/>
    <x v="1"/>
    <x v="1"/>
    <x v="0"/>
    <n v="985673"/>
    <n v="592325"/>
    <x v="1"/>
    <s v="YES"/>
    <d v="2022-05-27T00:00:00"/>
  </r>
  <r>
    <x v="2"/>
    <s v="FA"/>
    <x v="2"/>
    <x v="2"/>
    <x v="1"/>
    <n v="984527"/>
    <n v="550000"/>
    <x v="0"/>
    <s v="YES"/>
    <d v="2022-05-04T00:00:00"/>
  </r>
  <r>
    <x v="2"/>
    <s v="FA"/>
    <x v="2"/>
    <x v="2"/>
    <x v="0"/>
    <n v="984982"/>
    <n v="660000"/>
    <x v="0"/>
    <s v="YES"/>
    <d v="2022-05-13T00:00:00"/>
  </r>
  <r>
    <x v="2"/>
    <s v="FA"/>
    <x v="3"/>
    <x v="3"/>
    <x v="0"/>
    <n v="985225"/>
    <n v="419000"/>
    <x v="0"/>
    <s v="YES"/>
    <d v="2022-05-19T00:00:00"/>
  </r>
  <r>
    <x v="2"/>
    <s v="FA"/>
    <x v="2"/>
    <x v="2"/>
    <x v="2"/>
    <n v="985708"/>
    <n v="500000"/>
    <x v="0"/>
    <s v="YES"/>
    <d v="2022-05-31T00:00:00"/>
  </r>
  <r>
    <x v="2"/>
    <s v="FA"/>
    <x v="2"/>
    <x v="2"/>
    <x v="0"/>
    <n v="985601"/>
    <n v="408000"/>
    <x v="0"/>
    <s v="YES"/>
    <d v="2022-05-26T00:00:00"/>
  </r>
  <r>
    <x v="2"/>
    <s v="FA"/>
    <x v="2"/>
    <x v="2"/>
    <x v="0"/>
    <n v="984903"/>
    <n v="1075000"/>
    <x v="0"/>
    <s v="YES"/>
    <d v="2022-05-12T00:00:00"/>
  </r>
  <r>
    <x v="2"/>
    <s v="FA"/>
    <x v="4"/>
    <x v="4"/>
    <x v="3"/>
    <n v="985598"/>
    <n v="725000"/>
    <x v="0"/>
    <s v="YES"/>
    <d v="2022-05-26T00:00:00"/>
  </r>
  <r>
    <x v="2"/>
    <s v="FA"/>
    <x v="2"/>
    <x v="2"/>
    <x v="0"/>
    <n v="984998"/>
    <n v="290000"/>
    <x v="0"/>
    <s v="YES"/>
    <d v="2022-05-13T00:00:00"/>
  </r>
  <r>
    <x v="2"/>
    <s v="FA"/>
    <x v="2"/>
    <x v="2"/>
    <x v="0"/>
    <n v="985000"/>
    <n v="650000"/>
    <x v="0"/>
    <s v="YES"/>
    <d v="2022-05-13T00:00:00"/>
  </r>
  <r>
    <x v="2"/>
    <s v="FA"/>
    <x v="2"/>
    <x v="2"/>
    <x v="0"/>
    <n v="985457"/>
    <n v="1525000"/>
    <x v="0"/>
    <s v="YES"/>
    <d v="2022-05-24T00:00:00"/>
  </r>
  <r>
    <x v="2"/>
    <s v="FA"/>
    <x v="2"/>
    <x v="2"/>
    <x v="1"/>
    <n v="985549"/>
    <n v="535000"/>
    <x v="0"/>
    <s v="YES"/>
    <d v="2022-05-25T00:00:00"/>
  </r>
  <r>
    <x v="2"/>
    <s v="FA"/>
    <x v="2"/>
    <x v="2"/>
    <x v="0"/>
    <n v="985234"/>
    <n v="887305"/>
    <x v="1"/>
    <s v="YES"/>
    <d v="2022-05-19T00:00:00"/>
  </r>
  <r>
    <x v="2"/>
    <s v="FA"/>
    <x v="2"/>
    <x v="2"/>
    <x v="2"/>
    <n v="985330"/>
    <n v="248900"/>
    <x v="0"/>
    <s v="YES"/>
    <d v="2022-05-23T00:00:00"/>
  </r>
  <r>
    <x v="3"/>
    <s v="FC"/>
    <x v="5"/>
    <x v="5"/>
    <x v="2"/>
    <n v="984575"/>
    <n v="352408"/>
    <x v="0"/>
    <s v="YES"/>
    <d v="2022-05-05T00:00:00"/>
  </r>
  <r>
    <x v="3"/>
    <s v="FC"/>
    <x v="5"/>
    <x v="6"/>
    <x v="0"/>
    <n v="985260"/>
    <n v="865000"/>
    <x v="0"/>
    <s v="YES"/>
    <d v="2022-05-20T00:00:00"/>
  </r>
  <r>
    <x v="3"/>
    <s v="FC"/>
    <x v="6"/>
    <x v="7"/>
    <x v="0"/>
    <n v="985244"/>
    <n v="797000"/>
    <x v="0"/>
    <s v="YES"/>
    <d v="2022-05-19T00:00:00"/>
  </r>
  <r>
    <x v="3"/>
    <s v="FC"/>
    <x v="7"/>
    <x v="8"/>
    <x v="2"/>
    <n v="984720"/>
    <n v="245000"/>
    <x v="0"/>
    <s v="YES"/>
    <d v="2022-05-06T00:00:00"/>
  </r>
  <r>
    <x v="3"/>
    <s v="FC"/>
    <x v="6"/>
    <x v="7"/>
    <x v="0"/>
    <n v="985716"/>
    <n v="540000"/>
    <x v="0"/>
    <s v="YES"/>
    <d v="2022-05-31T00:00:00"/>
  </r>
  <r>
    <x v="3"/>
    <s v="FC"/>
    <x v="6"/>
    <x v="7"/>
    <x v="0"/>
    <n v="985556"/>
    <n v="1420000"/>
    <x v="0"/>
    <s v="YES"/>
    <d v="2022-05-25T00:00:00"/>
  </r>
  <r>
    <x v="3"/>
    <s v="FC"/>
    <x v="8"/>
    <x v="9"/>
    <x v="0"/>
    <n v="985739"/>
    <n v="1139000"/>
    <x v="0"/>
    <s v="YES"/>
    <d v="2022-05-31T00:00:00"/>
  </r>
  <r>
    <x v="3"/>
    <s v="FC"/>
    <x v="5"/>
    <x v="6"/>
    <x v="2"/>
    <n v="984900"/>
    <n v="15000"/>
    <x v="0"/>
    <s v="YES"/>
    <d v="2022-05-12T00:00:00"/>
  </r>
  <r>
    <x v="3"/>
    <s v="FC"/>
    <x v="6"/>
    <x v="7"/>
    <x v="3"/>
    <n v="985220"/>
    <n v="695000"/>
    <x v="0"/>
    <s v="YES"/>
    <d v="2022-05-19T00:00:00"/>
  </r>
  <r>
    <x v="3"/>
    <s v="FC"/>
    <x v="6"/>
    <x v="7"/>
    <x v="3"/>
    <n v="984466"/>
    <n v="330000"/>
    <x v="0"/>
    <s v="YES"/>
    <d v="2022-05-03T00:00:00"/>
  </r>
  <r>
    <x v="3"/>
    <s v="FC"/>
    <x v="6"/>
    <x v="7"/>
    <x v="1"/>
    <n v="985713"/>
    <n v="643000"/>
    <x v="0"/>
    <s v="YES"/>
    <d v="2022-05-31T00:00:00"/>
  </r>
  <r>
    <x v="3"/>
    <s v="FC"/>
    <x v="6"/>
    <x v="7"/>
    <x v="2"/>
    <n v="984995"/>
    <n v="1447840"/>
    <x v="0"/>
    <s v="YES"/>
    <d v="2022-05-13T00:00:00"/>
  </r>
  <r>
    <x v="3"/>
    <s v="FC"/>
    <x v="5"/>
    <x v="5"/>
    <x v="4"/>
    <n v="985747"/>
    <n v="79500"/>
    <x v="0"/>
    <s v="YES"/>
    <d v="2022-05-31T00:00:00"/>
  </r>
  <r>
    <x v="3"/>
    <s v="FC"/>
    <x v="5"/>
    <x v="5"/>
    <x v="0"/>
    <n v="985190"/>
    <n v="427000"/>
    <x v="0"/>
    <s v="YES"/>
    <d v="2022-05-18T00:00:00"/>
  </r>
  <r>
    <x v="3"/>
    <s v="FC"/>
    <x v="7"/>
    <x v="10"/>
    <x v="0"/>
    <n v="985155"/>
    <n v="1971000"/>
    <x v="0"/>
    <s v="YES"/>
    <d v="2022-05-17T00:00:00"/>
  </r>
  <r>
    <x v="3"/>
    <s v="FC"/>
    <x v="5"/>
    <x v="6"/>
    <x v="0"/>
    <n v="985098"/>
    <n v="710000"/>
    <x v="0"/>
    <s v="YES"/>
    <d v="2022-05-16T00:00:00"/>
  </r>
  <r>
    <x v="3"/>
    <s v="FC"/>
    <x v="7"/>
    <x v="8"/>
    <x v="0"/>
    <n v="984757"/>
    <n v="475000"/>
    <x v="0"/>
    <s v="YES"/>
    <d v="2022-05-09T00:00:00"/>
  </r>
  <r>
    <x v="3"/>
    <s v="FC"/>
    <x v="6"/>
    <x v="7"/>
    <x v="3"/>
    <n v="985715"/>
    <n v="385000"/>
    <x v="0"/>
    <s v="YES"/>
    <d v="2022-05-31T00:00:00"/>
  </r>
  <r>
    <x v="3"/>
    <s v="FC"/>
    <x v="7"/>
    <x v="10"/>
    <x v="3"/>
    <n v="984619"/>
    <n v="1350000"/>
    <x v="0"/>
    <s v="YES"/>
    <d v="2022-05-06T00:00:00"/>
  </r>
  <r>
    <x v="3"/>
    <s v="FC"/>
    <x v="5"/>
    <x v="5"/>
    <x v="0"/>
    <n v="985191"/>
    <n v="427000"/>
    <x v="0"/>
    <s v="YES"/>
    <d v="2022-05-18T00:00:00"/>
  </r>
  <r>
    <x v="3"/>
    <s v="FC"/>
    <x v="7"/>
    <x v="8"/>
    <x v="3"/>
    <n v="985005"/>
    <n v="319000"/>
    <x v="0"/>
    <s v="YES"/>
    <d v="2022-05-13T00:00:00"/>
  </r>
  <r>
    <x v="4"/>
    <s v="SIG"/>
    <x v="6"/>
    <x v="11"/>
    <x v="0"/>
    <n v="985149"/>
    <n v="10100000"/>
    <x v="0"/>
    <s v="YES"/>
    <d v="2022-05-17T00:00:00"/>
  </r>
  <r>
    <x v="4"/>
    <s v="SIG"/>
    <x v="9"/>
    <x v="12"/>
    <x v="0"/>
    <n v="985661"/>
    <n v="375000"/>
    <x v="0"/>
    <s v="YES"/>
    <d v="2022-05-27T00:00:00"/>
  </r>
  <r>
    <x v="4"/>
    <s v="SIG"/>
    <x v="6"/>
    <x v="11"/>
    <x v="0"/>
    <n v="985498"/>
    <n v="570000"/>
    <x v="0"/>
    <s v="YES"/>
    <d v="2022-05-24T00:00:00"/>
  </r>
  <r>
    <x v="4"/>
    <s v="SIG"/>
    <x v="6"/>
    <x v="11"/>
    <x v="0"/>
    <n v="985090"/>
    <n v="400000"/>
    <x v="0"/>
    <s v="YES"/>
    <d v="2022-05-16T00:00:00"/>
  </r>
  <r>
    <x v="4"/>
    <s v="SIG"/>
    <x v="2"/>
    <x v="13"/>
    <x v="0"/>
    <n v="984454"/>
    <n v="549000"/>
    <x v="0"/>
    <s v="YES"/>
    <d v="2022-05-02T00:00:00"/>
  </r>
  <r>
    <x v="4"/>
    <s v="SIG"/>
    <x v="2"/>
    <x v="13"/>
    <x v="4"/>
    <n v="985736"/>
    <n v="400000"/>
    <x v="0"/>
    <s v="YES"/>
    <d v="2022-05-31T00:00:00"/>
  </r>
  <r>
    <x v="4"/>
    <s v="SIG"/>
    <x v="2"/>
    <x v="13"/>
    <x v="0"/>
    <n v="984985"/>
    <n v="760000"/>
    <x v="0"/>
    <s v="YES"/>
    <d v="2022-05-13T00:00:00"/>
  </r>
  <r>
    <x v="4"/>
    <s v="SIG"/>
    <x v="6"/>
    <x v="11"/>
    <x v="2"/>
    <n v="984819"/>
    <n v="1100000"/>
    <x v="0"/>
    <s v="YES"/>
    <d v="2022-05-10T00:00:00"/>
  </r>
  <r>
    <x v="4"/>
    <s v="SIG"/>
    <x v="6"/>
    <x v="11"/>
    <x v="0"/>
    <n v="985734"/>
    <n v="2900000"/>
    <x v="0"/>
    <s v="YES"/>
    <d v="2022-05-31T00:00:00"/>
  </r>
  <r>
    <x v="4"/>
    <s v="SIG"/>
    <x v="6"/>
    <x v="11"/>
    <x v="0"/>
    <n v="984438"/>
    <n v="1200000"/>
    <x v="0"/>
    <s v="YES"/>
    <d v="2022-05-02T00:00:00"/>
  </r>
  <r>
    <x v="4"/>
    <s v="SIG"/>
    <x v="6"/>
    <x v="11"/>
    <x v="2"/>
    <n v="985550"/>
    <n v="600000"/>
    <x v="0"/>
    <s v="YES"/>
    <d v="2022-05-25T00:00:00"/>
  </r>
  <r>
    <x v="4"/>
    <s v="SIG"/>
    <x v="6"/>
    <x v="11"/>
    <x v="0"/>
    <n v="984424"/>
    <n v="805000"/>
    <x v="0"/>
    <s v="YES"/>
    <d v="2022-05-02T00:00:00"/>
  </r>
  <r>
    <x v="4"/>
    <s v="SIG"/>
    <x v="6"/>
    <x v="11"/>
    <x v="2"/>
    <n v="984977"/>
    <n v="1425000"/>
    <x v="0"/>
    <s v="YES"/>
    <d v="2022-05-13T00:00:00"/>
  </r>
  <r>
    <x v="4"/>
    <s v="SIG"/>
    <x v="9"/>
    <x v="14"/>
    <x v="2"/>
    <n v="984990"/>
    <n v="250000"/>
    <x v="0"/>
    <s v="YES"/>
    <d v="2022-05-13T00:00:00"/>
  </r>
  <r>
    <x v="4"/>
    <s v="SIG"/>
    <x v="2"/>
    <x v="13"/>
    <x v="2"/>
    <n v="984841"/>
    <n v="640000"/>
    <x v="0"/>
    <s v="YES"/>
    <d v="2022-05-10T00:00:00"/>
  </r>
  <r>
    <x v="5"/>
    <s v="ST"/>
    <x v="10"/>
    <x v="15"/>
    <x v="0"/>
    <n v="984882"/>
    <n v="495000"/>
    <x v="0"/>
    <s v="YES"/>
    <d v="2022-05-11T00:00:00"/>
  </r>
  <r>
    <x v="5"/>
    <s v="ST"/>
    <x v="10"/>
    <x v="15"/>
    <x v="0"/>
    <n v="984797"/>
    <n v="710000"/>
    <x v="0"/>
    <s v="YES"/>
    <d v="2022-05-09T00:00:00"/>
  </r>
  <r>
    <x v="5"/>
    <s v="ST"/>
    <x v="10"/>
    <x v="15"/>
    <x v="0"/>
    <n v="984823"/>
    <n v="1108000"/>
    <x v="0"/>
    <s v="YES"/>
    <d v="2022-05-10T00:00:00"/>
  </r>
  <r>
    <x v="5"/>
    <s v="ST"/>
    <x v="10"/>
    <x v="15"/>
    <x v="0"/>
    <n v="985042"/>
    <n v="875000"/>
    <x v="0"/>
    <s v="YES"/>
    <d v="2022-05-13T00:00:00"/>
  </r>
  <r>
    <x v="5"/>
    <s v="ST"/>
    <x v="11"/>
    <x v="16"/>
    <x v="3"/>
    <n v="984831"/>
    <n v="535000"/>
    <x v="0"/>
    <s v="YES"/>
    <d v="2022-05-10T00:00:00"/>
  </r>
  <r>
    <x v="5"/>
    <s v="ST"/>
    <x v="10"/>
    <x v="17"/>
    <x v="2"/>
    <n v="985295"/>
    <n v="136100"/>
    <x v="0"/>
    <s v="YES"/>
    <d v="2022-05-20T00:00:00"/>
  </r>
  <r>
    <x v="5"/>
    <s v="ST"/>
    <x v="3"/>
    <x v="18"/>
    <x v="0"/>
    <n v="984827"/>
    <n v="455000"/>
    <x v="0"/>
    <s v="YES"/>
    <d v="2022-05-10T00:00:00"/>
  </r>
  <r>
    <x v="5"/>
    <s v="ST"/>
    <x v="12"/>
    <x v="18"/>
    <x v="5"/>
    <n v="985534"/>
    <n v="850000"/>
    <x v="0"/>
    <s v="YES"/>
    <d v="2022-05-25T00:00:00"/>
  </r>
  <r>
    <x v="5"/>
    <s v="ST"/>
    <x v="10"/>
    <x v="15"/>
    <x v="0"/>
    <n v="985067"/>
    <n v="800000"/>
    <x v="0"/>
    <s v="YES"/>
    <d v="2022-05-16T00:00:00"/>
  </r>
  <r>
    <x v="5"/>
    <s v="ST"/>
    <x v="10"/>
    <x v="15"/>
    <x v="0"/>
    <n v="985157"/>
    <n v="840000"/>
    <x v="1"/>
    <s v="YES"/>
    <d v="2022-05-17T00:00:00"/>
  </r>
  <r>
    <x v="5"/>
    <s v="ST"/>
    <x v="10"/>
    <x v="15"/>
    <x v="2"/>
    <n v="985226"/>
    <n v="1050000"/>
    <x v="0"/>
    <s v="YES"/>
    <d v="2022-05-19T00:00:00"/>
  </r>
  <r>
    <x v="5"/>
    <s v="ST"/>
    <x v="5"/>
    <x v="19"/>
    <x v="0"/>
    <n v="985606"/>
    <n v="1045000"/>
    <x v="1"/>
    <s v="YES"/>
    <d v="2022-05-26T00:00:00"/>
  </r>
  <r>
    <x v="5"/>
    <s v="ST"/>
    <x v="10"/>
    <x v="17"/>
    <x v="0"/>
    <n v="985113"/>
    <n v="750000"/>
    <x v="0"/>
    <s v="YES"/>
    <d v="2022-05-16T00:00:00"/>
  </r>
  <r>
    <x v="5"/>
    <s v="ST"/>
    <x v="10"/>
    <x v="15"/>
    <x v="0"/>
    <n v="985240"/>
    <n v="420000"/>
    <x v="1"/>
    <s v="YES"/>
    <d v="2022-05-19T00:00:00"/>
  </r>
  <r>
    <x v="5"/>
    <s v="ST"/>
    <x v="5"/>
    <x v="20"/>
    <x v="2"/>
    <n v="985088"/>
    <n v="1790000"/>
    <x v="0"/>
    <s v="YES"/>
    <d v="2022-05-16T00:00:00"/>
  </r>
  <r>
    <x v="5"/>
    <s v="ST"/>
    <x v="3"/>
    <x v="21"/>
    <x v="0"/>
    <n v="985297"/>
    <n v="768500"/>
    <x v="0"/>
    <s v="YES"/>
    <d v="2022-05-20T00:00:00"/>
  </r>
  <r>
    <x v="5"/>
    <s v="ST"/>
    <x v="10"/>
    <x v="17"/>
    <x v="0"/>
    <n v="985628"/>
    <n v="300000"/>
    <x v="0"/>
    <s v="YES"/>
    <d v="2022-05-27T00:00:00"/>
  </r>
  <r>
    <x v="5"/>
    <s v="ST"/>
    <x v="10"/>
    <x v="15"/>
    <x v="0"/>
    <n v="984449"/>
    <n v="741453"/>
    <x v="0"/>
    <s v="YES"/>
    <d v="2022-05-02T00:00:00"/>
  </r>
  <r>
    <x v="5"/>
    <s v="ST"/>
    <x v="10"/>
    <x v="17"/>
    <x v="0"/>
    <n v="985249"/>
    <n v="1200000"/>
    <x v="0"/>
    <s v="YES"/>
    <d v="2022-05-19T00:00:00"/>
  </r>
  <r>
    <x v="5"/>
    <s v="ST"/>
    <x v="10"/>
    <x v="17"/>
    <x v="4"/>
    <n v="985181"/>
    <n v="428000"/>
    <x v="0"/>
    <s v="YES"/>
    <d v="2022-05-18T00:00:00"/>
  </r>
  <r>
    <x v="5"/>
    <s v="ST"/>
    <x v="10"/>
    <x v="15"/>
    <x v="2"/>
    <n v="985291"/>
    <n v="580000"/>
    <x v="0"/>
    <s v="YES"/>
    <d v="2022-05-20T00:00:00"/>
  </r>
  <r>
    <x v="5"/>
    <s v="ST"/>
    <x v="10"/>
    <x v="15"/>
    <x v="0"/>
    <n v="985068"/>
    <n v="475000"/>
    <x v="0"/>
    <s v="YES"/>
    <d v="2022-05-16T00:00:00"/>
  </r>
  <r>
    <x v="5"/>
    <s v="ST"/>
    <x v="10"/>
    <x v="15"/>
    <x v="0"/>
    <n v="985752"/>
    <n v="725000"/>
    <x v="1"/>
    <s v="YES"/>
    <d v="2022-05-31T00:00:00"/>
  </r>
  <r>
    <x v="5"/>
    <s v="ST"/>
    <x v="11"/>
    <x v="22"/>
    <x v="0"/>
    <n v="985514"/>
    <n v="520000"/>
    <x v="0"/>
    <s v="YES"/>
    <d v="2022-05-24T00:00:00"/>
  </r>
  <r>
    <x v="5"/>
    <s v="ST"/>
    <x v="10"/>
    <x v="15"/>
    <x v="0"/>
    <n v="984867"/>
    <n v="530000"/>
    <x v="0"/>
    <s v="YES"/>
    <d v="2022-05-11T00:00:00"/>
  </r>
  <r>
    <x v="5"/>
    <s v="ST"/>
    <x v="10"/>
    <x v="17"/>
    <x v="0"/>
    <n v="985101"/>
    <n v="580000"/>
    <x v="0"/>
    <s v="YES"/>
    <d v="2022-05-16T00:00:00"/>
  </r>
  <r>
    <x v="5"/>
    <s v="ST"/>
    <x v="10"/>
    <x v="15"/>
    <x v="0"/>
    <n v="984996"/>
    <n v="415000"/>
    <x v="0"/>
    <s v="YES"/>
    <d v="2022-05-13T00:00:00"/>
  </r>
  <r>
    <x v="5"/>
    <s v="ST"/>
    <x v="10"/>
    <x v="17"/>
    <x v="0"/>
    <n v="985480"/>
    <n v="975000"/>
    <x v="0"/>
    <s v="YES"/>
    <d v="2022-05-24T00:00:00"/>
  </r>
  <r>
    <x v="5"/>
    <s v="ST"/>
    <x v="10"/>
    <x v="17"/>
    <x v="2"/>
    <n v="985634"/>
    <n v="80000"/>
    <x v="0"/>
    <s v="YES"/>
    <d v="2022-05-27T00:00:00"/>
  </r>
  <r>
    <x v="5"/>
    <s v="ST"/>
    <x v="3"/>
    <x v="23"/>
    <x v="0"/>
    <n v="984745"/>
    <n v="524900"/>
    <x v="0"/>
    <s v="YES"/>
    <d v="2022-05-06T00:00:00"/>
  </r>
  <r>
    <x v="5"/>
    <s v="ST"/>
    <x v="10"/>
    <x v="15"/>
    <x v="0"/>
    <n v="985545"/>
    <n v="414000"/>
    <x v="1"/>
    <s v="YES"/>
    <d v="2022-05-25T00:00:00"/>
  </r>
  <r>
    <x v="5"/>
    <s v="ST"/>
    <x v="10"/>
    <x v="15"/>
    <x v="0"/>
    <n v="984658"/>
    <n v="1130182"/>
    <x v="0"/>
    <s v="YES"/>
    <d v="2022-05-06T00:00:00"/>
  </r>
  <r>
    <x v="5"/>
    <s v="ST"/>
    <x v="10"/>
    <x v="15"/>
    <x v="0"/>
    <n v="984635"/>
    <n v="440000"/>
    <x v="0"/>
    <s v="YES"/>
    <d v="2022-05-06T00:00:00"/>
  </r>
  <r>
    <x v="5"/>
    <s v="ST"/>
    <x v="10"/>
    <x v="15"/>
    <x v="0"/>
    <n v="985540"/>
    <n v="436000"/>
    <x v="0"/>
    <s v="YES"/>
    <d v="2022-05-25T00:00:00"/>
  </r>
  <r>
    <x v="5"/>
    <s v="ST"/>
    <x v="10"/>
    <x v="17"/>
    <x v="0"/>
    <n v="985007"/>
    <n v="880000"/>
    <x v="0"/>
    <s v="YES"/>
    <d v="2022-05-13T00:00:00"/>
  </r>
  <r>
    <x v="5"/>
    <s v="ST"/>
    <x v="10"/>
    <x v="15"/>
    <x v="0"/>
    <n v="984802"/>
    <n v="454000"/>
    <x v="1"/>
    <s v="YES"/>
    <d v="2022-05-09T00:00:00"/>
  </r>
  <r>
    <x v="5"/>
    <s v="ST"/>
    <x v="10"/>
    <x v="17"/>
    <x v="0"/>
    <n v="984548"/>
    <n v="625000"/>
    <x v="0"/>
    <s v="YES"/>
    <d v="2022-05-04T00:00:00"/>
  </r>
  <r>
    <x v="5"/>
    <s v="ST"/>
    <x v="10"/>
    <x v="15"/>
    <x v="0"/>
    <n v="985722"/>
    <n v="746100"/>
    <x v="1"/>
    <s v="YES"/>
    <d v="2022-05-31T00:00:00"/>
  </r>
  <r>
    <x v="5"/>
    <s v="ST"/>
    <x v="5"/>
    <x v="19"/>
    <x v="4"/>
    <n v="985689"/>
    <n v="310000"/>
    <x v="0"/>
    <s v="YES"/>
    <d v="2022-05-27T00:00:00"/>
  </r>
  <r>
    <x v="5"/>
    <s v="ST"/>
    <x v="10"/>
    <x v="15"/>
    <x v="0"/>
    <n v="985667"/>
    <n v="454000"/>
    <x v="1"/>
    <s v="YES"/>
    <d v="2022-05-27T00:00:00"/>
  </r>
  <r>
    <x v="5"/>
    <s v="ST"/>
    <x v="10"/>
    <x v="15"/>
    <x v="1"/>
    <n v="984501"/>
    <n v="545000"/>
    <x v="0"/>
    <s v="YES"/>
    <d v="2022-05-03T00:00:00"/>
  </r>
  <r>
    <x v="5"/>
    <s v="ST"/>
    <x v="10"/>
    <x v="17"/>
    <x v="0"/>
    <n v="984586"/>
    <n v="509000"/>
    <x v="0"/>
    <s v="YES"/>
    <d v="2022-05-05T00:00:00"/>
  </r>
  <r>
    <x v="5"/>
    <s v="ST"/>
    <x v="10"/>
    <x v="15"/>
    <x v="0"/>
    <n v="985657"/>
    <n v="900000"/>
    <x v="0"/>
    <s v="YES"/>
    <d v="2022-05-27T00:00:00"/>
  </r>
  <r>
    <x v="6"/>
    <s v="TI"/>
    <x v="10"/>
    <x v="24"/>
    <x v="0"/>
    <n v="984792"/>
    <n v="515000"/>
    <x v="0"/>
    <s v="YES"/>
    <d v="2022-05-09T00:00:00"/>
  </r>
  <r>
    <x v="6"/>
    <s v="TI"/>
    <x v="10"/>
    <x v="24"/>
    <x v="0"/>
    <n v="985749"/>
    <n v="475000"/>
    <x v="0"/>
    <s v="YES"/>
    <d v="2022-05-31T00:00:00"/>
  </r>
  <r>
    <x v="6"/>
    <s v="TI"/>
    <x v="13"/>
    <x v="25"/>
    <x v="0"/>
    <n v="985393"/>
    <n v="1350000"/>
    <x v="0"/>
    <s v="YES"/>
    <d v="2022-05-23T00:00:00"/>
  </r>
  <r>
    <x v="6"/>
    <s v="TI"/>
    <x v="10"/>
    <x v="24"/>
    <x v="2"/>
    <n v="985306"/>
    <n v="90000"/>
    <x v="0"/>
    <s v="YES"/>
    <d v="2022-05-20T00:00:00"/>
  </r>
  <r>
    <x v="6"/>
    <s v="TI"/>
    <x v="10"/>
    <x v="24"/>
    <x v="0"/>
    <n v="984589"/>
    <n v="539000"/>
    <x v="0"/>
    <s v="YES"/>
    <d v="2022-05-05T00:00:00"/>
  </r>
  <r>
    <x v="6"/>
    <s v="TI"/>
    <x v="5"/>
    <x v="26"/>
    <x v="0"/>
    <n v="985194"/>
    <n v="350000"/>
    <x v="0"/>
    <s v="YES"/>
    <d v="2022-05-18T00:00:00"/>
  </r>
  <r>
    <x v="6"/>
    <s v="TI"/>
    <x v="10"/>
    <x v="24"/>
    <x v="0"/>
    <n v="985044"/>
    <n v="769116.5"/>
    <x v="1"/>
    <s v="YES"/>
    <d v="2022-05-13T00:00:00"/>
  </r>
  <r>
    <x v="6"/>
    <s v="TI"/>
    <x v="10"/>
    <x v="24"/>
    <x v="0"/>
    <n v="985583"/>
    <n v="675000"/>
    <x v="0"/>
    <s v="YES"/>
    <d v="2022-05-26T00:00:00"/>
  </r>
  <r>
    <x v="6"/>
    <s v="TI"/>
    <x v="10"/>
    <x v="24"/>
    <x v="0"/>
    <n v="984794"/>
    <n v="649000"/>
    <x v="0"/>
    <s v="YES"/>
    <d v="2022-05-09T00:00:00"/>
  </r>
  <r>
    <x v="6"/>
    <s v="TI"/>
    <x v="10"/>
    <x v="24"/>
    <x v="0"/>
    <n v="984469"/>
    <n v="680000"/>
    <x v="0"/>
    <s v="YES"/>
    <d v="2022-05-03T00:00:00"/>
  </r>
  <r>
    <x v="6"/>
    <s v="TI"/>
    <x v="10"/>
    <x v="24"/>
    <x v="0"/>
    <n v="984693"/>
    <n v="510000"/>
    <x v="0"/>
    <s v="YES"/>
    <d v="2022-05-06T00:00:00"/>
  </r>
  <r>
    <x v="6"/>
    <s v="TI"/>
    <x v="10"/>
    <x v="24"/>
    <x v="0"/>
    <n v="985743"/>
    <n v="425000"/>
    <x v="0"/>
    <s v="YES"/>
    <d v="2022-05-31T00:00:00"/>
  </r>
  <r>
    <x v="6"/>
    <s v="TI"/>
    <x v="10"/>
    <x v="24"/>
    <x v="2"/>
    <n v="984532"/>
    <n v="40500"/>
    <x v="0"/>
    <s v="YES"/>
    <d v="2022-05-04T00:00:00"/>
  </r>
  <r>
    <x v="6"/>
    <s v="TI"/>
    <x v="5"/>
    <x v="26"/>
    <x v="0"/>
    <n v="984839"/>
    <n v="480000"/>
    <x v="0"/>
    <s v="YES"/>
    <d v="2022-05-10T00:00:00"/>
  </r>
  <r>
    <x v="6"/>
    <s v="TI"/>
    <x v="3"/>
    <x v="27"/>
    <x v="5"/>
    <n v="985608"/>
    <n v="4700000"/>
    <x v="0"/>
    <s v="YES"/>
    <d v="2022-05-26T00:00:00"/>
  </r>
  <r>
    <x v="6"/>
    <s v="TI"/>
    <x v="10"/>
    <x v="24"/>
    <x v="0"/>
    <n v="985613"/>
    <n v="460000"/>
    <x v="0"/>
    <s v="YES"/>
    <d v="2022-05-26T00:00:00"/>
  </r>
  <r>
    <x v="6"/>
    <s v="TI"/>
    <x v="5"/>
    <x v="26"/>
    <x v="0"/>
    <n v="985630"/>
    <n v="1975000"/>
    <x v="0"/>
    <s v="YES"/>
    <d v="2022-05-27T00:00:00"/>
  </r>
  <r>
    <x v="6"/>
    <s v="TI"/>
    <x v="10"/>
    <x v="24"/>
    <x v="2"/>
    <n v="985644"/>
    <n v="60000"/>
    <x v="0"/>
    <s v="YES"/>
    <d v="2022-05-27T00:00:00"/>
  </r>
  <r>
    <x v="6"/>
    <s v="TI"/>
    <x v="5"/>
    <x v="28"/>
    <x v="0"/>
    <n v="985654"/>
    <n v="403000"/>
    <x v="0"/>
    <s v="YES"/>
    <d v="2022-05-27T00:00:00"/>
  </r>
  <r>
    <x v="6"/>
    <s v="TI"/>
    <x v="10"/>
    <x v="24"/>
    <x v="0"/>
    <n v="985683"/>
    <n v="1560000"/>
    <x v="0"/>
    <s v="YES"/>
    <d v="2022-05-27T00:00:00"/>
  </r>
  <r>
    <x v="6"/>
    <s v="TI"/>
    <x v="10"/>
    <x v="24"/>
    <x v="0"/>
    <n v="985200"/>
    <n v="875000"/>
    <x v="0"/>
    <s v="YES"/>
    <d v="2022-05-18T00:00:00"/>
  </r>
  <r>
    <x v="6"/>
    <s v="TI"/>
    <x v="10"/>
    <x v="24"/>
    <x v="2"/>
    <n v="985274"/>
    <n v="650000"/>
    <x v="0"/>
    <s v="YES"/>
    <d v="2022-05-20T00:00:00"/>
  </r>
  <r>
    <x v="6"/>
    <s v="TI"/>
    <x v="10"/>
    <x v="24"/>
    <x v="0"/>
    <n v="985202"/>
    <n v="879900"/>
    <x v="0"/>
    <s v="YES"/>
    <d v="2022-05-18T00:00:00"/>
  </r>
  <r>
    <x v="6"/>
    <s v="TI"/>
    <x v="10"/>
    <x v="24"/>
    <x v="0"/>
    <n v="984920"/>
    <n v="1075000"/>
    <x v="0"/>
    <s v="YES"/>
    <d v="2022-05-12T00:00:00"/>
  </r>
  <r>
    <x v="6"/>
    <s v="TI"/>
    <x v="5"/>
    <x v="26"/>
    <x v="0"/>
    <n v="984566"/>
    <n v="186500"/>
    <x v="0"/>
    <s v="YES"/>
    <d v="2022-05-05T00:00:00"/>
  </r>
  <r>
    <x v="6"/>
    <s v="TI"/>
    <x v="5"/>
    <x v="28"/>
    <x v="0"/>
    <n v="985281"/>
    <n v="760000"/>
    <x v="0"/>
    <s v="YES"/>
    <d v="2022-05-20T00:00:00"/>
  </r>
  <r>
    <x v="6"/>
    <s v="TI"/>
    <x v="10"/>
    <x v="24"/>
    <x v="4"/>
    <n v="985318"/>
    <n v="85000"/>
    <x v="0"/>
    <s v="YES"/>
    <d v="2022-05-23T00:00:00"/>
  </r>
  <r>
    <x v="7"/>
    <s v="TT"/>
    <x v="1"/>
    <x v="18"/>
    <x v="0"/>
    <n v="985009"/>
    <n v="410000"/>
    <x v="0"/>
    <s v="YES"/>
    <d v="2022-05-13T00:00:00"/>
  </r>
  <r>
    <x v="7"/>
    <s v="TT"/>
    <x v="1"/>
    <x v="18"/>
    <x v="0"/>
    <n v="984492"/>
    <n v="300000"/>
    <x v="0"/>
    <s v="YES"/>
    <d v="2022-05-0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7" firstHeaderRow="1" firstDataRow="2" firstDataCol="3" rowPageCount="2" colPageCount="1"/>
  <pivotFields count="10">
    <pivotField axis="axisRow" compact="0" showAll="0">
      <items count="17">
        <item x="0"/>
        <item x="1"/>
        <item m="1" x="11"/>
        <item m="1" x="12"/>
        <item m="1" x="9"/>
        <item m="1" x="10"/>
        <item x="2"/>
        <item x="3"/>
        <item m="1" x="14"/>
        <item m="1" x="13"/>
        <item x="4"/>
        <item x="5"/>
        <item x="6"/>
        <item x="7"/>
        <item m="1" x="8"/>
        <item m="1" x="15"/>
        <item t="default"/>
      </items>
    </pivotField>
    <pivotField compact="0" showAll="0"/>
    <pivotField axis="axisRow" compact="0" showAll="0">
      <items count="28">
        <item x="5"/>
        <item m="1" x="20"/>
        <item m="1" x="19"/>
        <item x="10"/>
        <item m="1" x="17"/>
        <item m="1" x="24"/>
        <item x="4"/>
        <item x="3"/>
        <item x="13"/>
        <item m="1" x="26"/>
        <item x="8"/>
        <item x="0"/>
        <item x="12"/>
        <item x="1"/>
        <item x="2"/>
        <item m="1" x="15"/>
        <item m="1" x="18"/>
        <item m="1" x="16"/>
        <item m="1" x="14"/>
        <item m="1" x="23"/>
        <item x="9"/>
        <item x="7"/>
        <item m="1" x="21"/>
        <item m="1" x="25"/>
        <item x="11"/>
        <item m="1" x="22"/>
        <item x="6"/>
        <item t="default"/>
      </items>
    </pivotField>
    <pivotField axis="axisRow" compact="0" showAll="0">
      <items count="79">
        <item m="1" x="36"/>
        <item x="10"/>
        <item m="1" x="32"/>
        <item x="9"/>
        <item m="1" x="55"/>
        <item x="8"/>
        <item x="7"/>
        <item x="6"/>
        <item m="1" x="39"/>
        <item m="1" x="54"/>
        <item m="1" x="74"/>
        <item m="1" x="46"/>
        <item x="5"/>
        <item m="1" x="30"/>
        <item m="1" x="69"/>
        <item m="1" x="49"/>
        <item m="1" x="45"/>
        <item x="19"/>
        <item m="1" x="42"/>
        <item m="1" x="68"/>
        <item m="1" x="29"/>
        <item x="12"/>
        <item m="1" x="63"/>
        <item m="1" x="50"/>
        <item x="16"/>
        <item m="1" x="61"/>
        <item x="28"/>
        <item m="1" x="53"/>
        <item m="1" x="35"/>
        <item x="26"/>
        <item m="1" x="37"/>
        <item m="1" x="59"/>
        <item m="1" x="65"/>
        <item m="1" x="70"/>
        <item x="2"/>
        <item m="1" x="34"/>
        <item m="1" x="67"/>
        <item x="11"/>
        <item m="1" x="66"/>
        <item m="1" x="73"/>
        <item m="1" x="77"/>
        <item m="1" x="56"/>
        <item m="1" x="51"/>
        <item x="20"/>
        <item m="1" x="41"/>
        <item m="1" x="75"/>
        <item m="1" x="31"/>
        <item x="1"/>
        <item m="1" x="44"/>
        <item x="0"/>
        <item m="1" x="71"/>
        <item x="21"/>
        <item x="22"/>
        <item m="1" x="58"/>
        <item m="1" x="33"/>
        <item m="1" x="43"/>
        <item m="1" x="47"/>
        <item m="1" x="60"/>
        <item m="1" x="40"/>
        <item x="13"/>
        <item m="1" x="62"/>
        <item x="3"/>
        <item m="1" x="48"/>
        <item m="1" x="52"/>
        <item m="1" x="57"/>
        <item x="24"/>
        <item x="23"/>
        <item x="25"/>
        <item x="15"/>
        <item m="1" x="76"/>
        <item m="1" x="72"/>
        <item x="27"/>
        <item m="1" x="64"/>
        <item x="18"/>
        <item x="4"/>
        <item x="17"/>
        <item x="14"/>
        <item m="1" x="38"/>
        <item t="default"/>
      </items>
    </pivotField>
    <pivotField axis="axisPage" compact="0" showAll="0">
      <items count="9">
        <item x="1"/>
        <item m="1" x="7"/>
        <item x="5"/>
        <item m="1" x="6"/>
        <item x="3"/>
        <item x="4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62">
    <i>
      <x/>
    </i>
    <i r="1">
      <x v="11"/>
    </i>
    <i r="2">
      <x v="49"/>
    </i>
    <i>
      <x v="1"/>
    </i>
    <i r="1">
      <x v="13"/>
    </i>
    <i r="2">
      <x v="47"/>
    </i>
    <i>
      <x v="6"/>
    </i>
    <i r="1">
      <x v="6"/>
    </i>
    <i r="2">
      <x v="74"/>
    </i>
    <i r="1">
      <x v="7"/>
    </i>
    <i r="2">
      <x v="61"/>
    </i>
    <i r="1">
      <x v="14"/>
    </i>
    <i r="2">
      <x v="34"/>
    </i>
    <i>
      <x v="7"/>
    </i>
    <i r="1">
      <x/>
    </i>
    <i r="2">
      <x v="7"/>
    </i>
    <i r="2">
      <x v="12"/>
    </i>
    <i r="1">
      <x v="10"/>
    </i>
    <i r="2">
      <x v="3"/>
    </i>
    <i r="1">
      <x v="21"/>
    </i>
    <i r="2">
      <x v="1"/>
    </i>
    <i r="2">
      <x v="5"/>
    </i>
    <i r="1">
      <x v="26"/>
    </i>
    <i r="2">
      <x v="6"/>
    </i>
    <i>
      <x v="10"/>
    </i>
    <i r="1">
      <x v="14"/>
    </i>
    <i r="2">
      <x v="59"/>
    </i>
    <i r="1">
      <x v="20"/>
    </i>
    <i r="2">
      <x v="21"/>
    </i>
    <i r="2">
      <x v="76"/>
    </i>
    <i r="1">
      <x v="26"/>
    </i>
    <i r="2">
      <x v="37"/>
    </i>
    <i>
      <x v="11"/>
    </i>
    <i r="1">
      <x/>
    </i>
    <i r="2">
      <x v="17"/>
    </i>
    <i r="2">
      <x v="43"/>
    </i>
    <i r="1">
      <x v="3"/>
    </i>
    <i r="2">
      <x v="68"/>
    </i>
    <i r="2">
      <x v="75"/>
    </i>
    <i r="1">
      <x v="7"/>
    </i>
    <i r="2">
      <x v="51"/>
    </i>
    <i r="2">
      <x v="66"/>
    </i>
    <i r="2">
      <x v="73"/>
    </i>
    <i r="1">
      <x v="12"/>
    </i>
    <i r="2">
      <x v="73"/>
    </i>
    <i r="1">
      <x v="24"/>
    </i>
    <i r="2">
      <x v="24"/>
    </i>
    <i r="2">
      <x v="52"/>
    </i>
    <i>
      <x v="12"/>
    </i>
    <i r="1">
      <x/>
    </i>
    <i r="2">
      <x v="26"/>
    </i>
    <i r="2">
      <x v="29"/>
    </i>
    <i r="1">
      <x v="3"/>
    </i>
    <i r="2">
      <x v="65"/>
    </i>
    <i r="1">
      <x v="7"/>
    </i>
    <i r="2">
      <x v="71"/>
    </i>
    <i r="1">
      <x v="8"/>
    </i>
    <i r="2">
      <x v="67"/>
    </i>
    <i>
      <x v="13"/>
    </i>
    <i r="1">
      <x v="13"/>
    </i>
    <i r="2">
      <x v="7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22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10"/>
        <item m="1" x="9"/>
        <item x="1"/>
        <item x="2"/>
        <item m="1" x="14"/>
        <item m="1" x="12"/>
        <item x="5"/>
        <item m="1" x="13"/>
        <item m="1" x="6"/>
        <item m="1" x="8"/>
        <item x="4"/>
        <item m="1" x="7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x="5"/>
        <item x="3"/>
        <item x="0"/>
        <item x="2"/>
        <item m="1" x="8"/>
        <item x="1"/>
        <item m="1" x="9"/>
        <item m="1" x="7"/>
        <item x="4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7">
        <item m="1" x="56"/>
        <item m="1" x="111"/>
        <item m="1" x="124"/>
        <item m="1" x="44"/>
        <item m="1" x="83"/>
        <item m="1" x="59"/>
        <item m="1" x="86"/>
        <item m="1" x="58"/>
        <item m="1" x="53"/>
        <item m="1" x="76"/>
        <item x="18"/>
        <item m="1" x="50"/>
        <item m="1" x="65"/>
        <item m="1" x="43"/>
        <item m="1" x="39"/>
        <item m="1" x="119"/>
        <item m="1" x="49"/>
        <item m="1" x="81"/>
        <item m="1" x="75"/>
        <item m="1" x="107"/>
        <item m="1" x="97"/>
        <item m="1" x="51"/>
        <item m="1" x="57"/>
        <item m="1" x="103"/>
        <item m="1" x="61"/>
        <item m="1" x="84"/>
        <item x="19"/>
        <item m="1" x="63"/>
        <item m="1" x="62"/>
        <item m="1" x="121"/>
        <item m="1" x="108"/>
        <item m="1" x="125"/>
        <item x="29"/>
        <item x="28"/>
        <item m="1" x="38"/>
        <item m="1" x="47"/>
        <item x="11"/>
        <item m="1" x="114"/>
        <item m="1" x="93"/>
        <item m="1" x="101"/>
        <item m="1" x="45"/>
        <item m="1" x="68"/>
        <item m="1" x="106"/>
        <item m="1" x="40"/>
        <item m="1" x="94"/>
        <item m="1" x="116"/>
        <item m="1" x="73"/>
        <item m="1" x="118"/>
        <item m="1" x="80"/>
        <item m="1" x="123"/>
        <item m="1" x="96"/>
        <item m="1" x="85"/>
        <item m="1" x="64"/>
        <item m="1" x="122"/>
        <item m="1" x="67"/>
        <item m="1" x="55"/>
        <item m="1" x="88"/>
        <item m="1" x="100"/>
        <item m="1" x="48"/>
        <item m="1" x="112"/>
        <item m="1" x="92"/>
        <item m="1" x="109"/>
        <item x="22"/>
        <item x="0"/>
        <item m="1" x="120"/>
        <item m="1" x="91"/>
        <item m="1" x="98"/>
        <item m="1" x="71"/>
        <item m="1" x="117"/>
        <item m="1" x="52"/>
        <item m="1" x="105"/>
        <item m="1" x="113"/>
        <item m="1" x="70"/>
        <item m="1" x="54"/>
        <item m="1" x="74"/>
        <item m="1" x="46"/>
        <item m="1" x="42"/>
        <item m="1" x="90"/>
        <item m="1" x="110"/>
        <item x="10"/>
        <item m="1" x="102"/>
        <item x="9"/>
        <item x="6"/>
        <item m="1" x="89"/>
        <item x="15"/>
        <item m="1" x="95"/>
        <item m="1" x="60"/>
        <item m="1" x="82"/>
        <item m="1" x="41"/>
        <item m="1" x="115"/>
        <item m="1" x="99"/>
        <item m="1" x="104"/>
        <item m="1" x="69"/>
        <item m="1" x="66"/>
        <item m="1" x="87"/>
        <item m="1" x="79"/>
        <item m="1" x="77"/>
        <item m="1" x="72"/>
        <item m="1" x="78"/>
        <item m="1" x="37"/>
        <item x="1"/>
        <item x="2"/>
        <item x="3"/>
        <item x="4"/>
        <item x="5"/>
        <item x="7"/>
        <item x="8"/>
        <item x="12"/>
        <item x="13"/>
        <item x="14"/>
        <item x="16"/>
        <item x="17"/>
        <item x="20"/>
        <item x="21"/>
        <item x="23"/>
        <item x="24"/>
        <item x="25"/>
        <item x="26"/>
        <item x="27"/>
        <item x="30"/>
        <item x="31"/>
        <item x="32"/>
        <item x="33"/>
        <item x="34"/>
        <item x="35"/>
        <item x="36"/>
        <item t="default"/>
      </items>
    </pivotField>
  </pivotFields>
  <rowFields count="2">
    <field x="7"/>
    <field x="0"/>
  </rowFields>
  <rowItems count="118">
    <i>
      <x v="10"/>
    </i>
    <i r="1">
      <x v="11"/>
    </i>
    <i t="blank">
      <x v="10"/>
    </i>
    <i>
      <x v="26"/>
    </i>
    <i r="1">
      <x v="7"/>
    </i>
    <i r="1">
      <x v="11"/>
    </i>
    <i t="blank">
      <x v="26"/>
    </i>
    <i>
      <x v="32"/>
    </i>
    <i r="1">
      <x v="7"/>
    </i>
    <i t="blank">
      <x v="32"/>
    </i>
    <i>
      <x v="33"/>
    </i>
    <i r="1">
      <x v="7"/>
    </i>
    <i t="blank">
      <x v="33"/>
    </i>
    <i>
      <x v="36"/>
    </i>
    <i r="1">
      <x v="4"/>
    </i>
    <i r="1">
      <x v="11"/>
    </i>
    <i t="blank">
      <x v="36"/>
    </i>
    <i>
      <x v="62"/>
    </i>
    <i r="1">
      <x v="11"/>
    </i>
    <i t="blank">
      <x v="62"/>
    </i>
    <i>
      <x v="63"/>
    </i>
    <i r="1">
      <x v="3"/>
    </i>
    <i r="1">
      <x v="13"/>
    </i>
    <i t="blank">
      <x v="63"/>
    </i>
    <i>
      <x v="79"/>
    </i>
    <i r="1">
      <x v="4"/>
    </i>
    <i t="blank">
      <x v="79"/>
    </i>
    <i>
      <x v="81"/>
    </i>
    <i r="1">
      <x v="4"/>
    </i>
    <i t="blank">
      <x v="81"/>
    </i>
    <i>
      <x v="82"/>
    </i>
    <i r="1">
      <x v="4"/>
    </i>
    <i t="blank">
      <x v="82"/>
    </i>
    <i>
      <x v="84"/>
    </i>
    <i r="1">
      <x v="11"/>
    </i>
    <i r="1">
      <x v="14"/>
    </i>
    <i t="blank">
      <x v="84"/>
    </i>
    <i>
      <x v="100"/>
    </i>
    <i r="1">
      <x v="3"/>
    </i>
    <i r="1">
      <x v="7"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14"/>
    </i>
    <i t="blank">
      <x v="107"/>
    </i>
    <i>
      <x v="108"/>
    </i>
    <i r="1">
      <x v="14"/>
    </i>
    <i t="blank">
      <x v="108"/>
    </i>
    <i>
      <x v="109"/>
    </i>
    <i r="1">
      <x v="14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7"/>
    </i>
    <i t="blank">
      <x v="124"/>
    </i>
    <i>
      <x v="125"/>
    </i>
    <i r="1">
      <x v="7"/>
    </i>
    <i t="blank">
      <x v="12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26" totalsRowShown="0" headerRowDxfId="5">
  <autoFilter ref="A1:J12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55" totalsRowShown="0" headerRowDxfId="4">
  <autoFilter ref="A1:H55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80" totalsRowShown="0" headerRowDxfId="3" headerRowBorderDxfId="2" tableBorderDxfId="1" totalsRowBorderDxfId="0">
  <autoFilter ref="A1:E18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63</v>
      </c>
    </row>
    <row r="2" spans="1:7">
      <c r="A2" s="2" t="s">
        <v>66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92</v>
      </c>
      <c r="B7" s="120">
        <v>43</v>
      </c>
      <c r="C7" s="121">
        <v>28545235</v>
      </c>
      <c r="D7" s="122">
        <f>B7/$B$15</f>
        <v>0.34399999999999997</v>
      </c>
      <c r="E7" s="122">
        <f>C7/$C$15</f>
        <v>0.29153216437063956</v>
      </c>
      <c r="F7" s="123">
        <v>1</v>
      </c>
      <c r="G7" s="123">
        <f>RANK(C7,$C$7:$C$14)</f>
        <v>1</v>
      </c>
    </row>
    <row r="8" spans="1:7">
      <c r="A8" s="68" t="s">
        <v>39</v>
      </c>
      <c r="B8" s="69">
        <v>27</v>
      </c>
      <c r="C8" s="70">
        <v>21217016.5</v>
      </c>
      <c r="D8" s="23">
        <f>B8/$B$15</f>
        <v>0.216</v>
      </c>
      <c r="E8" s="23">
        <f>C8/$C$15</f>
        <v>0.21668915115719214</v>
      </c>
      <c r="F8" s="75">
        <v>2</v>
      </c>
      <c r="G8" s="105">
        <f t="shared" ref="G8:G14" si="0">RANK(C8,$C$7:$C$14)</f>
        <v>3</v>
      </c>
    </row>
    <row r="9" spans="1:7">
      <c r="A9" s="68" t="s">
        <v>38</v>
      </c>
      <c r="B9" s="69">
        <v>21</v>
      </c>
      <c r="C9" s="70">
        <v>14632748</v>
      </c>
      <c r="D9" s="23">
        <f t="shared" ref="D9" si="1">B9/$B$15</f>
        <v>0.16800000000000001</v>
      </c>
      <c r="E9" s="23">
        <f t="shared" ref="E9" si="2">C9/$C$15</f>
        <v>0.14944409093602304</v>
      </c>
      <c r="F9" s="75">
        <v>3</v>
      </c>
      <c r="G9" s="105">
        <f t="shared" si="0"/>
        <v>4</v>
      </c>
    </row>
    <row r="10" spans="1:7">
      <c r="A10" s="86" t="s">
        <v>62</v>
      </c>
      <c r="B10" s="82">
        <v>15</v>
      </c>
      <c r="C10" s="118">
        <v>22074000</v>
      </c>
      <c r="D10" s="23">
        <f>B10/$B$15</f>
        <v>0.12</v>
      </c>
      <c r="E10" s="23">
        <f>C10/$C$15</f>
        <v>0.22544151401512363</v>
      </c>
      <c r="F10" s="75">
        <v>4</v>
      </c>
      <c r="G10" s="105">
        <f t="shared" si="0"/>
        <v>2</v>
      </c>
    </row>
    <row r="11" spans="1:7">
      <c r="A11" s="86" t="s">
        <v>40</v>
      </c>
      <c r="B11" s="82">
        <v>13</v>
      </c>
      <c r="C11" s="118">
        <v>8473205</v>
      </c>
      <c r="D11" s="23">
        <f>B11/$B$15</f>
        <v>0.104</v>
      </c>
      <c r="E11" s="23">
        <f>C11/$C$15</f>
        <v>8.653674747488066E-2</v>
      </c>
      <c r="F11" s="75">
        <v>5</v>
      </c>
      <c r="G11" s="105">
        <f t="shared" si="0"/>
        <v>5</v>
      </c>
    </row>
    <row r="12" spans="1:7">
      <c r="A12" s="68" t="s">
        <v>72</v>
      </c>
      <c r="B12" s="69">
        <v>3</v>
      </c>
      <c r="C12" s="70">
        <v>1747326</v>
      </c>
      <c r="D12" s="23">
        <f>B12/$B$15</f>
        <v>2.4E-2</v>
      </c>
      <c r="E12" s="23">
        <f>C12/$C$15</f>
        <v>1.7845420808099571E-2</v>
      </c>
      <c r="F12" s="75">
        <v>6</v>
      </c>
      <c r="G12" s="105">
        <f t="shared" si="0"/>
        <v>6</v>
      </c>
    </row>
    <row r="13" spans="1:7">
      <c r="A13" s="68" t="s">
        <v>53</v>
      </c>
      <c r="B13" s="69">
        <v>2</v>
      </c>
      <c r="C13" s="70">
        <v>710000</v>
      </c>
      <c r="D13" s="23">
        <f>B13/$B$15</f>
        <v>1.6E-2</v>
      </c>
      <c r="E13" s="23">
        <f>C13/$C$15</f>
        <v>7.2512220236811533E-3</v>
      </c>
      <c r="F13" s="75">
        <v>7</v>
      </c>
      <c r="G13" s="105">
        <f t="shared" si="0"/>
        <v>7</v>
      </c>
    </row>
    <row r="14" spans="1:7">
      <c r="A14" s="68" t="s">
        <v>67</v>
      </c>
      <c r="B14" s="69">
        <v>1</v>
      </c>
      <c r="C14" s="70">
        <v>515000</v>
      </c>
      <c r="D14" s="23">
        <f>B14/$B$15</f>
        <v>8.0000000000000002E-3</v>
      </c>
      <c r="E14" s="23">
        <f>C14/$C$15</f>
        <v>5.2596892143602731E-3</v>
      </c>
      <c r="F14" s="75">
        <v>8</v>
      </c>
      <c r="G14" s="105">
        <f t="shared" si="0"/>
        <v>8</v>
      </c>
    </row>
    <row r="15" spans="1:7">
      <c r="A15" s="83" t="s">
        <v>23</v>
      </c>
      <c r="B15" s="84">
        <f>SUM(B7:B14)</f>
        <v>125</v>
      </c>
      <c r="C15" s="85">
        <f>SUM(C7:C14)</f>
        <v>97914530.5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5" thickBot="1">
      <c r="A16" s="79"/>
      <c r="B16" s="80"/>
      <c r="C16" s="81"/>
    </row>
    <row r="17" spans="1:7" ht="16.5" thickBot="1">
      <c r="A17" s="145" t="s">
        <v>10</v>
      </c>
      <c r="B17" s="146"/>
      <c r="C17" s="146"/>
      <c r="D17" s="146"/>
      <c r="E17" s="146"/>
      <c r="F17" s="146"/>
      <c r="G17" s="147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9" t="s">
        <v>39</v>
      </c>
      <c r="B20" s="120">
        <v>17</v>
      </c>
      <c r="C20" s="121">
        <v>27775195</v>
      </c>
      <c r="D20" s="124">
        <f t="shared" ref="D20:D25" si="3">B20/$B$26</f>
        <v>0.31481481481481483</v>
      </c>
      <c r="E20" s="124">
        <f t="shared" ref="E20:E25" si="4">C20/$C$26</f>
        <v>0.45053470267237955</v>
      </c>
      <c r="F20" s="125">
        <v>1</v>
      </c>
      <c r="G20" s="125">
        <v>1</v>
      </c>
    </row>
    <row r="21" spans="1:7">
      <c r="A21" s="68" t="s">
        <v>92</v>
      </c>
      <c r="B21" s="69">
        <v>15</v>
      </c>
      <c r="C21" s="70">
        <v>14790225</v>
      </c>
      <c r="D21" s="23">
        <f t="shared" si="3"/>
        <v>0.27777777777777779</v>
      </c>
      <c r="E21" s="23">
        <f t="shared" si="4"/>
        <v>0.23990865312854129</v>
      </c>
      <c r="F21" s="75">
        <v>2</v>
      </c>
      <c r="G21" s="75">
        <v>2</v>
      </c>
    </row>
    <row r="22" spans="1:7">
      <c r="A22" s="68" t="s">
        <v>38</v>
      </c>
      <c r="B22" s="69">
        <v>10</v>
      </c>
      <c r="C22" s="70">
        <v>8370950</v>
      </c>
      <c r="D22" s="23">
        <f t="shared" si="3"/>
        <v>0.18518518518518517</v>
      </c>
      <c r="E22" s="23">
        <f t="shared" si="4"/>
        <v>0.13578315001336103</v>
      </c>
      <c r="F22" s="75">
        <v>3</v>
      </c>
      <c r="G22" s="75">
        <v>3</v>
      </c>
    </row>
    <row r="23" spans="1:7">
      <c r="A23" s="68" t="s">
        <v>40</v>
      </c>
      <c r="B23" s="69">
        <v>7</v>
      </c>
      <c r="C23" s="70">
        <v>2571032</v>
      </c>
      <c r="D23" s="23">
        <f t="shared" si="3"/>
        <v>0.12962962962962962</v>
      </c>
      <c r="E23" s="23">
        <f t="shared" si="4"/>
        <v>4.1704086602494542E-2</v>
      </c>
      <c r="F23" s="75">
        <v>4</v>
      </c>
      <c r="G23" s="75">
        <v>5</v>
      </c>
    </row>
    <row r="24" spans="1:7">
      <c r="A24" s="68" t="s">
        <v>62</v>
      </c>
      <c r="B24" s="69">
        <v>4</v>
      </c>
      <c r="C24" s="70">
        <v>7750000</v>
      </c>
      <c r="D24" s="23">
        <f t="shared" si="3"/>
        <v>7.407407407407407E-2</v>
      </c>
      <c r="E24" s="23">
        <f t="shared" si="4"/>
        <v>0.12571087064234621</v>
      </c>
      <c r="F24" s="75">
        <v>5</v>
      </c>
      <c r="G24" s="75">
        <v>4</v>
      </c>
    </row>
    <row r="25" spans="1:7">
      <c r="A25" s="68" t="s">
        <v>108</v>
      </c>
      <c r="B25" s="69">
        <v>1</v>
      </c>
      <c r="C25" s="70">
        <v>392000</v>
      </c>
      <c r="D25" s="23">
        <f t="shared" si="3"/>
        <v>1.8518518518518517E-2</v>
      </c>
      <c r="E25" s="23">
        <f t="shared" si="4"/>
        <v>6.3585369408773827E-3</v>
      </c>
      <c r="F25" s="75">
        <v>6</v>
      </c>
      <c r="G25" s="75">
        <v>6</v>
      </c>
    </row>
    <row r="26" spans="1:7">
      <c r="A26" s="32" t="s">
        <v>23</v>
      </c>
      <c r="B26" s="46">
        <f>SUM(B20:B25)</f>
        <v>54</v>
      </c>
      <c r="C26" s="33">
        <f>SUM(C20:C25)</f>
        <v>61649402</v>
      </c>
      <c r="D26" s="30">
        <f>SUM(D20:D25)</f>
        <v>0.99999999999999989</v>
      </c>
      <c r="E26" s="30">
        <f>SUM(E20:E25)</f>
        <v>1</v>
      </c>
      <c r="F26" s="31"/>
      <c r="G26" s="31"/>
    </row>
    <row r="27" spans="1:7" ht="13.5" thickBot="1"/>
    <row r="28" spans="1:7" ht="16.5" thickBot="1">
      <c r="A28" s="142" t="s">
        <v>12</v>
      </c>
      <c r="B28" s="143"/>
      <c r="C28" s="143"/>
      <c r="D28" s="143"/>
      <c r="E28" s="143"/>
      <c r="F28" s="143"/>
      <c r="G28" s="144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19" t="s">
        <v>92</v>
      </c>
      <c r="B31" s="120">
        <v>58</v>
      </c>
      <c r="C31" s="70">
        <v>43335460</v>
      </c>
      <c r="D31" s="124">
        <f t="shared" ref="D31:D38" si="5">B31/$B$40</f>
        <v>0.32402234636871508</v>
      </c>
      <c r="E31" s="23">
        <f t="shared" ref="E31:E38" si="6">C31/$C$40</f>
        <v>0.2715868136428638</v>
      </c>
      <c r="F31" s="125">
        <v>1</v>
      </c>
      <c r="G31" s="75">
        <v>2</v>
      </c>
    </row>
    <row r="32" spans="1:7">
      <c r="A32" s="119" t="s">
        <v>39</v>
      </c>
      <c r="B32" s="69">
        <v>44</v>
      </c>
      <c r="C32" s="121">
        <v>48992211.5</v>
      </c>
      <c r="D32" s="23">
        <f t="shared" si="5"/>
        <v>0.24581005586592178</v>
      </c>
      <c r="E32" s="124">
        <f t="shared" si="6"/>
        <v>0.30703813031181093</v>
      </c>
      <c r="F32" s="75">
        <v>2</v>
      </c>
      <c r="G32" s="125">
        <v>1</v>
      </c>
    </row>
    <row r="33" spans="1:7">
      <c r="A33" s="68" t="s">
        <v>38</v>
      </c>
      <c r="B33" s="69">
        <v>31</v>
      </c>
      <c r="C33" s="70">
        <v>23003698</v>
      </c>
      <c r="D33" s="23">
        <f t="shared" si="5"/>
        <v>0.17318435754189945</v>
      </c>
      <c r="E33" s="23">
        <f t="shared" si="6"/>
        <v>0.14416602574018411</v>
      </c>
      <c r="F33" s="75">
        <v>3</v>
      </c>
      <c r="G33" s="75">
        <v>4</v>
      </c>
    </row>
    <row r="34" spans="1:7">
      <c r="A34" s="68" t="s">
        <v>40</v>
      </c>
      <c r="B34" s="69">
        <v>20</v>
      </c>
      <c r="C34" s="70">
        <v>11044237</v>
      </c>
      <c r="D34" s="23">
        <f t="shared" ref="D34" si="7">B34/$B$40</f>
        <v>0.11173184357541899</v>
      </c>
      <c r="E34" s="23">
        <f t="shared" ref="E34" si="8">C34/$C$40</f>
        <v>6.9215121656643799E-2</v>
      </c>
      <c r="F34" s="75">
        <v>4</v>
      </c>
      <c r="G34" s="75">
        <v>5</v>
      </c>
    </row>
    <row r="35" spans="1:7">
      <c r="A35" s="68" t="s">
        <v>62</v>
      </c>
      <c r="B35" s="69">
        <v>19</v>
      </c>
      <c r="C35" s="70">
        <v>29824000</v>
      </c>
      <c r="D35" s="23">
        <f t="shared" si="5"/>
        <v>0.10614525139664804</v>
      </c>
      <c r="E35" s="23">
        <f t="shared" si="6"/>
        <v>0.18690940698644412</v>
      </c>
      <c r="F35" s="75">
        <v>5</v>
      </c>
      <c r="G35" s="75">
        <v>3</v>
      </c>
    </row>
    <row r="36" spans="1:7">
      <c r="A36" s="68" t="s">
        <v>72</v>
      </c>
      <c r="B36" s="69">
        <v>3</v>
      </c>
      <c r="C36" s="70">
        <v>1747326</v>
      </c>
      <c r="D36" s="23">
        <f t="shared" si="5"/>
        <v>1.6759776536312849E-2</v>
      </c>
      <c r="E36" s="23">
        <f t="shared" si="6"/>
        <v>1.0950632593615728E-2</v>
      </c>
      <c r="F36" s="75">
        <v>6</v>
      </c>
      <c r="G36" s="75">
        <v>6</v>
      </c>
    </row>
    <row r="37" spans="1:7">
      <c r="A37" s="68" t="s">
        <v>53</v>
      </c>
      <c r="B37" s="69">
        <v>2</v>
      </c>
      <c r="C37" s="70">
        <v>710000</v>
      </c>
      <c r="D37" s="23">
        <f t="shared" si="5"/>
        <v>1.11731843575419E-2</v>
      </c>
      <c r="E37" s="23">
        <f t="shared" si="6"/>
        <v>4.449627111064087E-3</v>
      </c>
      <c r="F37" s="75">
        <v>7</v>
      </c>
      <c r="G37" s="75">
        <v>7</v>
      </c>
    </row>
    <row r="38" spans="1:7">
      <c r="A38" s="68" t="s">
        <v>67</v>
      </c>
      <c r="B38" s="69">
        <v>1</v>
      </c>
      <c r="C38" s="70">
        <v>515000</v>
      </c>
      <c r="D38" s="23">
        <f t="shared" si="5"/>
        <v>5.5865921787709499E-3</v>
      </c>
      <c r="E38" s="23">
        <f t="shared" si="6"/>
        <v>3.2275464256309927E-3</v>
      </c>
      <c r="F38" s="75">
        <v>8</v>
      </c>
      <c r="G38" s="75">
        <v>8</v>
      </c>
    </row>
    <row r="39" spans="1:7">
      <c r="A39" s="68" t="s">
        <v>108</v>
      </c>
      <c r="B39" s="69">
        <v>1</v>
      </c>
      <c r="C39" s="70">
        <v>392000</v>
      </c>
      <c r="D39" s="23">
        <f>B39/$B$40</f>
        <v>5.5865921787709499E-3</v>
      </c>
      <c r="E39" s="23">
        <f>C39/$C$40</f>
        <v>2.4566955317424258E-3</v>
      </c>
      <c r="F39" s="75">
        <v>8</v>
      </c>
      <c r="G39" s="75">
        <v>9</v>
      </c>
    </row>
    <row r="40" spans="1:7">
      <c r="A40" s="32" t="s">
        <v>23</v>
      </c>
      <c r="B40" s="47">
        <f>SUM(B31:B39)</f>
        <v>179</v>
      </c>
      <c r="C40" s="37">
        <f>SUM(C31:C39)</f>
        <v>159563932.5</v>
      </c>
      <c r="D40" s="30">
        <f>SUM(D31:D39)</f>
        <v>1</v>
      </c>
      <c r="E40" s="30">
        <f>SUM(E31:E39)</f>
        <v>0.99999999999999989</v>
      </c>
      <c r="F40" s="31"/>
      <c r="G40" s="31"/>
    </row>
    <row r="42" spans="1:7">
      <c r="A42" s="148" t="s">
        <v>24</v>
      </c>
      <c r="B42" s="148"/>
      <c r="C42" s="148"/>
      <c r="D42" s="104" t="s">
        <v>54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64</v>
      </c>
    </row>
    <row r="2" spans="1:7">
      <c r="A2" s="2" t="str">
        <f>'OVERALL STATS'!A2</f>
        <v>Reporting Period: MAY, 2022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92</v>
      </c>
      <c r="B7" s="127">
        <v>35</v>
      </c>
      <c r="C7" s="128">
        <v>23447135</v>
      </c>
      <c r="D7" s="129">
        <f>B7/$B$14</f>
        <v>0.3125</v>
      </c>
      <c r="E7" s="124">
        <f>C7/$C$14</f>
        <v>0.26223500082197509</v>
      </c>
      <c r="F7" s="125">
        <v>1</v>
      </c>
      <c r="G7" s="125">
        <v>1</v>
      </c>
    </row>
    <row r="8" spans="1:7">
      <c r="A8" s="35" t="s">
        <v>39</v>
      </c>
      <c r="B8" s="36">
        <v>26</v>
      </c>
      <c r="C8" s="96">
        <v>20447900</v>
      </c>
      <c r="D8" s="27">
        <f>B8/$B$14</f>
        <v>0.23214285714285715</v>
      </c>
      <c r="E8" s="23">
        <f>C8/$C$14</f>
        <v>0.22869126967144024</v>
      </c>
      <c r="F8" s="75">
        <v>2</v>
      </c>
      <c r="G8" s="75">
        <v>3</v>
      </c>
    </row>
    <row r="9" spans="1:7">
      <c r="A9" s="35" t="s">
        <v>38</v>
      </c>
      <c r="B9" s="36">
        <v>21</v>
      </c>
      <c r="C9" s="96">
        <v>14632748</v>
      </c>
      <c r="D9" s="27">
        <f t="shared" ref="D9" si="0">B9/$B$14</f>
        <v>0.1875</v>
      </c>
      <c r="E9" s="23">
        <f t="shared" ref="E9" si="1">C9/$C$14</f>
        <v>0.16365405341879741</v>
      </c>
      <c r="F9" s="75">
        <v>3</v>
      </c>
      <c r="G9" s="75">
        <v>4</v>
      </c>
    </row>
    <row r="10" spans="1:7">
      <c r="A10" s="35" t="s">
        <v>62</v>
      </c>
      <c r="B10" s="36">
        <v>15</v>
      </c>
      <c r="C10" s="96">
        <v>22074000</v>
      </c>
      <c r="D10" s="27">
        <f>B10/$B$14</f>
        <v>0.13392857142857142</v>
      </c>
      <c r="E10" s="23">
        <f>C10/$C$14</f>
        <v>0.24687772762618029</v>
      </c>
      <c r="F10" s="75">
        <v>4</v>
      </c>
      <c r="G10" s="75">
        <v>2</v>
      </c>
    </row>
    <row r="11" spans="1:7">
      <c r="A11" s="35" t="s">
        <v>40</v>
      </c>
      <c r="B11" s="36">
        <v>12</v>
      </c>
      <c r="C11" s="96">
        <v>7585900</v>
      </c>
      <c r="D11" s="27">
        <f>B11/$B$14</f>
        <v>0.10714285714285714</v>
      </c>
      <c r="E11" s="23">
        <f>C11/$C$14</f>
        <v>8.4841431276589704E-2</v>
      </c>
      <c r="F11" s="75">
        <v>5</v>
      </c>
      <c r="G11" s="75">
        <v>5</v>
      </c>
    </row>
    <row r="12" spans="1:7">
      <c r="A12" s="35" t="s">
        <v>53</v>
      </c>
      <c r="B12" s="36">
        <v>2</v>
      </c>
      <c r="C12" s="96">
        <v>710000</v>
      </c>
      <c r="D12" s="27">
        <f>B12/$B$14</f>
        <v>1.7857142857142856E-2</v>
      </c>
      <c r="E12" s="23">
        <f>C12/$C$14</f>
        <v>7.9407079194793867E-3</v>
      </c>
      <c r="F12" s="75">
        <v>6</v>
      </c>
      <c r="G12" s="75">
        <v>6</v>
      </c>
    </row>
    <row r="13" spans="1:7">
      <c r="A13" s="35" t="s">
        <v>67</v>
      </c>
      <c r="B13" s="36">
        <v>1</v>
      </c>
      <c r="C13" s="96">
        <v>515000</v>
      </c>
      <c r="D13" s="27">
        <f>B13/$B$14</f>
        <v>8.9285714285714281E-3</v>
      </c>
      <c r="E13" s="23">
        <f>C13/$C$14</f>
        <v>5.7598092655378654E-3</v>
      </c>
      <c r="F13" s="75">
        <v>7</v>
      </c>
      <c r="G13" s="75">
        <v>7</v>
      </c>
    </row>
    <row r="14" spans="1:7">
      <c r="A14" s="28" t="s">
        <v>23</v>
      </c>
      <c r="B14" s="29">
        <f>SUM(B7:B13)</f>
        <v>112</v>
      </c>
      <c r="C14" s="97">
        <f>SUM(C7:C13)</f>
        <v>89412683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42" t="s">
        <v>14</v>
      </c>
      <c r="B16" s="143"/>
      <c r="C16" s="143"/>
      <c r="D16" s="143"/>
      <c r="E16" s="143"/>
      <c r="F16" s="143"/>
      <c r="G16" s="144"/>
    </row>
    <row r="17" spans="1:7">
      <c r="A17" s="3"/>
      <c r="B17" s="102"/>
      <c r="C17" s="94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5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0" t="s">
        <v>92</v>
      </c>
      <c r="B19" s="127">
        <v>8</v>
      </c>
      <c r="C19" s="128">
        <v>5098100</v>
      </c>
      <c r="D19" s="129">
        <f>B19/$B$23</f>
        <v>0.61538461538461542</v>
      </c>
      <c r="E19" s="124">
        <f>C19/$C$23</f>
        <v>0.59964613573696779</v>
      </c>
      <c r="F19" s="125">
        <v>1</v>
      </c>
      <c r="G19" s="125">
        <v>1</v>
      </c>
    </row>
    <row r="20" spans="1:7">
      <c r="A20" s="48" t="s">
        <v>72</v>
      </c>
      <c r="B20" s="49">
        <v>3</v>
      </c>
      <c r="C20" s="98">
        <v>1747326</v>
      </c>
      <c r="D20" s="27">
        <f>B20/$B$23</f>
        <v>0.23076923076923078</v>
      </c>
      <c r="E20" s="23">
        <f>C20/$C$23</f>
        <v>0.20552309365699631</v>
      </c>
      <c r="F20" s="75">
        <v>2</v>
      </c>
      <c r="G20" s="75">
        <v>2</v>
      </c>
    </row>
    <row r="21" spans="1:7">
      <c r="A21" s="48" t="s">
        <v>40</v>
      </c>
      <c r="B21" s="49">
        <v>1</v>
      </c>
      <c r="C21" s="98">
        <v>887305</v>
      </c>
      <c r="D21" s="27">
        <f>B21/$B$23</f>
        <v>7.6923076923076927E-2</v>
      </c>
      <c r="E21" s="23">
        <f>C21/$C$23</f>
        <v>0.10436613924208826</v>
      </c>
      <c r="F21" s="75">
        <v>3</v>
      </c>
      <c r="G21" s="75">
        <v>3</v>
      </c>
    </row>
    <row r="22" spans="1:7">
      <c r="A22" s="48" t="s">
        <v>39</v>
      </c>
      <c r="B22" s="49">
        <v>1</v>
      </c>
      <c r="C22" s="98">
        <v>769116.5</v>
      </c>
      <c r="D22" s="27">
        <f t="shared" ref="D22" si="2">B22/$B$23</f>
        <v>7.6923076923076927E-2</v>
      </c>
      <c r="E22" s="23">
        <f t="shared" ref="E22" si="3">C22/$C$23</f>
        <v>9.0464631363947653E-2</v>
      </c>
      <c r="F22" s="75">
        <v>3</v>
      </c>
      <c r="G22" s="75">
        <v>4</v>
      </c>
    </row>
    <row r="23" spans="1:7">
      <c r="A23" s="28" t="s">
        <v>23</v>
      </c>
      <c r="B23" s="29">
        <f>SUM(B19:B22)</f>
        <v>13</v>
      </c>
      <c r="C23" s="97">
        <f>SUM(C19:C22)</f>
        <v>8501847.5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42" t="s">
        <v>15</v>
      </c>
      <c r="B25" s="143"/>
      <c r="C25" s="143"/>
      <c r="D25" s="143"/>
      <c r="E25" s="143"/>
      <c r="F25" s="143"/>
      <c r="G25" s="144"/>
    </row>
    <row r="26" spans="1:7">
      <c r="A26" s="3"/>
      <c r="B26" s="102"/>
      <c r="C26" s="94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5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6" t="s">
        <v>92</v>
      </c>
      <c r="B28" s="127">
        <v>29</v>
      </c>
      <c r="C28" s="128">
        <v>18961035</v>
      </c>
      <c r="D28" s="129">
        <f t="shared" ref="D28:D33" si="4">B28/$B$35</f>
        <v>0.32222222222222224</v>
      </c>
      <c r="E28" s="124">
        <f t="shared" ref="E28:E33" si="5">C28/$C$35</f>
        <v>0.26130828787848615</v>
      </c>
      <c r="F28" s="125">
        <v>1</v>
      </c>
      <c r="G28" s="125">
        <v>1</v>
      </c>
    </row>
    <row r="29" spans="1:7">
      <c r="A29" s="35" t="s">
        <v>39</v>
      </c>
      <c r="B29" s="36">
        <v>21</v>
      </c>
      <c r="C29" s="96">
        <v>14907400</v>
      </c>
      <c r="D29" s="27">
        <f t="shared" si="4"/>
        <v>0.23333333333333334</v>
      </c>
      <c r="E29" s="23">
        <f t="shared" si="5"/>
        <v>0.20544380466149367</v>
      </c>
      <c r="F29" s="106">
        <v>2</v>
      </c>
      <c r="G29" s="106">
        <v>3</v>
      </c>
    </row>
    <row r="30" spans="1:7">
      <c r="A30" s="35" t="s">
        <v>38</v>
      </c>
      <c r="B30" s="36">
        <v>17</v>
      </c>
      <c r="C30" s="96">
        <v>12572500</v>
      </c>
      <c r="D30" s="27">
        <f t="shared" si="4"/>
        <v>0.18888888888888888</v>
      </c>
      <c r="E30" s="23">
        <f t="shared" si="5"/>
        <v>0.17326577633300436</v>
      </c>
      <c r="F30" s="106">
        <v>3</v>
      </c>
      <c r="G30" s="106">
        <v>4</v>
      </c>
    </row>
    <row r="31" spans="1:7">
      <c r="A31" s="35" t="s">
        <v>62</v>
      </c>
      <c r="B31" s="36">
        <v>10</v>
      </c>
      <c r="C31" s="96">
        <v>18059000</v>
      </c>
      <c r="D31" s="27">
        <f t="shared" si="4"/>
        <v>0.1111111111111111</v>
      </c>
      <c r="E31" s="23">
        <f t="shared" si="5"/>
        <v>0.24887704551980319</v>
      </c>
      <c r="F31" s="75">
        <v>4</v>
      </c>
      <c r="G31" s="75">
        <v>2</v>
      </c>
    </row>
    <row r="32" spans="1:7">
      <c r="A32" s="35" t="s">
        <v>40</v>
      </c>
      <c r="B32" s="36">
        <v>10</v>
      </c>
      <c r="C32" s="96">
        <v>6837000</v>
      </c>
      <c r="D32" s="27">
        <f t="shared" si="4"/>
        <v>0.1111111111111111</v>
      </c>
      <c r="E32" s="23">
        <f t="shared" si="5"/>
        <v>9.4222955879001855E-2</v>
      </c>
      <c r="F32" s="106">
        <v>4</v>
      </c>
      <c r="G32" s="75">
        <v>5</v>
      </c>
    </row>
    <row r="33" spans="1:7">
      <c r="A33" s="35" t="s">
        <v>53</v>
      </c>
      <c r="B33" s="36">
        <v>2</v>
      </c>
      <c r="C33" s="96">
        <v>710000</v>
      </c>
      <c r="D33" s="27">
        <f t="shared" si="4"/>
        <v>2.2222222222222223E-2</v>
      </c>
      <c r="E33" s="23">
        <f t="shared" si="5"/>
        <v>9.7847445771670778E-3</v>
      </c>
      <c r="F33" s="75">
        <v>5</v>
      </c>
      <c r="G33" s="75">
        <v>6</v>
      </c>
    </row>
    <row r="34" spans="1:7">
      <c r="A34" s="35" t="s">
        <v>67</v>
      </c>
      <c r="B34" s="36">
        <v>1</v>
      </c>
      <c r="C34" s="96">
        <v>515000</v>
      </c>
      <c r="D34" s="27">
        <f>B34/$B$35</f>
        <v>1.1111111111111112E-2</v>
      </c>
      <c r="E34" s="23">
        <f>C34/$C$35</f>
        <v>7.0973851510437256E-3</v>
      </c>
      <c r="F34" s="75">
        <v>6</v>
      </c>
      <c r="G34" s="75">
        <v>7</v>
      </c>
    </row>
    <row r="35" spans="1:7">
      <c r="A35" s="28" t="s">
        <v>23</v>
      </c>
      <c r="B35" s="40">
        <f>SUM(B28:B34)</f>
        <v>90</v>
      </c>
      <c r="C35" s="99">
        <f>SUM(C28:C34)</f>
        <v>72561935</v>
      </c>
      <c r="D35" s="30">
        <f>SUM(D28:D34)</f>
        <v>1.0000000000000002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2" t="s">
        <v>16</v>
      </c>
      <c r="B37" s="143"/>
      <c r="C37" s="143"/>
      <c r="D37" s="143"/>
      <c r="E37" s="143"/>
      <c r="F37" s="143"/>
      <c r="G37" s="144"/>
    </row>
    <row r="38" spans="1:7">
      <c r="A38" s="18"/>
      <c r="B38" s="103"/>
      <c r="C38" s="100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5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1" t="s">
        <v>39</v>
      </c>
      <c r="B40" s="132">
        <v>1</v>
      </c>
      <c r="C40" s="133">
        <v>4700000</v>
      </c>
      <c r="D40" s="124">
        <f>B40/$B$42</f>
        <v>0.5</v>
      </c>
      <c r="E40" s="124">
        <f>C40/$C$42</f>
        <v>0.84684684684684686</v>
      </c>
      <c r="F40" s="125">
        <v>1</v>
      </c>
      <c r="G40" s="125">
        <v>1</v>
      </c>
    </row>
    <row r="41" spans="1:7">
      <c r="A41" s="131" t="s">
        <v>92</v>
      </c>
      <c r="B41" s="132">
        <v>1</v>
      </c>
      <c r="C41" s="101">
        <v>850000</v>
      </c>
      <c r="D41" s="124">
        <f>B41/$B$42</f>
        <v>0.5</v>
      </c>
      <c r="E41" s="23">
        <f>C41/$C$42</f>
        <v>0.15315315315315314</v>
      </c>
      <c r="F41" s="125">
        <v>1</v>
      </c>
      <c r="G41" s="75">
        <v>2</v>
      </c>
    </row>
    <row r="42" spans="1:7">
      <c r="A42" s="28" t="s">
        <v>23</v>
      </c>
      <c r="B42" s="40">
        <f>SUM(B40:B41)</f>
        <v>2</v>
      </c>
      <c r="C42" s="99">
        <f>SUM(C40:C41)</f>
        <v>5550000</v>
      </c>
      <c r="D42" s="30">
        <f>SUM(D40:D41)</f>
        <v>1</v>
      </c>
      <c r="E42" s="30">
        <f>SUM(E40:E41)</f>
        <v>1</v>
      </c>
      <c r="F42" s="31"/>
      <c r="G42" s="31"/>
    </row>
    <row r="43" spans="1:7" ht="13.5" thickBot="1"/>
    <row r="44" spans="1:7" ht="16.5" thickBot="1">
      <c r="A44" s="142" t="s">
        <v>17</v>
      </c>
      <c r="B44" s="143"/>
      <c r="C44" s="143"/>
      <c r="D44" s="143"/>
      <c r="E44" s="143"/>
      <c r="F44" s="143"/>
      <c r="G44" s="144"/>
    </row>
    <row r="45" spans="1:7">
      <c r="A45" s="18"/>
      <c r="B45" s="103"/>
      <c r="C45" s="100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5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26" t="s">
        <v>62</v>
      </c>
      <c r="B47" s="127">
        <v>5</v>
      </c>
      <c r="C47" s="128">
        <v>4015000</v>
      </c>
      <c r="D47" s="129">
        <f>B47/$B$52</f>
        <v>0.25</v>
      </c>
      <c r="E47" s="124">
        <f>C47/$C$52</f>
        <v>0.35528621645222069</v>
      </c>
      <c r="F47" s="125">
        <v>1</v>
      </c>
      <c r="G47" s="125">
        <v>1</v>
      </c>
    </row>
    <row r="48" spans="1:7">
      <c r="A48" s="126" t="s">
        <v>92</v>
      </c>
      <c r="B48" s="127">
        <v>5</v>
      </c>
      <c r="C48" s="96">
        <v>3636100</v>
      </c>
      <c r="D48" s="129">
        <f>B48/$B$52</f>
        <v>0.25</v>
      </c>
      <c r="E48" s="23">
        <f>C48/$C$52</f>
        <v>0.32175746242638098</v>
      </c>
      <c r="F48" s="125">
        <v>1</v>
      </c>
      <c r="G48" s="75">
        <v>2</v>
      </c>
    </row>
    <row r="49" spans="1:7">
      <c r="A49" s="35" t="s">
        <v>38</v>
      </c>
      <c r="B49" s="36">
        <v>4</v>
      </c>
      <c r="C49" s="96">
        <v>2060248</v>
      </c>
      <c r="D49" s="27">
        <f t="shared" ref="D49" si="6">B49/$B$52</f>
        <v>0.2</v>
      </c>
      <c r="E49" s="23">
        <f t="shared" ref="E49" si="7">C49/$C$52</f>
        <v>0.18231076385386172</v>
      </c>
      <c r="F49" s="75">
        <v>2</v>
      </c>
      <c r="G49" s="75">
        <v>3</v>
      </c>
    </row>
    <row r="50" spans="1:7">
      <c r="A50" s="35" t="s">
        <v>39</v>
      </c>
      <c r="B50" s="36">
        <v>4</v>
      </c>
      <c r="C50" s="96">
        <v>840500</v>
      </c>
      <c r="D50" s="27">
        <f>B50/$B$52</f>
        <v>0.2</v>
      </c>
      <c r="E50" s="23">
        <f>C50/$C$52</f>
        <v>7.4375607703136115E-2</v>
      </c>
      <c r="F50" s="75">
        <v>2</v>
      </c>
      <c r="G50" s="75">
        <v>4</v>
      </c>
    </row>
    <row r="51" spans="1:7">
      <c r="A51" s="35" t="s">
        <v>40</v>
      </c>
      <c r="B51" s="36">
        <v>2</v>
      </c>
      <c r="C51" s="96">
        <v>748900</v>
      </c>
      <c r="D51" s="27">
        <f>B51/$B$52</f>
        <v>0.1</v>
      </c>
      <c r="E51" s="23">
        <f>C51/$C$52</f>
        <v>6.6269949564400521E-2</v>
      </c>
      <c r="F51" s="75">
        <v>3</v>
      </c>
      <c r="G51" s="75">
        <v>5</v>
      </c>
    </row>
    <row r="52" spans="1:7">
      <c r="A52" s="28" t="s">
        <v>23</v>
      </c>
      <c r="B52" s="29">
        <f>SUM(B47:B51)</f>
        <v>20</v>
      </c>
      <c r="C52" s="97">
        <f>SUM(C47:C51)</f>
        <v>11300748</v>
      </c>
      <c r="D52" s="30">
        <f>SUM(D47:D51)</f>
        <v>0.99999999999999989</v>
      </c>
      <c r="E52" s="30">
        <f>SUM(E47:E51)</f>
        <v>1</v>
      </c>
      <c r="F52" s="31"/>
      <c r="G52" s="31"/>
    </row>
    <row r="55" spans="1:7">
      <c r="A55" s="148" t="s">
        <v>24</v>
      </c>
      <c r="B55" s="148"/>
      <c r="C55" s="148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6:G16"/>
    <mergeCell ref="A25:G25"/>
    <mergeCell ref="A37:G37"/>
    <mergeCell ref="A44:G44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8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65</v>
      </c>
    </row>
    <row r="2" spans="1:7">
      <c r="A2" s="56" t="str">
        <f>'OVERALL STATS'!A2</f>
        <v>Reporting Period: MAY, 2022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92</v>
      </c>
      <c r="B7" s="135">
        <v>11</v>
      </c>
      <c r="C7" s="67">
        <v>3357225</v>
      </c>
      <c r="D7" s="129">
        <f>B7/$B$12</f>
        <v>0.35483870967741937</v>
      </c>
      <c r="E7" s="66">
        <f>C7/$C$12</f>
        <v>0.226716946688689</v>
      </c>
      <c r="F7" s="125">
        <v>1</v>
      </c>
      <c r="G7" s="75">
        <v>2</v>
      </c>
    </row>
    <row r="8" spans="1:7">
      <c r="A8" s="138" t="s">
        <v>39</v>
      </c>
      <c r="B8" s="53">
        <v>10</v>
      </c>
      <c r="C8" s="137">
        <v>6528195</v>
      </c>
      <c r="D8" s="27">
        <f>B8/$B$12</f>
        <v>0.32258064516129031</v>
      </c>
      <c r="E8" s="136">
        <f>C8/$C$12</f>
        <v>0.44085589669693453</v>
      </c>
      <c r="F8" s="75">
        <v>2</v>
      </c>
      <c r="G8" s="125">
        <v>1</v>
      </c>
    </row>
    <row r="9" spans="1:7">
      <c r="A9" s="60" t="s">
        <v>40</v>
      </c>
      <c r="B9" s="53">
        <v>5</v>
      </c>
      <c r="C9" s="54">
        <v>2379632</v>
      </c>
      <c r="D9" s="27">
        <f t="shared" ref="D9" si="0">B9/$B$12</f>
        <v>0.16129032258064516</v>
      </c>
      <c r="E9" s="66">
        <f t="shared" ref="E9" si="1">C9/$C$12</f>
        <v>0.16069905987316857</v>
      </c>
      <c r="F9" s="75">
        <v>3</v>
      </c>
      <c r="G9" s="75">
        <v>3</v>
      </c>
    </row>
    <row r="10" spans="1:7">
      <c r="A10" s="60" t="s">
        <v>38</v>
      </c>
      <c r="B10" s="53">
        <v>4</v>
      </c>
      <c r="C10" s="54">
        <v>2150950</v>
      </c>
      <c r="D10" s="27">
        <f>B10/$B$12</f>
        <v>0.12903225806451613</v>
      </c>
      <c r="E10" s="66">
        <f>C10/$C$12</f>
        <v>0.14525592311508331</v>
      </c>
      <c r="F10" s="75">
        <v>4</v>
      </c>
      <c r="G10" s="75">
        <v>4</v>
      </c>
    </row>
    <row r="11" spans="1:7">
      <c r="A11" s="60" t="s">
        <v>108</v>
      </c>
      <c r="B11" s="53">
        <v>1</v>
      </c>
      <c r="C11" s="54">
        <v>392000</v>
      </c>
      <c r="D11" s="27">
        <f>B11/$B$12</f>
        <v>3.2258064516129031E-2</v>
      </c>
      <c r="E11" s="66">
        <f>C11/$C$12</f>
        <v>2.6472173626124577E-2</v>
      </c>
      <c r="F11" s="75">
        <v>5</v>
      </c>
      <c r="G11" s="75">
        <v>5</v>
      </c>
    </row>
    <row r="12" spans="1:7">
      <c r="A12" s="59" t="s">
        <v>23</v>
      </c>
      <c r="B12" s="34">
        <f>SUM(B7:B11)</f>
        <v>31</v>
      </c>
      <c r="C12" s="51">
        <f>SUM(C7:C11)</f>
        <v>14808002</v>
      </c>
      <c r="D12" s="30">
        <f>SUM(D7:D11)</f>
        <v>1</v>
      </c>
      <c r="E12" s="30">
        <f>SUM(E7:E11)</f>
        <v>0.99999999999999989</v>
      </c>
      <c r="F12" s="40"/>
      <c r="G12" s="40"/>
    </row>
    <row r="13" spans="1:7" ht="13.5" thickBot="1"/>
    <row r="14" spans="1:7" ht="16.5" thickBot="1">
      <c r="A14" s="142" t="s">
        <v>19</v>
      </c>
      <c r="B14" s="143"/>
      <c r="C14" s="143"/>
      <c r="D14" s="143"/>
      <c r="E14" s="143"/>
      <c r="F14" s="143"/>
      <c r="G14" s="144"/>
    </row>
    <row r="15" spans="1:7">
      <c r="A15" s="57"/>
      <c r="B15" s="65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8" t="s">
        <v>11</v>
      </c>
      <c r="B16" s="19" t="s">
        <v>8</v>
      </c>
      <c r="C16" s="50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39" t="s">
        <v>92</v>
      </c>
      <c r="B17" s="125">
        <v>1</v>
      </c>
      <c r="C17" s="140">
        <v>7000000</v>
      </c>
      <c r="D17" s="129">
        <f>B17/$B$18</f>
        <v>1</v>
      </c>
      <c r="E17" s="136">
        <f>C17/$C$18</f>
        <v>1</v>
      </c>
      <c r="F17" s="125">
        <v>1</v>
      </c>
      <c r="G17" s="125">
        <v>1</v>
      </c>
    </row>
    <row r="18" spans="1:7">
      <c r="A18" s="59" t="s">
        <v>23</v>
      </c>
      <c r="B18" s="40">
        <f>SUM(B17:B17)</f>
        <v>1</v>
      </c>
      <c r="C18" s="37">
        <f>SUM(C17:C17)</f>
        <v>7000000</v>
      </c>
      <c r="D18" s="30">
        <f>SUM(D17:D17)</f>
        <v>1</v>
      </c>
      <c r="E18" s="30">
        <f>SUM(E17:E17)</f>
        <v>1</v>
      </c>
      <c r="F18" s="40"/>
      <c r="G18" s="40"/>
    </row>
    <row r="19" spans="1:7" ht="13.5" thickBot="1"/>
    <row r="20" spans="1:7" ht="16.5" thickBot="1">
      <c r="A20" s="142" t="s">
        <v>20</v>
      </c>
      <c r="B20" s="143"/>
      <c r="C20" s="143"/>
      <c r="D20" s="143"/>
      <c r="E20" s="143"/>
      <c r="F20" s="143"/>
      <c r="G20" s="144"/>
    </row>
    <row r="21" spans="1:7">
      <c r="A21" s="57"/>
      <c r="B21" s="65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8" t="s">
        <v>11</v>
      </c>
      <c r="B22" s="19" t="s">
        <v>8</v>
      </c>
      <c r="C22" s="50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38" t="s">
        <v>92</v>
      </c>
      <c r="B23" s="141">
        <v>2</v>
      </c>
      <c r="C23" s="137">
        <v>2550000</v>
      </c>
      <c r="D23" s="129">
        <f t="shared" ref="D23" si="2">B23/$B$27</f>
        <v>0.2857142857142857</v>
      </c>
      <c r="E23" s="136">
        <f t="shared" ref="E23" si="3">C23/$C$27</f>
        <v>0.65891472868217049</v>
      </c>
      <c r="F23" s="125">
        <v>1</v>
      </c>
      <c r="G23" s="125">
        <v>1</v>
      </c>
    </row>
    <row r="24" spans="1:7">
      <c r="A24" s="138" t="s">
        <v>38</v>
      </c>
      <c r="B24" s="141">
        <v>2</v>
      </c>
      <c r="C24" s="74">
        <v>870000</v>
      </c>
      <c r="D24" s="129">
        <f>B24/$B$27</f>
        <v>0.2857142857142857</v>
      </c>
      <c r="E24" s="66">
        <f>C24/$C$27</f>
        <v>0.22480620155038761</v>
      </c>
      <c r="F24" s="125">
        <v>1</v>
      </c>
      <c r="G24" s="75">
        <v>2</v>
      </c>
    </row>
    <row r="25" spans="1:7">
      <c r="A25" s="138" t="s">
        <v>39</v>
      </c>
      <c r="B25" s="141">
        <v>2</v>
      </c>
      <c r="C25" s="74">
        <v>300000</v>
      </c>
      <c r="D25" s="129">
        <f>B25/$B$27</f>
        <v>0.2857142857142857</v>
      </c>
      <c r="E25" s="66">
        <f>C25/$C$27</f>
        <v>7.7519379844961239E-2</v>
      </c>
      <c r="F25" s="125">
        <v>1</v>
      </c>
      <c r="G25" s="75">
        <v>3</v>
      </c>
    </row>
    <row r="26" spans="1:7">
      <c r="A26" s="71" t="s">
        <v>40</v>
      </c>
      <c r="B26" s="73">
        <v>1</v>
      </c>
      <c r="C26" s="74">
        <v>150000</v>
      </c>
      <c r="D26" s="27">
        <f t="shared" ref="D26" si="4">B26/$B$27</f>
        <v>0.14285714285714285</v>
      </c>
      <c r="E26" s="66">
        <f t="shared" ref="E26" si="5">C26/$C$27</f>
        <v>3.875968992248062E-2</v>
      </c>
      <c r="F26" s="75">
        <v>2</v>
      </c>
      <c r="G26" s="75">
        <v>4</v>
      </c>
    </row>
    <row r="27" spans="1:7">
      <c r="A27" s="59" t="s">
        <v>23</v>
      </c>
      <c r="B27" s="40">
        <f>SUM(B23:B26)</f>
        <v>7</v>
      </c>
      <c r="C27" s="37">
        <f>SUM(C23:C26)</f>
        <v>3870000</v>
      </c>
      <c r="D27" s="30">
        <f>SUM(D23:D26)</f>
        <v>1</v>
      </c>
      <c r="E27" s="30">
        <f>SUM(E23:E26)</f>
        <v>1</v>
      </c>
      <c r="F27" s="40"/>
      <c r="G27" s="40"/>
    </row>
    <row r="28" spans="1:7" ht="13.5" thickBot="1"/>
    <row r="29" spans="1:7" ht="16.5" thickBot="1">
      <c r="A29" s="142" t="s">
        <v>21</v>
      </c>
      <c r="B29" s="143"/>
      <c r="C29" s="143"/>
      <c r="D29" s="143"/>
      <c r="E29" s="143"/>
      <c r="F29" s="143"/>
      <c r="G29" s="144"/>
    </row>
    <row r="30" spans="1:7">
      <c r="A30" s="57"/>
      <c r="B30" s="65"/>
      <c r="C30" s="39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8" t="s">
        <v>11</v>
      </c>
      <c r="B31" s="19" t="s">
        <v>8</v>
      </c>
      <c r="C31" s="50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39" t="s">
        <v>38</v>
      </c>
      <c r="B32" s="125">
        <v>4</v>
      </c>
      <c r="C32" s="76">
        <v>5350000</v>
      </c>
      <c r="D32" s="124">
        <f>B32/$B$36</f>
        <v>0.44444444444444442</v>
      </c>
      <c r="E32" s="66">
        <f>C32/$C$36</f>
        <v>0.25212064090480679</v>
      </c>
      <c r="F32" s="125">
        <v>1</v>
      </c>
      <c r="G32" s="75">
        <v>2</v>
      </c>
    </row>
    <row r="33" spans="1:7">
      <c r="A33" s="139" t="s">
        <v>39</v>
      </c>
      <c r="B33" s="75">
        <v>2</v>
      </c>
      <c r="C33" s="140">
        <v>9097000</v>
      </c>
      <c r="D33" s="23">
        <f>B33/$B$36</f>
        <v>0.22222222222222221</v>
      </c>
      <c r="E33" s="136">
        <f>C33/$C$36</f>
        <v>0.42869934024505185</v>
      </c>
      <c r="F33" s="75">
        <v>2</v>
      </c>
      <c r="G33" s="125">
        <v>1</v>
      </c>
    </row>
    <row r="34" spans="1:7">
      <c r="A34" s="72" t="s">
        <v>62</v>
      </c>
      <c r="B34" s="75">
        <v>2</v>
      </c>
      <c r="C34" s="76">
        <v>4890000</v>
      </c>
      <c r="D34" s="23">
        <f>B34/$B$36</f>
        <v>0.22222222222222221</v>
      </c>
      <c r="E34" s="66">
        <f>C34/$C$36</f>
        <v>0.23044297832233743</v>
      </c>
      <c r="F34" s="75">
        <v>2</v>
      </c>
      <c r="G34" s="75">
        <v>3</v>
      </c>
    </row>
    <row r="35" spans="1:7">
      <c r="A35" s="71" t="s">
        <v>92</v>
      </c>
      <c r="B35" s="73">
        <v>1</v>
      </c>
      <c r="C35" s="74">
        <v>1883000</v>
      </c>
      <c r="D35" s="23">
        <f>B35/$B$36</f>
        <v>0.1111111111111111</v>
      </c>
      <c r="E35" s="66">
        <f>C35/$C$36</f>
        <v>8.8737040527803956E-2</v>
      </c>
      <c r="F35" s="75">
        <v>3</v>
      </c>
      <c r="G35" s="75">
        <v>4</v>
      </c>
    </row>
    <row r="36" spans="1:7">
      <c r="A36" s="59" t="s">
        <v>23</v>
      </c>
      <c r="B36" s="34">
        <f>SUM(B32:B35)</f>
        <v>9</v>
      </c>
      <c r="C36" s="51">
        <f>SUM(C32:C35)</f>
        <v>21220000</v>
      </c>
      <c r="D36" s="30">
        <f>SUM(D32:D35)</f>
        <v>1</v>
      </c>
      <c r="E36" s="30">
        <f>SUM(E32:E35)</f>
        <v>1</v>
      </c>
      <c r="F36" s="40"/>
      <c r="G36" s="40"/>
    </row>
    <row r="37" spans="1:7" ht="13.5" thickBot="1"/>
    <row r="38" spans="1:7" ht="16.5" thickBot="1">
      <c r="A38" s="142" t="s">
        <v>22</v>
      </c>
      <c r="B38" s="143"/>
      <c r="C38" s="143"/>
      <c r="D38" s="143"/>
      <c r="E38" s="143"/>
      <c r="F38" s="143"/>
      <c r="G38" s="144"/>
    </row>
    <row r="39" spans="1:7">
      <c r="A39" s="57"/>
      <c r="B39" s="65"/>
      <c r="C39" s="39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8" t="s">
        <v>11</v>
      </c>
      <c r="B40" s="19" t="s">
        <v>8</v>
      </c>
      <c r="C40" s="50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38" t="s">
        <v>39</v>
      </c>
      <c r="B41" s="141">
        <v>3</v>
      </c>
      <c r="C41" s="137">
        <v>11850000</v>
      </c>
      <c r="D41" s="124">
        <f t="shared" ref="D41" si="6">B41/$B$44</f>
        <v>0.5</v>
      </c>
      <c r="E41" s="124">
        <f t="shared" ref="E41" si="7">C41/$C$44</f>
        <v>0.80331358379543638</v>
      </c>
      <c r="F41" s="125">
        <v>1</v>
      </c>
      <c r="G41" s="125">
        <v>1</v>
      </c>
    </row>
    <row r="42" spans="1:7">
      <c r="A42" s="71" t="s">
        <v>62</v>
      </c>
      <c r="B42" s="73">
        <v>2</v>
      </c>
      <c r="C42" s="74">
        <v>2860000</v>
      </c>
      <c r="D42" s="23">
        <f>B42/$B$44</f>
        <v>0.33333333333333331</v>
      </c>
      <c r="E42" s="23">
        <f>C42/$C$44</f>
        <v>0.19387990292446819</v>
      </c>
      <c r="F42" s="75">
        <v>2</v>
      </c>
      <c r="G42" s="75">
        <v>2</v>
      </c>
    </row>
    <row r="43" spans="1:7">
      <c r="A43" s="71" t="s">
        <v>40</v>
      </c>
      <c r="B43" s="73">
        <v>1</v>
      </c>
      <c r="C43" s="74">
        <v>41400</v>
      </c>
      <c r="D43" s="23">
        <f>B43/$B$44</f>
        <v>0.16666666666666666</v>
      </c>
      <c r="E43" s="23">
        <f>C43/$C$44</f>
        <v>2.8065132800954486E-3</v>
      </c>
      <c r="F43" s="75">
        <v>3</v>
      </c>
      <c r="G43" s="75">
        <v>3</v>
      </c>
    </row>
    <row r="44" spans="1:7">
      <c r="A44" s="59" t="s">
        <v>23</v>
      </c>
      <c r="B44" s="34">
        <f>SUM(B41:B43)</f>
        <v>6</v>
      </c>
      <c r="C44" s="51">
        <f>SUM(C41:C43)</f>
        <v>14751400</v>
      </c>
      <c r="D44" s="30">
        <f>SUM(D41:D43)</f>
        <v>0.99999999999999989</v>
      </c>
      <c r="E44" s="30">
        <f>SUM(E41:E43)</f>
        <v>1</v>
      </c>
      <c r="F44" s="40"/>
      <c r="G44" s="40"/>
    </row>
    <row r="45" spans="1:7">
      <c r="A45" s="61"/>
      <c r="B45" s="24"/>
      <c r="C45" s="52"/>
      <c r="D45" s="42"/>
      <c r="E45" s="42"/>
      <c r="F45" s="64"/>
      <c r="G45" s="64"/>
    </row>
    <row r="47" spans="1:7">
      <c r="A47" s="148" t="s">
        <v>24</v>
      </c>
      <c r="B47" s="148"/>
      <c r="C47" s="148"/>
    </row>
    <row r="48" spans="1:7">
      <c r="A48" s="62" t="s">
        <v>25</v>
      </c>
    </row>
  </sheetData>
  <sortState ref="A107:C126">
    <sortCondition descending="1" ref="B107"/>
    <sortCondition descending="1" ref="C107"/>
  </sortState>
  <mergeCells count="6">
    <mergeCell ref="A47:C47"/>
    <mergeCell ref="A4:G4"/>
    <mergeCell ref="A14:G14"/>
    <mergeCell ref="A20:G20"/>
    <mergeCell ref="A29:G29"/>
    <mergeCell ref="A38:G38"/>
  </mergeCells>
  <phoneticPr fontId="2" type="noConversion"/>
  <hyperlinks>
    <hyperlink ref="A4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7"/>
  <sheetViews>
    <sheetView workbookViewId="0">
      <selection activeCell="G1" sqref="G1"/>
    </sheetView>
  </sheetViews>
  <sheetFormatPr defaultRowHeight="12.75"/>
  <cols>
    <col min="1" max="1" width="26.85546875" bestFit="1" customWidth="1"/>
    <col min="2" max="2" width="29.42578125" customWidth="1"/>
    <col min="3" max="3" width="10.140625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7" t="s">
        <v>216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50</v>
      </c>
    </row>
    <row r="5" spans="1:7">
      <c r="A5" s="77" t="s">
        <v>0</v>
      </c>
      <c r="B5" s="77" t="s">
        <v>26</v>
      </c>
      <c r="C5" s="77" t="s">
        <v>33</v>
      </c>
      <c r="D5" t="s">
        <v>8</v>
      </c>
      <c r="E5" t="s">
        <v>9</v>
      </c>
      <c r="F5" t="s">
        <v>32</v>
      </c>
      <c r="G5" t="s">
        <v>217</v>
      </c>
    </row>
    <row r="6" spans="1:7">
      <c r="A6" t="s">
        <v>67</v>
      </c>
      <c r="D6" s="78">
        <v>1</v>
      </c>
      <c r="E6" s="25">
        <v>515000</v>
      </c>
      <c r="F6" s="9">
        <v>8.0000000000000002E-3</v>
      </c>
      <c r="G6" s="9">
        <v>5.2596892143602731E-3</v>
      </c>
    </row>
    <row r="7" spans="1:7">
      <c r="B7" t="s">
        <v>69</v>
      </c>
      <c r="D7" s="78">
        <v>1</v>
      </c>
      <c r="E7" s="25">
        <v>515000</v>
      </c>
      <c r="F7" s="9">
        <v>8.0000000000000002E-3</v>
      </c>
      <c r="G7" s="9">
        <v>5.2596892143602731E-3</v>
      </c>
    </row>
    <row r="8" spans="1:7">
      <c r="C8" t="s">
        <v>70</v>
      </c>
      <c r="D8" s="78">
        <v>1</v>
      </c>
      <c r="E8" s="25">
        <v>515000</v>
      </c>
      <c r="F8" s="9">
        <v>8.0000000000000002E-3</v>
      </c>
      <c r="G8" s="9">
        <v>5.2596892143602731E-3</v>
      </c>
    </row>
    <row r="9" spans="1:7">
      <c r="A9" t="s">
        <v>72</v>
      </c>
      <c r="D9" s="78">
        <v>3</v>
      </c>
      <c r="E9" s="25">
        <v>1747326</v>
      </c>
      <c r="F9" s="9">
        <v>2.4E-2</v>
      </c>
      <c r="G9" s="9">
        <v>1.7845420808099571E-2</v>
      </c>
    </row>
    <row r="10" spans="1:7">
      <c r="B10" t="s">
        <v>34</v>
      </c>
      <c r="D10" s="78">
        <v>3</v>
      </c>
      <c r="E10" s="25">
        <v>1747326</v>
      </c>
      <c r="F10" s="9">
        <v>2.4E-2</v>
      </c>
      <c r="G10" s="9">
        <v>1.7845420808099571E-2</v>
      </c>
    </row>
    <row r="11" spans="1:7">
      <c r="C11" t="s">
        <v>73</v>
      </c>
      <c r="D11" s="78">
        <v>3</v>
      </c>
      <c r="E11" s="25">
        <v>1747326</v>
      </c>
      <c r="F11" s="9">
        <v>2.4E-2</v>
      </c>
      <c r="G11" s="9">
        <v>1.7845420808099571E-2</v>
      </c>
    </row>
    <row r="12" spans="1:7">
      <c r="A12" t="s">
        <v>40</v>
      </c>
      <c r="D12" s="78">
        <v>13</v>
      </c>
      <c r="E12" s="25">
        <v>8473205</v>
      </c>
      <c r="F12" s="9">
        <v>0.104</v>
      </c>
      <c r="G12" s="9">
        <v>8.653674747488066E-2</v>
      </c>
    </row>
    <row r="13" spans="1:7">
      <c r="B13" t="s">
        <v>78</v>
      </c>
      <c r="D13" s="78">
        <v>1</v>
      </c>
      <c r="E13" s="25">
        <v>725000</v>
      </c>
      <c r="F13" s="9">
        <v>8.0000000000000002E-3</v>
      </c>
      <c r="G13" s="9">
        <v>7.4044168551673749E-3</v>
      </c>
    </row>
    <row r="14" spans="1:7">
      <c r="C14" t="s">
        <v>79</v>
      </c>
      <c r="D14" s="78">
        <v>1</v>
      </c>
      <c r="E14" s="25">
        <v>725000</v>
      </c>
      <c r="F14" s="9">
        <v>8.0000000000000002E-3</v>
      </c>
      <c r="G14" s="9">
        <v>7.4044168551673749E-3</v>
      </c>
    </row>
    <row r="15" spans="1:7">
      <c r="B15" t="s">
        <v>27</v>
      </c>
      <c r="D15" s="78">
        <v>1</v>
      </c>
      <c r="E15" s="25">
        <v>419000</v>
      </c>
      <c r="F15" s="9">
        <v>8.0000000000000002E-3</v>
      </c>
      <c r="G15" s="9">
        <v>4.2792422928484555E-3</v>
      </c>
    </row>
    <row r="16" spans="1:7">
      <c r="C16" t="s">
        <v>81</v>
      </c>
      <c r="D16" s="78">
        <v>1</v>
      </c>
      <c r="E16" s="25">
        <v>419000</v>
      </c>
      <c r="F16" s="9">
        <v>8.0000000000000002E-3</v>
      </c>
      <c r="G16" s="9">
        <v>4.2792422928484555E-3</v>
      </c>
    </row>
    <row r="17" spans="1:7">
      <c r="B17" t="s">
        <v>55</v>
      </c>
      <c r="D17" s="78">
        <v>11</v>
      </c>
      <c r="E17" s="25">
        <v>7329205</v>
      </c>
      <c r="F17" s="9">
        <v>8.7999999999999995E-2</v>
      </c>
      <c r="G17" s="9">
        <v>7.4853088326864825E-2</v>
      </c>
    </row>
    <row r="18" spans="1:7">
      <c r="C18" t="s">
        <v>76</v>
      </c>
      <c r="D18" s="78">
        <v>11</v>
      </c>
      <c r="E18" s="25">
        <v>7329205</v>
      </c>
      <c r="F18" s="9">
        <v>8.7999999999999995E-2</v>
      </c>
      <c r="G18" s="9">
        <v>7.4853088326864825E-2</v>
      </c>
    </row>
    <row r="19" spans="1:7">
      <c r="A19" t="s">
        <v>38</v>
      </c>
      <c r="D19" s="78">
        <v>21</v>
      </c>
      <c r="E19" s="25">
        <v>14632748</v>
      </c>
      <c r="F19" s="9">
        <v>0.16800000000000001</v>
      </c>
      <c r="G19" s="9">
        <v>0.14944409093602304</v>
      </c>
    </row>
    <row r="20" spans="1:7">
      <c r="B20" t="s">
        <v>83</v>
      </c>
      <c r="D20" s="78">
        <v>7</v>
      </c>
      <c r="E20" s="25">
        <v>2875908</v>
      </c>
      <c r="F20" s="9">
        <v>5.6000000000000001E-2</v>
      </c>
      <c r="G20" s="9">
        <v>2.9371616095325095E-2</v>
      </c>
    </row>
    <row r="21" spans="1:7">
      <c r="C21" t="s">
        <v>56</v>
      </c>
      <c r="D21" s="78">
        <v>3</v>
      </c>
      <c r="E21" s="25">
        <v>1590000</v>
      </c>
      <c r="F21" s="9">
        <v>2.4E-2</v>
      </c>
      <c r="G21" s="9">
        <v>1.6238652137539483E-2</v>
      </c>
    </row>
    <row r="22" spans="1:7">
      <c r="C22" t="s">
        <v>84</v>
      </c>
      <c r="D22" s="78">
        <v>4</v>
      </c>
      <c r="E22" s="25">
        <v>1285908</v>
      </c>
      <c r="F22" s="9">
        <v>3.2000000000000001E-2</v>
      </c>
      <c r="G22" s="9">
        <v>1.3132963957785612E-2</v>
      </c>
    </row>
    <row r="23" spans="1:7">
      <c r="B23" t="s">
        <v>46</v>
      </c>
      <c r="D23" s="78">
        <v>1</v>
      </c>
      <c r="E23" s="25">
        <v>1139000</v>
      </c>
      <c r="F23" s="9">
        <v>8.0000000000000002E-3</v>
      </c>
      <c r="G23" s="9">
        <v>1.1632594204187089E-2</v>
      </c>
    </row>
    <row r="24" spans="1:7">
      <c r="C24" t="s">
        <v>47</v>
      </c>
      <c r="D24" s="78">
        <v>1</v>
      </c>
      <c r="E24" s="25">
        <v>1139000</v>
      </c>
      <c r="F24" s="9">
        <v>8.0000000000000002E-3</v>
      </c>
      <c r="G24" s="9">
        <v>1.1632594204187089E-2</v>
      </c>
    </row>
    <row r="25" spans="1:7">
      <c r="B25" t="s">
        <v>28</v>
      </c>
      <c r="D25" s="78">
        <v>5</v>
      </c>
      <c r="E25" s="25">
        <v>4360000</v>
      </c>
      <c r="F25" s="9">
        <v>0.04</v>
      </c>
      <c r="G25" s="9">
        <v>4.4528631018661731E-2</v>
      </c>
    </row>
    <row r="26" spans="1:7">
      <c r="C26" t="s">
        <v>45</v>
      </c>
      <c r="D26" s="78">
        <v>2</v>
      </c>
      <c r="E26" s="25">
        <v>3321000</v>
      </c>
      <c r="F26" s="9">
        <v>1.6E-2</v>
      </c>
      <c r="G26" s="9">
        <v>3.3917335691049454E-2</v>
      </c>
    </row>
    <row r="27" spans="1:7">
      <c r="C27" t="s">
        <v>82</v>
      </c>
      <c r="D27" s="78">
        <v>3</v>
      </c>
      <c r="E27" s="25">
        <v>1039000</v>
      </c>
      <c r="F27" s="9">
        <v>2.4E-2</v>
      </c>
      <c r="G27" s="9">
        <v>1.0611295327612279E-2</v>
      </c>
    </row>
    <row r="28" spans="1:7">
      <c r="B28" t="s">
        <v>57</v>
      </c>
      <c r="D28" s="78">
        <v>8</v>
      </c>
      <c r="E28" s="25">
        <v>6257840</v>
      </c>
      <c r="F28" s="9">
        <v>6.4000000000000001E-2</v>
      </c>
      <c r="G28" s="9">
        <v>6.3911249617849109E-2</v>
      </c>
    </row>
    <row r="29" spans="1:7">
      <c r="C29" t="s">
        <v>85</v>
      </c>
      <c r="D29" s="78">
        <v>8</v>
      </c>
      <c r="E29" s="25">
        <v>6257840</v>
      </c>
      <c r="F29" s="9">
        <v>6.4000000000000001E-2</v>
      </c>
      <c r="G29" s="9">
        <v>6.3911249617849109E-2</v>
      </c>
    </row>
    <row r="30" spans="1:7">
      <c r="A30" t="s">
        <v>62</v>
      </c>
      <c r="D30" s="78">
        <v>15</v>
      </c>
      <c r="E30" s="25">
        <v>22074000</v>
      </c>
      <c r="F30" s="9">
        <v>0.12</v>
      </c>
      <c r="G30" s="9">
        <v>0.22544151401512363</v>
      </c>
    </row>
    <row r="31" spans="1:7">
      <c r="B31" t="s">
        <v>55</v>
      </c>
      <c r="D31" s="78">
        <v>4</v>
      </c>
      <c r="E31" s="25">
        <v>2349000</v>
      </c>
      <c r="F31" s="9">
        <v>3.2000000000000001E-2</v>
      </c>
      <c r="G31" s="9">
        <v>2.3990310610742294E-2</v>
      </c>
    </row>
    <row r="32" spans="1:7">
      <c r="C32" t="s">
        <v>90</v>
      </c>
      <c r="D32" s="78">
        <v>4</v>
      </c>
      <c r="E32" s="25">
        <v>2349000</v>
      </c>
      <c r="F32" s="9">
        <v>3.2000000000000001E-2</v>
      </c>
      <c r="G32" s="9">
        <v>2.3990310610742294E-2</v>
      </c>
    </row>
    <row r="33" spans="1:7">
      <c r="B33" t="s">
        <v>88</v>
      </c>
      <c r="D33" s="78">
        <v>2</v>
      </c>
      <c r="E33" s="25">
        <v>625000</v>
      </c>
      <c r="F33" s="9">
        <v>1.6E-2</v>
      </c>
      <c r="G33" s="9">
        <v>6.3831179785925644E-3</v>
      </c>
    </row>
    <row r="34" spans="1:7">
      <c r="C34" t="s">
        <v>91</v>
      </c>
      <c r="D34" s="78">
        <v>1</v>
      </c>
      <c r="E34" s="25">
        <v>375000</v>
      </c>
      <c r="F34" s="9">
        <v>8.0000000000000002E-3</v>
      </c>
      <c r="G34" s="9">
        <v>3.8298707871555386E-3</v>
      </c>
    </row>
    <row r="35" spans="1:7">
      <c r="C35" t="s">
        <v>89</v>
      </c>
      <c r="D35" s="78">
        <v>1</v>
      </c>
      <c r="E35" s="25">
        <v>250000</v>
      </c>
      <c r="F35" s="9">
        <v>8.0000000000000002E-3</v>
      </c>
      <c r="G35" s="9">
        <v>2.5532471914370258E-3</v>
      </c>
    </row>
    <row r="36" spans="1:7">
      <c r="B36" t="s">
        <v>57</v>
      </c>
      <c r="D36" s="78">
        <v>9</v>
      </c>
      <c r="E36" s="25">
        <v>19100000</v>
      </c>
      <c r="F36" s="9">
        <v>7.1999999999999995E-2</v>
      </c>
      <c r="G36" s="9">
        <v>0.19506808542578877</v>
      </c>
    </row>
    <row r="37" spans="1:7">
      <c r="C37" t="s">
        <v>58</v>
      </c>
      <c r="D37" s="78">
        <v>9</v>
      </c>
      <c r="E37" s="25">
        <v>19100000</v>
      </c>
      <c r="F37" s="9">
        <v>7.1999999999999995E-2</v>
      </c>
      <c r="G37" s="9">
        <v>0.19506808542578877</v>
      </c>
    </row>
    <row r="38" spans="1:7">
      <c r="A38" t="s">
        <v>92</v>
      </c>
      <c r="D38" s="78">
        <v>43</v>
      </c>
      <c r="E38" s="25">
        <v>28545235</v>
      </c>
      <c r="F38" s="9">
        <v>0.34399999999999997</v>
      </c>
      <c r="G38" s="9">
        <v>0.29153216437063956</v>
      </c>
    </row>
    <row r="39" spans="1:7">
      <c r="B39" t="s">
        <v>83</v>
      </c>
      <c r="D39" s="78">
        <v>3</v>
      </c>
      <c r="E39" s="25">
        <v>3145000</v>
      </c>
      <c r="F39" s="9">
        <v>2.4E-2</v>
      </c>
      <c r="G39" s="9">
        <v>3.2119849668277786E-2</v>
      </c>
    </row>
    <row r="40" spans="1:7">
      <c r="C40" t="s">
        <v>60</v>
      </c>
      <c r="D40" s="78">
        <v>2</v>
      </c>
      <c r="E40" s="25">
        <v>1355000</v>
      </c>
      <c r="F40" s="9">
        <v>1.6E-2</v>
      </c>
      <c r="G40" s="9">
        <v>1.3838599777588679E-2</v>
      </c>
    </row>
    <row r="41" spans="1:7">
      <c r="C41" t="s">
        <v>61</v>
      </c>
      <c r="D41" s="78">
        <v>1</v>
      </c>
      <c r="E41" s="25">
        <v>1790000</v>
      </c>
      <c r="F41" s="9">
        <v>8.0000000000000002E-3</v>
      </c>
      <c r="G41" s="9">
        <v>1.8281249890689105E-2</v>
      </c>
    </row>
    <row r="42" spans="1:7">
      <c r="B42" t="s">
        <v>93</v>
      </c>
      <c r="D42" s="78">
        <v>34</v>
      </c>
      <c r="E42" s="25">
        <v>21746835</v>
      </c>
      <c r="F42" s="9">
        <v>0.27200000000000002</v>
      </c>
      <c r="G42" s="9">
        <v>0.22210018154557765</v>
      </c>
    </row>
    <row r="43" spans="1:7">
      <c r="C43" t="s">
        <v>94</v>
      </c>
      <c r="D43" s="78">
        <v>23</v>
      </c>
      <c r="E43" s="25">
        <v>15283735</v>
      </c>
      <c r="F43" s="9">
        <v>0.184</v>
      </c>
      <c r="G43" s="9">
        <v>0.1560926138536711</v>
      </c>
    </row>
    <row r="44" spans="1:7">
      <c r="C44" t="s">
        <v>96</v>
      </c>
      <c r="D44" s="78">
        <v>11</v>
      </c>
      <c r="E44" s="25">
        <v>6463100</v>
      </c>
      <c r="F44" s="9">
        <v>8.7999999999999995E-2</v>
      </c>
      <c r="G44" s="9">
        <v>6.6007567691906563E-2</v>
      </c>
    </row>
    <row r="45" spans="1:7">
      <c r="B45" t="s">
        <v>27</v>
      </c>
      <c r="D45" s="78">
        <v>3</v>
      </c>
      <c r="E45" s="25">
        <v>1748400</v>
      </c>
      <c r="F45" s="9">
        <v>2.4E-2</v>
      </c>
      <c r="G45" s="9">
        <v>1.7856389558033984E-2</v>
      </c>
    </row>
    <row r="46" spans="1:7">
      <c r="C46" t="s">
        <v>102</v>
      </c>
      <c r="D46" s="78">
        <v>1</v>
      </c>
      <c r="E46" s="25">
        <v>768500</v>
      </c>
      <c r="F46" s="9">
        <v>8.0000000000000002E-3</v>
      </c>
      <c r="G46" s="9">
        <v>7.8486818664774173E-3</v>
      </c>
    </row>
    <row r="47" spans="1:7">
      <c r="C47" t="s">
        <v>48</v>
      </c>
      <c r="D47" s="78">
        <v>1</v>
      </c>
      <c r="E47" s="25">
        <v>524900</v>
      </c>
      <c r="F47" s="9">
        <v>8.0000000000000002E-3</v>
      </c>
      <c r="G47" s="9">
        <v>5.360797803141179E-3</v>
      </c>
    </row>
    <row r="48" spans="1:7">
      <c r="C48" t="s">
        <v>95</v>
      </c>
      <c r="D48" s="78">
        <v>1</v>
      </c>
      <c r="E48" s="25">
        <v>455000</v>
      </c>
      <c r="F48" s="9">
        <v>8.0000000000000002E-3</v>
      </c>
      <c r="G48" s="9">
        <v>4.6469098884153867E-3</v>
      </c>
    </row>
    <row r="49" spans="1:7">
      <c r="B49" t="s">
        <v>101</v>
      </c>
      <c r="D49" s="78">
        <v>1</v>
      </c>
      <c r="E49" s="25">
        <v>850000</v>
      </c>
      <c r="F49" s="9">
        <v>8.0000000000000002E-3</v>
      </c>
      <c r="G49" s="9">
        <v>8.6810404508858869E-3</v>
      </c>
    </row>
    <row r="50" spans="1:7">
      <c r="C50" t="s">
        <v>95</v>
      </c>
      <c r="D50" s="78">
        <v>1</v>
      </c>
      <c r="E50" s="25">
        <v>850000</v>
      </c>
      <c r="F50" s="9">
        <v>8.0000000000000002E-3</v>
      </c>
      <c r="G50" s="9">
        <v>8.6810404508858869E-3</v>
      </c>
    </row>
    <row r="51" spans="1:7">
      <c r="B51" t="s">
        <v>97</v>
      </c>
      <c r="D51" s="78">
        <v>2</v>
      </c>
      <c r="E51" s="25">
        <v>1055000</v>
      </c>
      <c r="F51" s="9">
        <v>1.6E-2</v>
      </c>
      <c r="G51" s="9">
        <v>1.0774703147864249E-2</v>
      </c>
    </row>
    <row r="52" spans="1:7">
      <c r="C52" t="s">
        <v>98</v>
      </c>
      <c r="D52" s="78">
        <v>1</v>
      </c>
      <c r="E52" s="25">
        <v>535000</v>
      </c>
      <c r="F52" s="9">
        <v>8.0000000000000002E-3</v>
      </c>
      <c r="G52" s="9">
        <v>5.4639489896752356E-3</v>
      </c>
    </row>
    <row r="53" spans="1:7">
      <c r="C53" t="s">
        <v>99</v>
      </c>
      <c r="D53" s="78">
        <v>1</v>
      </c>
      <c r="E53" s="25">
        <v>520000</v>
      </c>
      <c r="F53" s="9">
        <v>8.0000000000000002E-3</v>
      </c>
      <c r="G53" s="9">
        <v>5.310754158189014E-3</v>
      </c>
    </row>
    <row r="54" spans="1:7">
      <c r="A54" t="s">
        <v>39</v>
      </c>
      <c r="D54" s="78">
        <v>27</v>
      </c>
      <c r="E54" s="25">
        <v>21217016.5</v>
      </c>
      <c r="F54" s="9">
        <v>0.216</v>
      </c>
      <c r="G54" s="9">
        <v>0.21668915115719214</v>
      </c>
    </row>
    <row r="55" spans="1:7">
      <c r="B55" t="s">
        <v>83</v>
      </c>
      <c r="D55" s="78">
        <v>6</v>
      </c>
      <c r="E55" s="25">
        <v>4154500</v>
      </c>
      <c r="F55" s="9">
        <v>4.8000000000000001E-2</v>
      </c>
      <c r="G55" s="9">
        <v>4.2429861827300491E-2</v>
      </c>
    </row>
    <row r="56" spans="1:7">
      <c r="C56" t="s">
        <v>59</v>
      </c>
      <c r="D56" s="78">
        <v>2</v>
      </c>
      <c r="E56" s="25">
        <v>1163000</v>
      </c>
      <c r="F56" s="9">
        <v>1.6E-2</v>
      </c>
      <c r="G56" s="9">
        <v>1.1877705934565044E-2</v>
      </c>
    </row>
    <row r="57" spans="1:7">
      <c r="C57" t="s">
        <v>103</v>
      </c>
      <c r="D57" s="78">
        <v>4</v>
      </c>
      <c r="E57" s="25">
        <v>2991500</v>
      </c>
      <c r="F57" s="9">
        <v>3.2000000000000001E-2</v>
      </c>
      <c r="G57" s="9">
        <v>3.0552155892735449E-2</v>
      </c>
    </row>
    <row r="58" spans="1:7">
      <c r="B58" t="s">
        <v>93</v>
      </c>
      <c r="D58" s="78">
        <v>19</v>
      </c>
      <c r="E58" s="25">
        <v>11012516.5</v>
      </c>
      <c r="F58" s="9">
        <v>0.152</v>
      </c>
      <c r="G58" s="9">
        <v>0.11247070729711563</v>
      </c>
    </row>
    <row r="59" spans="1:7">
      <c r="C59" t="s">
        <v>104</v>
      </c>
      <c r="D59" s="78">
        <v>19</v>
      </c>
      <c r="E59" s="25">
        <v>11012516.5</v>
      </c>
      <c r="F59" s="9">
        <v>0.152</v>
      </c>
      <c r="G59" s="9">
        <v>0.11247070729711563</v>
      </c>
    </row>
    <row r="60" spans="1:7">
      <c r="B60" t="s">
        <v>27</v>
      </c>
      <c r="D60" s="78">
        <v>1</v>
      </c>
      <c r="E60" s="25">
        <v>4700000</v>
      </c>
      <c r="F60" s="9">
        <v>8.0000000000000002E-3</v>
      </c>
      <c r="G60" s="9">
        <v>4.8001047199016086E-2</v>
      </c>
    </row>
    <row r="61" spans="1:7">
      <c r="C61" t="s">
        <v>105</v>
      </c>
      <c r="D61" s="78">
        <v>1</v>
      </c>
      <c r="E61" s="25">
        <v>4700000</v>
      </c>
      <c r="F61" s="9">
        <v>8.0000000000000002E-3</v>
      </c>
      <c r="G61" s="9">
        <v>4.8001047199016086E-2</v>
      </c>
    </row>
    <row r="62" spans="1:7">
      <c r="B62" t="s">
        <v>106</v>
      </c>
      <c r="D62" s="78">
        <v>1</v>
      </c>
      <c r="E62" s="25">
        <v>1350000</v>
      </c>
      <c r="F62" s="9">
        <v>8.0000000000000002E-3</v>
      </c>
      <c r="G62" s="9">
        <v>1.3787534833759938E-2</v>
      </c>
    </row>
    <row r="63" spans="1:7">
      <c r="C63" t="s">
        <v>107</v>
      </c>
      <c r="D63" s="78">
        <v>1</v>
      </c>
      <c r="E63" s="25">
        <v>1350000</v>
      </c>
      <c r="F63" s="9">
        <v>8.0000000000000002E-3</v>
      </c>
      <c r="G63" s="9">
        <v>1.3787534833759938E-2</v>
      </c>
    </row>
    <row r="64" spans="1:7">
      <c r="A64" t="s">
        <v>53</v>
      </c>
      <c r="D64" s="78">
        <v>2</v>
      </c>
      <c r="E64" s="25">
        <v>710000</v>
      </c>
      <c r="F64" s="9">
        <v>1.6E-2</v>
      </c>
      <c r="G64" s="9">
        <v>7.2512220236811533E-3</v>
      </c>
    </row>
    <row r="65" spans="1:7">
      <c r="B65" t="s">
        <v>34</v>
      </c>
      <c r="D65" s="78">
        <v>2</v>
      </c>
      <c r="E65" s="25">
        <v>710000</v>
      </c>
      <c r="F65" s="9">
        <v>1.6E-2</v>
      </c>
      <c r="G65" s="9">
        <v>7.2512220236811533E-3</v>
      </c>
    </row>
    <row r="66" spans="1:7">
      <c r="C66" t="s">
        <v>95</v>
      </c>
      <c r="D66" s="78">
        <v>2</v>
      </c>
      <c r="E66" s="25">
        <v>710000</v>
      </c>
      <c r="F66" s="9">
        <v>1.6E-2</v>
      </c>
      <c r="G66" s="9">
        <v>7.2512220236811533E-3</v>
      </c>
    </row>
    <row r="67" spans="1:7">
      <c r="A67" t="s">
        <v>31</v>
      </c>
      <c r="D67" s="78">
        <v>125</v>
      </c>
      <c r="E67" s="25">
        <v>97914530.5</v>
      </c>
      <c r="F67" s="9">
        <v>1</v>
      </c>
      <c r="G6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22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50</v>
      </c>
    </row>
    <row r="4" spans="1:6">
      <c r="A4" s="77" t="s">
        <v>49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153</v>
      </c>
      <c r="C5" s="78">
        <v>1</v>
      </c>
      <c r="D5" s="25">
        <v>600000</v>
      </c>
      <c r="E5" s="9">
        <v>1.8518518518518517E-2</v>
      </c>
      <c r="F5" s="9">
        <v>9.7324545013429322E-3</v>
      </c>
    </row>
    <row r="6" spans="1:6">
      <c r="B6" t="s">
        <v>92</v>
      </c>
      <c r="C6" s="78">
        <v>1</v>
      </c>
      <c r="D6" s="25">
        <v>600000</v>
      </c>
      <c r="E6" s="9">
        <v>1.8518518518518517E-2</v>
      </c>
      <c r="F6" s="9">
        <v>9.7324545013429322E-3</v>
      </c>
    </row>
    <row r="7" spans="1:6">
      <c r="C7" s="78"/>
      <c r="D7" s="25"/>
      <c r="E7" s="9"/>
      <c r="F7" s="9"/>
    </row>
    <row r="8" spans="1:6">
      <c r="A8" t="s">
        <v>155</v>
      </c>
      <c r="C8" s="78">
        <v>2</v>
      </c>
      <c r="D8" s="25">
        <v>381000</v>
      </c>
      <c r="E8" s="9">
        <v>3.7037037037037035E-2</v>
      </c>
      <c r="F8" s="9">
        <v>6.1801086083527624E-3</v>
      </c>
    </row>
    <row r="9" spans="1:6">
      <c r="B9" t="s">
        <v>39</v>
      </c>
      <c r="C9" s="78">
        <v>1</v>
      </c>
      <c r="D9" s="25">
        <v>221000</v>
      </c>
      <c r="E9" s="9">
        <v>1.8518518518518517E-2</v>
      </c>
      <c r="F9" s="9">
        <v>3.5847874079946471E-3</v>
      </c>
    </row>
    <row r="10" spans="1:6">
      <c r="B10" t="s">
        <v>92</v>
      </c>
      <c r="C10" s="78">
        <v>1</v>
      </c>
      <c r="D10" s="25">
        <v>160000</v>
      </c>
      <c r="E10" s="9">
        <v>1.8518518518518517E-2</v>
      </c>
      <c r="F10" s="9">
        <v>2.5953212003581153E-3</v>
      </c>
    </row>
    <row r="11" spans="1:6">
      <c r="C11" s="78"/>
      <c r="D11" s="25"/>
      <c r="E11" s="9"/>
      <c r="F11" s="9"/>
    </row>
    <row r="12" spans="1:6">
      <c r="A12" t="s">
        <v>178</v>
      </c>
      <c r="C12" s="78">
        <v>2</v>
      </c>
      <c r="D12" s="25">
        <v>300000</v>
      </c>
      <c r="E12" s="9">
        <v>3.7037037037037035E-2</v>
      </c>
      <c r="F12" s="9">
        <v>4.8662272506714661E-3</v>
      </c>
    </row>
    <row r="13" spans="1:6">
      <c r="B13" t="s">
        <v>39</v>
      </c>
      <c r="C13" s="78">
        <v>2</v>
      </c>
      <c r="D13" s="25">
        <v>300000</v>
      </c>
      <c r="E13" s="9">
        <v>3.7037037037037035E-2</v>
      </c>
      <c r="F13" s="9">
        <v>4.8662272506714661E-3</v>
      </c>
    </row>
    <row r="14" spans="1:6">
      <c r="C14" s="78"/>
      <c r="D14" s="25"/>
      <c r="E14" s="9"/>
      <c r="F14" s="9"/>
    </row>
    <row r="15" spans="1:6">
      <c r="A15" t="s">
        <v>185</v>
      </c>
      <c r="C15" s="78">
        <v>2</v>
      </c>
      <c r="D15" s="25">
        <v>393000</v>
      </c>
      <c r="E15" s="9">
        <v>3.7037037037037035E-2</v>
      </c>
      <c r="F15" s="9">
        <v>6.3747576983796206E-3</v>
      </c>
    </row>
    <row r="16" spans="1:6">
      <c r="B16" t="s">
        <v>39</v>
      </c>
      <c r="C16" s="78">
        <v>2</v>
      </c>
      <c r="D16" s="25">
        <v>393000</v>
      </c>
      <c r="E16" s="9">
        <v>3.7037037037037035E-2</v>
      </c>
      <c r="F16" s="9">
        <v>6.3747576983796206E-3</v>
      </c>
    </row>
    <row r="17" spans="1:6">
      <c r="C17" s="78"/>
      <c r="D17" s="25"/>
      <c r="E17" s="9"/>
      <c r="F17" s="9"/>
    </row>
    <row r="18" spans="1:6">
      <c r="A18" t="s">
        <v>127</v>
      </c>
      <c r="C18" s="78">
        <v>2</v>
      </c>
      <c r="D18" s="25">
        <v>7370000</v>
      </c>
      <c r="E18" s="9">
        <v>3.7037037037037035E-2</v>
      </c>
      <c r="F18" s="9">
        <v>0.11954698279149568</v>
      </c>
    </row>
    <row r="19" spans="1:6">
      <c r="B19" t="s">
        <v>38</v>
      </c>
      <c r="C19" s="78">
        <v>1</v>
      </c>
      <c r="D19" s="25">
        <v>370000</v>
      </c>
      <c r="E19" s="9">
        <v>1.8518518518518517E-2</v>
      </c>
      <c r="F19" s="9">
        <v>6.0016802758281421E-3</v>
      </c>
    </row>
    <row r="20" spans="1:6">
      <c r="B20" t="s">
        <v>92</v>
      </c>
      <c r="C20" s="78">
        <v>1</v>
      </c>
      <c r="D20" s="25">
        <v>7000000</v>
      </c>
      <c r="E20" s="9">
        <v>1.8518518518518517E-2</v>
      </c>
      <c r="F20" s="9">
        <v>0.11354530251566755</v>
      </c>
    </row>
    <row r="21" spans="1:6">
      <c r="C21" s="78"/>
      <c r="D21" s="25"/>
      <c r="E21" s="9"/>
      <c r="F21" s="9"/>
    </row>
    <row r="22" spans="1:6">
      <c r="A22" t="s">
        <v>171</v>
      </c>
      <c r="C22" s="78">
        <v>1</v>
      </c>
      <c r="D22" s="25">
        <v>2500000</v>
      </c>
      <c r="E22" s="9">
        <v>1.8518518518518517E-2</v>
      </c>
      <c r="F22" s="9">
        <v>4.055189375559555E-2</v>
      </c>
    </row>
    <row r="23" spans="1:6">
      <c r="B23" t="s">
        <v>92</v>
      </c>
      <c r="C23" s="78">
        <v>1</v>
      </c>
      <c r="D23" s="25">
        <v>2500000</v>
      </c>
      <c r="E23" s="9">
        <v>1.8518518518518517E-2</v>
      </c>
      <c r="F23" s="9">
        <v>4.055189375559555E-2</v>
      </c>
    </row>
    <row r="24" spans="1:6">
      <c r="C24" s="78"/>
      <c r="D24" s="25"/>
      <c r="E24" s="9"/>
      <c r="F24" s="9"/>
    </row>
    <row r="25" spans="1:6">
      <c r="A25" t="s">
        <v>111</v>
      </c>
      <c r="C25" s="78">
        <v>2</v>
      </c>
      <c r="D25" s="25">
        <v>812000</v>
      </c>
      <c r="E25" s="9">
        <v>3.7037037037037035E-2</v>
      </c>
      <c r="F25" s="9">
        <v>1.3171255091817435E-2</v>
      </c>
    </row>
    <row r="26" spans="1:6">
      <c r="B26" t="s">
        <v>40</v>
      </c>
      <c r="C26" s="78">
        <v>1</v>
      </c>
      <c r="D26" s="25">
        <v>420000</v>
      </c>
      <c r="E26" s="9">
        <v>1.8518518518518517E-2</v>
      </c>
      <c r="F26" s="9">
        <v>6.8127181509400527E-3</v>
      </c>
    </row>
    <row r="27" spans="1:6">
      <c r="B27" t="s">
        <v>108</v>
      </c>
      <c r="C27" s="78">
        <v>1</v>
      </c>
      <c r="D27" s="25">
        <v>392000</v>
      </c>
      <c r="E27" s="9">
        <v>1.8518518518518517E-2</v>
      </c>
      <c r="F27" s="9">
        <v>6.3585369408773827E-3</v>
      </c>
    </row>
    <row r="28" spans="1:6">
      <c r="C28" s="78"/>
      <c r="D28" s="25"/>
      <c r="E28" s="9"/>
      <c r="F28" s="9"/>
    </row>
    <row r="29" spans="1:6">
      <c r="A29" t="s">
        <v>132</v>
      </c>
      <c r="C29" s="78">
        <v>1</v>
      </c>
      <c r="D29" s="25">
        <v>635000</v>
      </c>
      <c r="E29" s="9">
        <v>1.8518518518518517E-2</v>
      </c>
      <c r="F29" s="9">
        <v>1.0300181013921271E-2</v>
      </c>
    </row>
    <row r="30" spans="1:6">
      <c r="B30" t="s">
        <v>38</v>
      </c>
      <c r="C30" s="78">
        <v>1</v>
      </c>
      <c r="D30" s="25">
        <v>635000</v>
      </c>
      <c r="E30" s="9">
        <v>1.8518518518518517E-2</v>
      </c>
      <c r="F30" s="9">
        <v>1.0300181013921271E-2</v>
      </c>
    </row>
    <row r="31" spans="1:6">
      <c r="C31" s="78"/>
      <c r="D31" s="25"/>
      <c r="E31" s="9"/>
      <c r="F31" s="9"/>
    </row>
    <row r="32" spans="1:6">
      <c r="A32" t="s">
        <v>134</v>
      </c>
      <c r="C32" s="78">
        <v>1</v>
      </c>
      <c r="D32" s="25">
        <v>500000</v>
      </c>
      <c r="E32" s="9">
        <v>1.8518518518518517E-2</v>
      </c>
      <c r="F32" s="9">
        <v>8.110378751119111E-3</v>
      </c>
    </row>
    <row r="33" spans="1:6">
      <c r="B33" t="s">
        <v>38</v>
      </c>
      <c r="C33" s="78">
        <v>1</v>
      </c>
      <c r="D33" s="25">
        <v>500000</v>
      </c>
      <c r="E33" s="9">
        <v>1.8518518518518517E-2</v>
      </c>
      <c r="F33" s="9">
        <v>8.110378751119111E-3</v>
      </c>
    </row>
    <row r="34" spans="1:6">
      <c r="C34" s="78"/>
      <c r="D34" s="25"/>
      <c r="E34" s="9"/>
      <c r="F34" s="9"/>
    </row>
    <row r="35" spans="1:6">
      <c r="A35" t="s">
        <v>130</v>
      </c>
      <c r="C35" s="78">
        <v>4</v>
      </c>
      <c r="D35" s="25">
        <v>3780000</v>
      </c>
      <c r="E35" s="9">
        <v>7.407407407407407E-2</v>
      </c>
      <c r="F35" s="9">
        <v>6.1314463358460476E-2</v>
      </c>
    </row>
    <row r="36" spans="1:6">
      <c r="B36" t="s">
        <v>38</v>
      </c>
      <c r="C36" s="78">
        <v>4</v>
      </c>
      <c r="D36" s="25">
        <v>3780000</v>
      </c>
      <c r="E36" s="9">
        <v>7.407407407407407E-2</v>
      </c>
      <c r="F36" s="9">
        <v>6.1314463358460476E-2</v>
      </c>
    </row>
    <row r="37" spans="1:6">
      <c r="C37" s="78"/>
      <c r="D37" s="25"/>
      <c r="E37" s="9"/>
      <c r="F37" s="9"/>
    </row>
    <row r="38" spans="1:6">
      <c r="A38" t="s">
        <v>149</v>
      </c>
      <c r="C38" s="78">
        <v>3</v>
      </c>
      <c r="D38" s="25">
        <v>4328800</v>
      </c>
      <c r="E38" s="9">
        <v>5.5555555555555552E-2</v>
      </c>
      <c r="F38" s="9">
        <v>7.0216415075688807E-2</v>
      </c>
    </row>
    <row r="39" spans="1:6">
      <c r="B39" t="s">
        <v>92</v>
      </c>
      <c r="C39" s="78">
        <v>2</v>
      </c>
      <c r="D39" s="25">
        <v>2328800</v>
      </c>
      <c r="E39" s="9">
        <v>3.7037037037037035E-2</v>
      </c>
      <c r="F39" s="9">
        <v>3.7774900071212369E-2</v>
      </c>
    </row>
    <row r="40" spans="1:6">
      <c r="B40" t="s">
        <v>62</v>
      </c>
      <c r="C40" s="78">
        <v>1</v>
      </c>
      <c r="D40" s="25">
        <v>2000000</v>
      </c>
      <c r="E40" s="9">
        <v>1.8518518518518517E-2</v>
      </c>
      <c r="F40" s="9">
        <v>3.2441515004476444E-2</v>
      </c>
    </row>
    <row r="41" spans="1:6">
      <c r="C41" s="78"/>
      <c r="D41" s="25"/>
      <c r="E41" s="9"/>
      <c r="F41" s="9"/>
    </row>
    <row r="42" spans="1:6">
      <c r="A42" t="s">
        <v>114</v>
      </c>
      <c r="C42" s="78">
        <v>6</v>
      </c>
      <c r="D42" s="25">
        <v>2537706</v>
      </c>
      <c r="E42" s="9">
        <v>0.1111111111111111</v>
      </c>
      <c r="F42" s="9">
        <v>4.1163513637974949E-2</v>
      </c>
    </row>
    <row r="43" spans="1:6">
      <c r="B43" t="s">
        <v>40</v>
      </c>
      <c r="C43" s="78">
        <v>2</v>
      </c>
      <c r="D43" s="25">
        <v>1123132</v>
      </c>
      <c r="E43" s="9">
        <v>3.7037037037037035E-2</v>
      </c>
      <c r="F43" s="9">
        <v>1.8218051815003817E-2</v>
      </c>
    </row>
    <row r="44" spans="1:6">
      <c r="B44" t="s">
        <v>39</v>
      </c>
      <c r="C44" s="78">
        <v>1</v>
      </c>
      <c r="D44" s="25">
        <v>372000</v>
      </c>
      <c r="E44" s="9">
        <v>1.8518518518518517E-2</v>
      </c>
      <c r="F44" s="9">
        <v>6.0341217908326181E-3</v>
      </c>
    </row>
    <row r="45" spans="1:6">
      <c r="B45" t="s">
        <v>92</v>
      </c>
      <c r="C45" s="78">
        <v>3</v>
      </c>
      <c r="D45" s="25">
        <v>1042574</v>
      </c>
      <c r="E45" s="9">
        <v>5.5555555555555552E-2</v>
      </c>
      <c r="F45" s="9">
        <v>1.6911340032138511E-2</v>
      </c>
    </row>
    <row r="46" spans="1:6">
      <c r="C46" s="78"/>
      <c r="D46" s="25"/>
      <c r="E46" s="9"/>
      <c r="F46" s="9"/>
    </row>
    <row r="47" spans="1:6">
      <c r="A47" t="s">
        <v>118</v>
      </c>
      <c r="C47" s="78">
        <v>1</v>
      </c>
      <c r="D47" s="25">
        <v>41400</v>
      </c>
      <c r="E47" s="9">
        <v>1.8518518518518517E-2</v>
      </c>
      <c r="F47" s="9">
        <v>6.7153936059266236E-4</v>
      </c>
    </row>
    <row r="48" spans="1:6">
      <c r="B48" t="s">
        <v>40</v>
      </c>
      <c r="C48" s="78">
        <v>1</v>
      </c>
      <c r="D48" s="25">
        <v>41400</v>
      </c>
      <c r="E48" s="9">
        <v>1.8518518518518517E-2</v>
      </c>
      <c r="F48" s="9">
        <v>6.7153936059266236E-4</v>
      </c>
    </row>
    <row r="49" spans="1:6">
      <c r="C49" s="78"/>
      <c r="D49" s="25"/>
      <c r="E49" s="9"/>
      <c r="F49" s="9"/>
    </row>
    <row r="50" spans="1:6">
      <c r="A50" t="s">
        <v>120</v>
      </c>
      <c r="C50" s="78">
        <v>1</v>
      </c>
      <c r="D50" s="25">
        <v>532500</v>
      </c>
      <c r="E50" s="9">
        <v>1.8518518518518517E-2</v>
      </c>
      <c r="F50" s="9">
        <v>8.6375533699418524E-3</v>
      </c>
    </row>
    <row r="51" spans="1:6">
      <c r="B51" t="s">
        <v>40</v>
      </c>
      <c r="C51" s="78">
        <v>1</v>
      </c>
      <c r="D51" s="25">
        <v>532500</v>
      </c>
      <c r="E51" s="9">
        <v>1.8518518518518517E-2</v>
      </c>
      <c r="F51" s="9">
        <v>8.6375533699418524E-3</v>
      </c>
    </row>
    <row r="52" spans="1:6">
      <c r="C52" s="78"/>
      <c r="D52" s="25"/>
      <c r="E52" s="9"/>
      <c r="F52" s="9"/>
    </row>
    <row r="53" spans="1:6">
      <c r="A53" t="s">
        <v>122</v>
      </c>
      <c r="C53" s="78">
        <v>1</v>
      </c>
      <c r="D53" s="25">
        <v>304000</v>
      </c>
      <c r="E53" s="9">
        <v>1.8518518518518517E-2</v>
      </c>
      <c r="F53" s="9">
        <v>4.9311102806804188E-3</v>
      </c>
    </row>
    <row r="54" spans="1:6">
      <c r="B54" t="s">
        <v>40</v>
      </c>
      <c r="C54" s="78">
        <v>1</v>
      </c>
      <c r="D54" s="25">
        <v>304000</v>
      </c>
      <c r="E54" s="9">
        <v>1.8518518518518517E-2</v>
      </c>
      <c r="F54" s="9">
        <v>4.9311102806804188E-3</v>
      </c>
    </row>
    <row r="55" spans="1:6">
      <c r="C55" s="78"/>
      <c r="D55" s="25"/>
      <c r="E55" s="9"/>
      <c r="F55" s="9"/>
    </row>
    <row r="56" spans="1:6">
      <c r="A56" t="s">
        <v>125</v>
      </c>
      <c r="C56" s="78">
        <v>1</v>
      </c>
      <c r="D56" s="25">
        <v>150000</v>
      </c>
      <c r="E56" s="9">
        <v>1.8518518518518517E-2</v>
      </c>
      <c r="F56" s="9">
        <v>2.4331136253357331E-3</v>
      </c>
    </row>
    <row r="57" spans="1:6">
      <c r="B57" t="s">
        <v>40</v>
      </c>
      <c r="C57" s="78">
        <v>1</v>
      </c>
      <c r="D57" s="25">
        <v>150000</v>
      </c>
      <c r="E57" s="9">
        <v>1.8518518518518517E-2</v>
      </c>
      <c r="F57" s="9">
        <v>2.4331136253357331E-3</v>
      </c>
    </row>
    <row r="58" spans="1:6">
      <c r="C58" s="78"/>
      <c r="D58" s="25"/>
      <c r="E58" s="9"/>
      <c r="F58" s="9"/>
    </row>
    <row r="59" spans="1:6">
      <c r="A59" t="s">
        <v>141</v>
      </c>
      <c r="C59" s="78">
        <v>1</v>
      </c>
      <c r="D59" s="25">
        <v>2200000</v>
      </c>
      <c r="E59" s="9">
        <v>1.8518518518518517E-2</v>
      </c>
      <c r="F59" s="9">
        <v>3.5685666504924086E-2</v>
      </c>
    </row>
    <row r="60" spans="1:6">
      <c r="B60" t="s">
        <v>38</v>
      </c>
      <c r="C60" s="78">
        <v>1</v>
      </c>
      <c r="D60" s="25">
        <v>2200000</v>
      </c>
      <c r="E60" s="9">
        <v>1.8518518518518517E-2</v>
      </c>
      <c r="F60" s="9">
        <v>3.5685666504924086E-2</v>
      </c>
    </row>
    <row r="61" spans="1:6">
      <c r="C61" s="78"/>
      <c r="D61" s="25"/>
      <c r="E61" s="9"/>
      <c r="F61" s="9"/>
    </row>
    <row r="62" spans="1:6">
      <c r="A62" t="s">
        <v>136</v>
      </c>
      <c r="C62" s="78">
        <v>2</v>
      </c>
      <c r="D62" s="25">
        <v>885950</v>
      </c>
      <c r="E62" s="9">
        <v>3.7037037037037035E-2</v>
      </c>
      <c r="F62" s="9">
        <v>1.4370780109107952E-2</v>
      </c>
    </row>
    <row r="63" spans="1:6">
      <c r="B63" t="s">
        <v>38</v>
      </c>
      <c r="C63" s="78">
        <v>2</v>
      </c>
      <c r="D63" s="25">
        <v>885950</v>
      </c>
      <c r="E63" s="9">
        <v>3.7037037037037035E-2</v>
      </c>
      <c r="F63" s="9">
        <v>1.4370780109107952E-2</v>
      </c>
    </row>
    <row r="64" spans="1:6">
      <c r="C64" s="78"/>
      <c r="D64" s="25"/>
      <c r="E64" s="9"/>
      <c r="F64" s="9"/>
    </row>
    <row r="65" spans="1:6">
      <c r="A65" t="s">
        <v>143</v>
      </c>
      <c r="C65" s="78">
        <v>1</v>
      </c>
      <c r="D65" s="25">
        <v>1000000</v>
      </c>
      <c r="E65" s="9">
        <v>1.8518518518518517E-2</v>
      </c>
      <c r="F65" s="9">
        <v>1.6220757502238222E-2</v>
      </c>
    </row>
    <row r="66" spans="1:6">
      <c r="B66" t="s">
        <v>62</v>
      </c>
      <c r="C66" s="78">
        <v>1</v>
      </c>
      <c r="D66" s="25">
        <v>1000000</v>
      </c>
      <c r="E66" s="9">
        <v>1.8518518518518517E-2</v>
      </c>
      <c r="F66" s="9">
        <v>1.6220757502238222E-2</v>
      </c>
    </row>
    <row r="67" spans="1:6">
      <c r="C67" s="78"/>
      <c r="D67" s="25"/>
      <c r="E67" s="9"/>
      <c r="F67" s="9"/>
    </row>
    <row r="68" spans="1:6">
      <c r="A68" t="s">
        <v>145</v>
      </c>
      <c r="C68" s="78">
        <v>1</v>
      </c>
      <c r="D68" s="25">
        <v>1860000</v>
      </c>
      <c r="E68" s="9">
        <v>1.8518518518518517E-2</v>
      </c>
      <c r="F68" s="9">
        <v>3.017060895416309E-2</v>
      </c>
    </row>
    <row r="69" spans="1:6">
      <c r="B69" t="s">
        <v>62</v>
      </c>
      <c r="C69" s="78">
        <v>1</v>
      </c>
      <c r="D69" s="25">
        <v>1860000</v>
      </c>
      <c r="E69" s="9">
        <v>1.8518518518518517E-2</v>
      </c>
      <c r="F69" s="9">
        <v>3.017060895416309E-2</v>
      </c>
    </row>
    <row r="70" spans="1:6">
      <c r="C70" s="78"/>
      <c r="D70" s="25"/>
      <c r="E70" s="9"/>
      <c r="F70" s="9"/>
    </row>
    <row r="71" spans="1:6">
      <c r="A71" t="s">
        <v>147</v>
      </c>
      <c r="C71" s="78">
        <v>1</v>
      </c>
      <c r="D71" s="25">
        <v>2890000</v>
      </c>
      <c r="E71" s="9">
        <v>1.8518518518518517E-2</v>
      </c>
      <c r="F71" s="9">
        <v>4.687798918146846E-2</v>
      </c>
    </row>
    <row r="72" spans="1:6">
      <c r="B72" t="s">
        <v>62</v>
      </c>
      <c r="C72" s="78">
        <v>1</v>
      </c>
      <c r="D72" s="25">
        <v>2890000</v>
      </c>
      <c r="E72" s="9">
        <v>1.8518518518518517E-2</v>
      </c>
      <c r="F72" s="9">
        <v>4.687798918146846E-2</v>
      </c>
    </row>
    <row r="73" spans="1:6">
      <c r="C73" s="78"/>
      <c r="D73" s="25"/>
      <c r="E73" s="9"/>
      <c r="F73" s="9"/>
    </row>
    <row r="74" spans="1:6">
      <c r="A74" t="s">
        <v>161</v>
      </c>
      <c r="C74" s="78">
        <v>1</v>
      </c>
      <c r="D74" s="25">
        <v>370000</v>
      </c>
      <c r="E74" s="9">
        <v>1.8518518518518517E-2</v>
      </c>
      <c r="F74" s="9">
        <v>6.0016802758281421E-3</v>
      </c>
    </row>
    <row r="75" spans="1:6">
      <c r="B75" t="s">
        <v>92</v>
      </c>
      <c r="C75" s="78">
        <v>1</v>
      </c>
      <c r="D75" s="25">
        <v>370000</v>
      </c>
      <c r="E75" s="9">
        <v>1.8518518518518517E-2</v>
      </c>
      <c r="F75" s="9">
        <v>6.0016802758281421E-3</v>
      </c>
    </row>
    <row r="76" spans="1:6">
      <c r="C76" s="78"/>
      <c r="D76" s="25"/>
      <c r="E76" s="9"/>
      <c r="F76" s="9"/>
    </row>
    <row r="77" spans="1:6">
      <c r="A77" t="s">
        <v>151</v>
      </c>
      <c r="C77" s="78">
        <v>1</v>
      </c>
      <c r="D77" s="25">
        <v>300000</v>
      </c>
      <c r="E77" s="9">
        <v>1.8518518518518517E-2</v>
      </c>
      <c r="F77" s="9">
        <v>4.8662272506714661E-3</v>
      </c>
    </row>
    <row r="78" spans="1:6">
      <c r="B78" t="s">
        <v>92</v>
      </c>
      <c r="C78" s="78">
        <v>1</v>
      </c>
      <c r="D78" s="25">
        <v>300000</v>
      </c>
      <c r="E78" s="9">
        <v>1.8518518518518517E-2</v>
      </c>
      <c r="F78" s="9">
        <v>4.8662272506714661E-3</v>
      </c>
    </row>
    <row r="79" spans="1:6">
      <c r="C79" s="78"/>
      <c r="D79" s="25"/>
      <c r="E79" s="9"/>
      <c r="F79" s="9"/>
    </row>
    <row r="80" spans="1:6">
      <c r="A80" t="s">
        <v>157</v>
      </c>
      <c r="C80" s="78">
        <v>1</v>
      </c>
      <c r="D80" s="25">
        <v>50000</v>
      </c>
      <c r="E80" s="9">
        <v>1.8518518518518517E-2</v>
      </c>
      <c r="F80" s="9">
        <v>8.1103787511191102E-4</v>
      </c>
    </row>
    <row r="81" spans="1:6">
      <c r="B81" t="s">
        <v>92</v>
      </c>
      <c r="C81" s="78">
        <v>1</v>
      </c>
      <c r="D81" s="25">
        <v>50000</v>
      </c>
      <c r="E81" s="9">
        <v>1.8518518518518517E-2</v>
      </c>
      <c r="F81" s="9">
        <v>8.1103787511191102E-4</v>
      </c>
    </row>
    <row r="82" spans="1:6">
      <c r="C82" s="78"/>
      <c r="D82" s="25"/>
      <c r="E82" s="9"/>
      <c r="F82" s="9"/>
    </row>
    <row r="83" spans="1:6">
      <c r="A83" t="s">
        <v>174</v>
      </c>
      <c r="C83" s="78">
        <v>1</v>
      </c>
      <c r="D83" s="25">
        <v>155850</v>
      </c>
      <c r="E83" s="9">
        <v>1.8518518518518517E-2</v>
      </c>
      <c r="F83" s="9">
        <v>2.5280050567238269E-3</v>
      </c>
    </row>
    <row r="84" spans="1:6">
      <c r="B84" t="s">
        <v>92</v>
      </c>
      <c r="C84" s="78">
        <v>1</v>
      </c>
      <c r="D84" s="25">
        <v>155850</v>
      </c>
      <c r="E84" s="9">
        <v>1.8518518518518517E-2</v>
      </c>
      <c r="F84" s="9">
        <v>2.5280050567238269E-3</v>
      </c>
    </row>
    <row r="85" spans="1:6">
      <c r="C85" s="78"/>
      <c r="D85" s="25"/>
      <c r="E85" s="9"/>
      <c r="F85" s="9"/>
    </row>
    <row r="86" spans="1:6">
      <c r="A86" t="s">
        <v>169</v>
      </c>
      <c r="C86" s="78">
        <v>1</v>
      </c>
      <c r="D86" s="25">
        <v>110001</v>
      </c>
      <c r="E86" s="9">
        <v>1.8518518518518517E-2</v>
      </c>
      <c r="F86" s="9">
        <v>1.7842995460037065E-3</v>
      </c>
    </row>
    <row r="87" spans="1:6">
      <c r="B87" t="s">
        <v>92</v>
      </c>
      <c r="C87" s="78">
        <v>1</v>
      </c>
      <c r="D87" s="25">
        <v>110001</v>
      </c>
      <c r="E87" s="9">
        <v>1.8518518518518517E-2</v>
      </c>
      <c r="F87" s="9">
        <v>1.7842995460037065E-3</v>
      </c>
    </row>
    <row r="88" spans="1:6">
      <c r="C88" s="78"/>
      <c r="D88" s="25"/>
      <c r="E88" s="9"/>
      <c r="F88" s="9"/>
    </row>
    <row r="89" spans="1:6">
      <c r="A89" t="s">
        <v>163</v>
      </c>
      <c r="C89" s="78">
        <v>1</v>
      </c>
      <c r="D89" s="25">
        <v>173000</v>
      </c>
      <c r="E89" s="9">
        <v>1.8518518518518517E-2</v>
      </c>
      <c r="F89" s="9">
        <v>2.8061910478872124E-3</v>
      </c>
    </row>
    <row r="90" spans="1:6">
      <c r="B90" t="s">
        <v>92</v>
      </c>
      <c r="C90" s="78">
        <v>1</v>
      </c>
      <c r="D90" s="25">
        <v>173000</v>
      </c>
      <c r="E90" s="9">
        <v>1.8518518518518517E-2</v>
      </c>
      <c r="F90" s="9">
        <v>2.8061910478872124E-3</v>
      </c>
    </row>
    <row r="91" spans="1:6">
      <c r="C91" s="78"/>
      <c r="D91" s="25"/>
      <c r="E91" s="9"/>
      <c r="F91" s="9"/>
    </row>
    <row r="92" spans="1:6">
      <c r="A92" t="s">
        <v>180</v>
      </c>
      <c r="C92" s="78">
        <v>2</v>
      </c>
      <c r="D92" s="25">
        <v>9097000</v>
      </c>
      <c r="E92" s="9">
        <v>3.7037037037037035E-2</v>
      </c>
      <c r="F92" s="9">
        <v>0.14756023099786109</v>
      </c>
    </row>
    <row r="93" spans="1:6">
      <c r="B93" t="s">
        <v>39</v>
      </c>
      <c r="C93" s="78">
        <v>2</v>
      </c>
      <c r="D93" s="25">
        <v>9097000</v>
      </c>
      <c r="E93" s="9">
        <v>3.7037037037037035E-2</v>
      </c>
      <c r="F93" s="9">
        <v>0.14756023099786109</v>
      </c>
    </row>
    <row r="94" spans="1:6">
      <c r="C94" s="78"/>
      <c r="D94" s="25"/>
      <c r="E94" s="9"/>
      <c r="F94" s="9"/>
    </row>
    <row r="95" spans="1:6">
      <c r="A95" t="s">
        <v>192</v>
      </c>
      <c r="C95" s="78">
        <v>1</v>
      </c>
      <c r="D95" s="25">
        <v>750000</v>
      </c>
      <c r="E95" s="9">
        <v>1.8518518518518517E-2</v>
      </c>
      <c r="F95" s="9">
        <v>1.2165568126678666E-2</v>
      </c>
    </row>
    <row r="96" spans="1:6">
      <c r="B96" t="s">
        <v>39</v>
      </c>
      <c r="C96" s="78">
        <v>1</v>
      </c>
      <c r="D96" s="25">
        <v>750000</v>
      </c>
      <c r="E96" s="9">
        <v>1.8518518518518517E-2</v>
      </c>
      <c r="F96" s="9">
        <v>1.2165568126678666E-2</v>
      </c>
    </row>
    <row r="97" spans="1:6">
      <c r="C97" s="78"/>
      <c r="D97" s="25"/>
      <c r="E97" s="9"/>
      <c r="F97" s="9"/>
    </row>
    <row r="98" spans="1:6">
      <c r="A98" t="s">
        <v>199</v>
      </c>
      <c r="C98" s="78">
        <v>1</v>
      </c>
      <c r="D98" s="25">
        <v>11000000</v>
      </c>
      <c r="E98" s="9">
        <v>1.8518518518518517E-2</v>
      </c>
      <c r="F98" s="9">
        <v>0.17842833252462043</v>
      </c>
    </row>
    <row r="99" spans="1:6">
      <c r="B99" t="s">
        <v>39</v>
      </c>
      <c r="C99" s="78">
        <v>1</v>
      </c>
      <c r="D99" s="25">
        <v>11000000</v>
      </c>
      <c r="E99" s="9">
        <v>1.8518518518518517E-2</v>
      </c>
      <c r="F99" s="9">
        <v>0.17842833252462043</v>
      </c>
    </row>
    <row r="100" spans="1:6">
      <c r="C100" s="78"/>
      <c r="D100" s="25"/>
      <c r="E100" s="9"/>
      <c r="F100" s="9"/>
    </row>
    <row r="101" spans="1:6">
      <c r="A101" t="s">
        <v>194</v>
      </c>
      <c r="C101" s="78">
        <v>1</v>
      </c>
      <c r="D101" s="25">
        <v>100000</v>
      </c>
      <c r="E101" s="9">
        <v>1.8518518518518517E-2</v>
      </c>
      <c r="F101" s="9">
        <v>1.622075750223822E-3</v>
      </c>
    </row>
    <row r="102" spans="1:6">
      <c r="B102" t="s">
        <v>39</v>
      </c>
      <c r="C102" s="78">
        <v>1</v>
      </c>
      <c r="D102" s="25">
        <v>100000</v>
      </c>
      <c r="E102" s="9">
        <v>1.8518518518518517E-2</v>
      </c>
      <c r="F102" s="9">
        <v>1.622075750223822E-3</v>
      </c>
    </row>
    <row r="103" spans="1:6">
      <c r="C103" s="78"/>
      <c r="D103" s="25"/>
      <c r="E103" s="9"/>
      <c r="F103" s="9"/>
    </row>
    <row r="104" spans="1:6">
      <c r="A104" t="s">
        <v>201</v>
      </c>
      <c r="C104" s="78">
        <v>1</v>
      </c>
      <c r="D104" s="25">
        <v>269000</v>
      </c>
      <c r="E104" s="9">
        <v>1.8518518518518517E-2</v>
      </c>
      <c r="F104" s="9">
        <v>4.3633837681020813E-3</v>
      </c>
    </row>
    <row r="105" spans="1:6">
      <c r="B105" t="s">
        <v>39</v>
      </c>
      <c r="C105" s="78">
        <v>1</v>
      </c>
      <c r="D105" s="25">
        <v>269000</v>
      </c>
      <c r="E105" s="9">
        <v>1.8518518518518517E-2</v>
      </c>
      <c r="F105" s="9">
        <v>4.3633837681020813E-3</v>
      </c>
    </row>
    <row r="106" spans="1:6">
      <c r="C106" s="78"/>
      <c r="D106" s="25"/>
      <c r="E106" s="9"/>
      <c r="F106" s="9"/>
    </row>
    <row r="107" spans="1:6">
      <c r="A107" t="s">
        <v>189</v>
      </c>
      <c r="C107" s="78">
        <v>1</v>
      </c>
      <c r="D107" s="25">
        <v>3125000</v>
      </c>
      <c r="E107" s="9">
        <v>1.8518518518518517E-2</v>
      </c>
      <c r="F107" s="9">
        <v>5.0689867194494441E-2</v>
      </c>
    </row>
    <row r="108" spans="1:6">
      <c r="B108" t="s">
        <v>39</v>
      </c>
      <c r="C108" s="78">
        <v>1</v>
      </c>
      <c r="D108" s="25">
        <v>3125000</v>
      </c>
      <c r="E108" s="9">
        <v>1.8518518518518517E-2</v>
      </c>
      <c r="F108" s="9">
        <v>5.0689867194494441E-2</v>
      </c>
    </row>
    <row r="109" spans="1:6">
      <c r="C109" s="78"/>
      <c r="D109" s="25"/>
      <c r="E109" s="9"/>
      <c r="F109" s="9"/>
    </row>
    <row r="110" spans="1:6">
      <c r="A110" t="s">
        <v>187</v>
      </c>
      <c r="C110" s="78">
        <v>1</v>
      </c>
      <c r="D110" s="25">
        <v>1425000</v>
      </c>
      <c r="E110" s="9">
        <v>1.8518518518518517E-2</v>
      </c>
      <c r="F110" s="9">
        <v>2.3114579440689464E-2</v>
      </c>
    </row>
    <row r="111" spans="1:6">
      <c r="B111" t="s">
        <v>39</v>
      </c>
      <c r="C111" s="78">
        <v>1</v>
      </c>
      <c r="D111" s="25">
        <v>1425000</v>
      </c>
      <c r="E111" s="9">
        <v>1.8518518518518517E-2</v>
      </c>
      <c r="F111" s="9">
        <v>2.3114579440689464E-2</v>
      </c>
    </row>
    <row r="112" spans="1:6">
      <c r="C112" s="78"/>
      <c r="D112" s="25"/>
      <c r="E112" s="9"/>
      <c r="F112" s="9"/>
    </row>
    <row r="113" spans="1:6">
      <c r="A113" t="s">
        <v>203</v>
      </c>
      <c r="C113" s="78">
        <v>1</v>
      </c>
      <c r="D113" s="25">
        <v>368000</v>
      </c>
      <c r="E113" s="9">
        <v>1.8518518518518517E-2</v>
      </c>
      <c r="F113" s="9">
        <v>5.9692387608236653E-3</v>
      </c>
    </row>
    <row r="114" spans="1:6">
      <c r="B114" t="s">
        <v>39</v>
      </c>
      <c r="C114" s="78">
        <v>1</v>
      </c>
      <c r="D114" s="25">
        <v>368000</v>
      </c>
      <c r="E114" s="9">
        <v>1.8518518518518517E-2</v>
      </c>
      <c r="F114" s="9">
        <v>5.9692387608236653E-3</v>
      </c>
    </row>
    <row r="115" spans="1:6">
      <c r="C115" s="78"/>
      <c r="D115" s="25"/>
      <c r="E115" s="9"/>
      <c r="F115" s="9"/>
    </row>
    <row r="116" spans="1:6">
      <c r="A116" t="s">
        <v>176</v>
      </c>
      <c r="C116" s="78">
        <v>1</v>
      </c>
      <c r="D116" s="25">
        <v>271195</v>
      </c>
      <c r="E116" s="9">
        <v>1.8518518518518517E-2</v>
      </c>
      <c r="F116" s="9">
        <v>4.3989883308194946E-3</v>
      </c>
    </row>
    <row r="117" spans="1:6">
      <c r="B117" t="s">
        <v>39</v>
      </c>
      <c r="C117" s="78">
        <v>1</v>
      </c>
      <c r="D117" s="25">
        <v>271195</v>
      </c>
      <c r="E117" s="9">
        <v>1.8518518518518517E-2</v>
      </c>
      <c r="F117" s="9">
        <v>4.3989883308194946E-3</v>
      </c>
    </row>
    <row r="118" spans="1:6">
      <c r="C118" s="78"/>
      <c r="D118" s="25"/>
      <c r="E118" s="9"/>
      <c r="F118" s="9"/>
    </row>
    <row r="119" spans="1:6">
      <c r="A119" t="s">
        <v>183</v>
      </c>
      <c r="C119" s="78">
        <v>1</v>
      </c>
      <c r="D119" s="25">
        <v>84000</v>
      </c>
      <c r="E119" s="9">
        <v>1.8518518518518517E-2</v>
      </c>
      <c r="F119" s="9">
        <v>1.3625436301880106E-3</v>
      </c>
    </row>
    <row r="120" spans="1:6">
      <c r="B120" t="s">
        <v>39</v>
      </c>
      <c r="C120" s="78">
        <v>1</v>
      </c>
      <c r="D120" s="25">
        <v>84000</v>
      </c>
      <c r="E120" s="9">
        <v>1.8518518518518517E-2</v>
      </c>
      <c r="F120" s="9">
        <v>1.3625436301880106E-3</v>
      </c>
    </row>
    <row r="121" spans="1:6">
      <c r="C121" s="78"/>
      <c r="D121" s="25"/>
      <c r="E121" s="9"/>
      <c r="F121" s="9"/>
    </row>
    <row r="122" spans="1:6">
      <c r="A122" t="s">
        <v>31</v>
      </c>
      <c r="C122" s="78">
        <v>54</v>
      </c>
      <c r="D122" s="25">
        <v>61649402</v>
      </c>
      <c r="E122" s="9">
        <v>1</v>
      </c>
      <c r="F12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26"/>
  <sheetViews>
    <sheetView topLeftCell="A2" workbookViewId="0">
      <selection activeCell="J126" sqref="A1:J126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41</v>
      </c>
      <c r="C1" s="87" t="s">
        <v>26</v>
      </c>
      <c r="D1" s="87" t="s">
        <v>33</v>
      </c>
      <c r="E1" s="87" t="s">
        <v>29</v>
      </c>
      <c r="F1" s="87" t="s">
        <v>35</v>
      </c>
      <c r="G1" s="87" t="s">
        <v>42</v>
      </c>
      <c r="H1" s="87" t="s">
        <v>43</v>
      </c>
      <c r="I1" s="87" t="s">
        <v>44</v>
      </c>
      <c r="J1" s="87" t="s">
        <v>36</v>
      </c>
      <c r="K1" s="92" t="s">
        <v>52</v>
      </c>
      <c r="L1">
        <v>126</v>
      </c>
    </row>
    <row r="2" spans="1:12" ht="15">
      <c r="A2" s="107" t="s">
        <v>67</v>
      </c>
      <c r="B2" s="107" t="s">
        <v>204</v>
      </c>
      <c r="C2" s="107" t="s">
        <v>69</v>
      </c>
      <c r="D2" s="107" t="s">
        <v>70</v>
      </c>
      <c r="E2" s="107" t="s">
        <v>68</v>
      </c>
      <c r="F2" s="108">
        <v>984929</v>
      </c>
      <c r="G2" s="109">
        <v>515000</v>
      </c>
      <c r="H2" s="107" t="s">
        <v>71</v>
      </c>
      <c r="I2" s="107" t="s">
        <v>74</v>
      </c>
      <c r="J2" s="110">
        <v>44693</v>
      </c>
    </row>
    <row r="3" spans="1:12" ht="15">
      <c r="A3" s="107" t="s">
        <v>72</v>
      </c>
      <c r="B3" s="107" t="s">
        <v>205</v>
      </c>
      <c r="C3" s="107" t="s">
        <v>34</v>
      </c>
      <c r="D3" s="107" t="s">
        <v>73</v>
      </c>
      <c r="E3" s="107" t="s">
        <v>68</v>
      </c>
      <c r="F3" s="108">
        <v>985590</v>
      </c>
      <c r="G3" s="109">
        <v>562965</v>
      </c>
      <c r="H3" s="107" t="s">
        <v>74</v>
      </c>
      <c r="I3" s="107" t="s">
        <v>74</v>
      </c>
      <c r="J3" s="110">
        <v>44707</v>
      </c>
    </row>
    <row r="4" spans="1:12" ht="15">
      <c r="A4" s="107" t="s">
        <v>72</v>
      </c>
      <c r="B4" s="107" t="s">
        <v>205</v>
      </c>
      <c r="C4" s="107" t="s">
        <v>34</v>
      </c>
      <c r="D4" s="107" t="s">
        <v>73</v>
      </c>
      <c r="E4" s="107" t="s">
        <v>68</v>
      </c>
      <c r="F4" s="108">
        <v>985593</v>
      </c>
      <c r="G4" s="109">
        <v>592036</v>
      </c>
      <c r="H4" s="107" t="s">
        <v>74</v>
      </c>
      <c r="I4" s="107" t="s">
        <v>74</v>
      </c>
      <c r="J4" s="110">
        <v>44707</v>
      </c>
    </row>
    <row r="5" spans="1:12" ht="15">
      <c r="A5" s="107" t="s">
        <v>72</v>
      </c>
      <c r="B5" s="107" t="s">
        <v>205</v>
      </c>
      <c r="C5" s="107" t="s">
        <v>34</v>
      </c>
      <c r="D5" s="107" t="s">
        <v>73</v>
      </c>
      <c r="E5" s="107" t="s">
        <v>68</v>
      </c>
      <c r="F5" s="108">
        <v>985673</v>
      </c>
      <c r="G5" s="109">
        <v>592325</v>
      </c>
      <c r="H5" s="107" t="s">
        <v>74</v>
      </c>
      <c r="I5" s="107" t="s">
        <v>74</v>
      </c>
      <c r="J5" s="110">
        <v>44708</v>
      </c>
    </row>
    <row r="6" spans="1:12" ht="15">
      <c r="A6" s="107" t="s">
        <v>40</v>
      </c>
      <c r="B6" s="107" t="s">
        <v>206</v>
      </c>
      <c r="C6" s="107" t="s">
        <v>55</v>
      </c>
      <c r="D6" s="107" t="s">
        <v>76</v>
      </c>
      <c r="E6" s="107" t="s">
        <v>80</v>
      </c>
      <c r="F6" s="108">
        <v>984527</v>
      </c>
      <c r="G6" s="109">
        <v>550000</v>
      </c>
      <c r="H6" s="107" t="s">
        <v>71</v>
      </c>
      <c r="I6" s="107" t="s">
        <v>74</v>
      </c>
      <c r="J6" s="110">
        <v>44685</v>
      </c>
    </row>
    <row r="7" spans="1:12" ht="15">
      <c r="A7" s="107" t="s">
        <v>40</v>
      </c>
      <c r="B7" s="107" t="s">
        <v>206</v>
      </c>
      <c r="C7" s="107" t="s">
        <v>55</v>
      </c>
      <c r="D7" s="107" t="s">
        <v>76</v>
      </c>
      <c r="E7" s="107" t="s">
        <v>68</v>
      </c>
      <c r="F7" s="108">
        <v>984982</v>
      </c>
      <c r="G7" s="109">
        <v>660000</v>
      </c>
      <c r="H7" s="107" t="s">
        <v>71</v>
      </c>
      <c r="I7" s="107" t="s">
        <v>74</v>
      </c>
      <c r="J7" s="110">
        <v>44694</v>
      </c>
    </row>
    <row r="8" spans="1:12" ht="15">
      <c r="A8" s="107" t="s">
        <v>40</v>
      </c>
      <c r="B8" s="107" t="s">
        <v>206</v>
      </c>
      <c r="C8" s="107" t="s">
        <v>27</v>
      </c>
      <c r="D8" s="107" t="s">
        <v>81</v>
      </c>
      <c r="E8" s="107" t="s">
        <v>68</v>
      </c>
      <c r="F8" s="108">
        <v>985225</v>
      </c>
      <c r="G8" s="109">
        <v>419000</v>
      </c>
      <c r="H8" s="107" t="s">
        <v>71</v>
      </c>
      <c r="I8" s="107" t="s">
        <v>74</v>
      </c>
      <c r="J8" s="110">
        <v>44700</v>
      </c>
    </row>
    <row r="9" spans="1:12" ht="15">
      <c r="A9" s="107" t="s">
        <v>40</v>
      </c>
      <c r="B9" s="107" t="s">
        <v>206</v>
      </c>
      <c r="C9" s="107" t="s">
        <v>55</v>
      </c>
      <c r="D9" s="107" t="s">
        <v>76</v>
      </c>
      <c r="E9" s="107" t="s">
        <v>75</v>
      </c>
      <c r="F9" s="108">
        <v>985708</v>
      </c>
      <c r="G9" s="109">
        <v>500000</v>
      </c>
      <c r="H9" s="107" t="s">
        <v>71</v>
      </c>
      <c r="I9" s="107" t="s">
        <v>74</v>
      </c>
      <c r="J9" s="110">
        <v>44712</v>
      </c>
    </row>
    <row r="10" spans="1:12" ht="15">
      <c r="A10" s="107" t="s">
        <v>40</v>
      </c>
      <c r="B10" s="107" t="s">
        <v>206</v>
      </c>
      <c r="C10" s="107" t="s">
        <v>55</v>
      </c>
      <c r="D10" s="107" t="s">
        <v>76</v>
      </c>
      <c r="E10" s="107" t="s">
        <v>68</v>
      </c>
      <c r="F10" s="108">
        <v>985601</v>
      </c>
      <c r="G10" s="109">
        <v>408000</v>
      </c>
      <c r="H10" s="107" t="s">
        <v>71</v>
      </c>
      <c r="I10" s="107" t="s">
        <v>74</v>
      </c>
      <c r="J10" s="110">
        <v>44707</v>
      </c>
    </row>
    <row r="11" spans="1:12" ht="15">
      <c r="A11" s="107" t="s">
        <v>40</v>
      </c>
      <c r="B11" s="107" t="s">
        <v>206</v>
      </c>
      <c r="C11" s="107" t="s">
        <v>55</v>
      </c>
      <c r="D11" s="107" t="s">
        <v>76</v>
      </c>
      <c r="E11" s="107" t="s">
        <v>68</v>
      </c>
      <c r="F11" s="108">
        <v>984903</v>
      </c>
      <c r="G11" s="109">
        <v>1075000</v>
      </c>
      <c r="H11" s="107" t="s">
        <v>71</v>
      </c>
      <c r="I11" s="107" t="s">
        <v>74</v>
      </c>
      <c r="J11" s="110">
        <v>44693</v>
      </c>
    </row>
    <row r="12" spans="1:12" ht="15">
      <c r="A12" s="107" t="s">
        <v>40</v>
      </c>
      <c r="B12" s="107" t="s">
        <v>206</v>
      </c>
      <c r="C12" s="107" t="s">
        <v>78</v>
      </c>
      <c r="D12" s="107" t="s">
        <v>79</v>
      </c>
      <c r="E12" s="107" t="s">
        <v>77</v>
      </c>
      <c r="F12" s="108">
        <v>985598</v>
      </c>
      <c r="G12" s="109">
        <v>725000</v>
      </c>
      <c r="H12" s="107" t="s">
        <v>71</v>
      </c>
      <c r="I12" s="107" t="s">
        <v>74</v>
      </c>
      <c r="J12" s="110">
        <v>44707</v>
      </c>
    </row>
    <row r="13" spans="1:12" ht="15">
      <c r="A13" s="107" t="s">
        <v>40</v>
      </c>
      <c r="B13" s="107" t="s">
        <v>206</v>
      </c>
      <c r="C13" s="107" t="s">
        <v>55</v>
      </c>
      <c r="D13" s="107" t="s">
        <v>76</v>
      </c>
      <c r="E13" s="107" t="s">
        <v>68</v>
      </c>
      <c r="F13" s="108">
        <v>984998</v>
      </c>
      <c r="G13" s="109">
        <v>290000</v>
      </c>
      <c r="H13" s="107" t="s">
        <v>71</v>
      </c>
      <c r="I13" s="107" t="s">
        <v>74</v>
      </c>
      <c r="J13" s="110">
        <v>44694</v>
      </c>
    </row>
    <row r="14" spans="1:12" ht="15">
      <c r="A14" s="107" t="s">
        <v>40</v>
      </c>
      <c r="B14" s="107" t="s">
        <v>206</v>
      </c>
      <c r="C14" s="107" t="s">
        <v>55</v>
      </c>
      <c r="D14" s="107" t="s">
        <v>76</v>
      </c>
      <c r="E14" s="107" t="s">
        <v>68</v>
      </c>
      <c r="F14" s="108">
        <v>985000</v>
      </c>
      <c r="G14" s="109">
        <v>650000</v>
      </c>
      <c r="H14" s="107" t="s">
        <v>71</v>
      </c>
      <c r="I14" s="107" t="s">
        <v>74</v>
      </c>
      <c r="J14" s="110">
        <v>44694</v>
      </c>
    </row>
    <row r="15" spans="1:12" ht="15">
      <c r="A15" s="107" t="s">
        <v>40</v>
      </c>
      <c r="B15" s="107" t="s">
        <v>206</v>
      </c>
      <c r="C15" s="107" t="s">
        <v>55</v>
      </c>
      <c r="D15" s="107" t="s">
        <v>76</v>
      </c>
      <c r="E15" s="107" t="s">
        <v>68</v>
      </c>
      <c r="F15" s="108">
        <v>985457</v>
      </c>
      <c r="G15" s="109">
        <v>1525000</v>
      </c>
      <c r="H15" s="107" t="s">
        <v>71</v>
      </c>
      <c r="I15" s="107" t="s">
        <v>74</v>
      </c>
      <c r="J15" s="110">
        <v>44705</v>
      </c>
    </row>
    <row r="16" spans="1:12" ht="15">
      <c r="A16" s="107" t="s">
        <v>40</v>
      </c>
      <c r="B16" s="107" t="s">
        <v>206</v>
      </c>
      <c r="C16" s="107" t="s">
        <v>55</v>
      </c>
      <c r="D16" s="107" t="s">
        <v>76</v>
      </c>
      <c r="E16" s="107" t="s">
        <v>80</v>
      </c>
      <c r="F16" s="108">
        <v>985549</v>
      </c>
      <c r="G16" s="109">
        <v>535000</v>
      </c>
      <c r="H16" s="107" t="s">
        <v>71</v>
      </c>
      <c r="I16" s="107" t="s">
        <v>74</v>
      </c>
      <c r="J16" s="110">
        <v>44706</v>
      </c>
    </row>
    <row r="17" spans="1:10" ht="15">
      <c r="A17" s="107" t="s">
        <v>40</v>
      </c>
      <c r="B17" s="107" t="s">
        <v>206</v>
      </c>
      <c r="C17" s="107" t="s">
        <v>55</v>
      </c>
      <c r="D17" s="107" t="s">
        <v>76</v>
      </c>
      <c r="E17" s="107" t="s">
        <v>68</v>
      </c>
      <c r="F17" s="108">
        <v>985234</v>
      </c>
      <c r="G17" s="109">
        <v>887305</v>
      </c>
      <c r="H17" s="107" t="s">
        <v>74</v>
      </c>
      <c r="I17" s="107" t="s">
        <v>74</v>
      </c>
      <c r="J17" s="110">
        <v>44700</v>
      </c>
    </row>
    <row r="18" spans="1:10" ht="15">
      <c r="A18" s="107" t="s">
        <v>40</v>
      </c>
      <c r="B18" s="107" t="s">
        <v>206</v>
      </c>
      <c r="C18" s="107" t="s">
        <v>55</v>
      </c>
      <c r="D18" s="107" t="s">
        <v>76</v>
      </c>
      <c r="E18" s="107" t="s">
        <v>75</v>
      </c>
      <c r="F18" s="108">
        <v>985330</v>
      </c>
      <c r="G18" s="109">
        <v>248900</v>
      </c>
      <c r="H18" s="107" t="s">
        <v>71</v>
      </c>
      <c r="I18" s="107" t="s">
        <v>74</v>
      </c>
      <c r="J18" s="110">
        <v>44704</v>
      </c>
    </row>
    <row r="19" spans="1:10" ht="15">
      <c r="A19" s="107" t="s">
        <v>38</v>
      </c>
      <c r="B19" s="107" t="s">
        <v>207</v>
      </c>
      <c r="C19" s="107" t="s">
        <v>83</v>
      </c>
      <c r="D19" s="107" t="s">
        <v>84</v>
      </c>
      <c r="E19" s="107" t="s">
        <v>75</v>
      </c>
      <c r="F19" s="108">
        <v>984575</v>
      </c>
      <c r="G19" s="109">
        <v>352408</v>
      </c>
      <c r="H19" s="107" t="s">
        <v>71</v>
      </c>
      <c r="I19" s="107" t="s">
        <v>74</v>
      </c>
      <c r="J19" s="110">
        <v>44686</v>
      </c>
    </row>
    <row r="20" spans="1:10" ht="15">
      <c r="A20" s="107" t="s">
        <v>38</v>
      </c>
      <c r="B20" s="107" t="s">
        <v>207</v>
      </c>
      <c r="C20" s="107" t="s">
        <v>83</v>
      </c>
      <c r="D20" s="107" t="s">
        <v>56</v>
      </c>
      <c r="E20" s="107" t="s">
        <v>68</v>
      </c>
      <c r="F20" s="108">
        <v>985260</v>
      </c>
      <c r="G20" s="109">
        <v>865000</v>
      </c>
      <c r="H20" s="107" t="s">
        <v>71</v>
      </c>
      <c r="I20" s="107" t="s">
        <v>74</v>
      </c>
      <c r="J20" s="110">
        <v>44701</v>
      </c>
    </row>
    <row r="21" spans="1:10" ht="15">
      <c r="A21" s="107" t="s">
        <v>38</v>
      </c>
      <c r="B21" s="107" t="s">
        <v>207</v>
      </c>
      <c r="C21" s="107" t="s">
        <v>57</v>
      </c>
      <c r="D21" s="107" t="s">
        <v>85</v>
      </c>
      <c r="E21" s="107" t="s">
        <v>68</v>
      </c>
      <c r="F21" s="108">
        <v>985244</v>
      </c>
      <c r="G21" s="109">
        <v>797000</v>
      </c>
      <c r="H21" s="107" t="s">
        <v>71</v>
      </c>
      <c r="I21" s="107" t="s">
        <v>74</v>
      </c>
      <c r="J21" s="110">
        <v>44700</v>
      </c>
    </row>
    <row r="22" spans="1:10" ht="15">
      <c r="A22" s="107" t="s">
        <v>38</v>
      </c>
      <c r="B22" s="107" t="s">
        <v>207</v>
      </c>
      <c r="C22" s="107" t="s">
        <v>28</v>
      </c>
      <c r="D22" s="107" t="s">
        <v>82</v>
      </c>
      <c r="E22" s="107" t="s">
        <v>75</v>
      </c>
      <c r="F22" s="108">
        <v>984720</v>
      </c>
      <c r="G22" s="109">
        <v>245000</v>
      </c>
      <c r="H22" s="107" t="s">
        <v>71</v>
      </c>
      <c r="I22" s="107" t="s">
        <v>74</v>
      </c>
      <c r="J22" s="110">
        <v>44687</v>
      </c>
    </row>
    <row r="23" spans="1:10" ht="15">
      <c r="A23" s="107" t="s">
        <v>38</v>
      </c>
      <c r="B23" s="107" t="s">
        <v>207</v>
      </c>
      <c r="C23" s="107" t="s">
        <v>57</v>
      </c>
      <c r="D23" s="107" t="s">
        <v>85</v>
      </c>
      <c r="E23" s="107" t="s">
        <v>68</v>
      </c>
      <c r="F23" s="108">
        <v>985716</v>
      </c>
      <c r="G23" s="109">
        <v>540000</v>
      </c>
      <c r="H23" s="107" t="s">
        <v>71</v>
      </c>
      <c r="I23" s="107" t="s">
        <v>74</v>
      </c>
      <c r="J23" s="110">
        <v>44712</v>
      </c>
    </row>
    <row r="24" spans="1:10" ht="15">
      <c r="A24" s="107" t="s">
        <v>38</v>
      </c>
      <c r="B24" s="107" t="s">
        <v>207</v>
      </c>
      <c r="C24" s="107" t="s">
        <v>57</v>
      </c>
      <c r="D24" s="107" t="s">
        <v>85</v>
      </c>
      <c r="E24" s="107" t="s">
        <v>68</v>
      </c>
      <c r="F24" s="108">
        <v>985556</v>
      </c>
      <c r="G24" s="109">
        <v>1420000</v>
      </c>
      <c r="H24" s="107" t="s">
        <v>71</v>
      </c>
      <c r="I24" s="107" t="s">
        <v>74</v>
      </c>
      <c r="J24" s="110">
        <v>44706</v>
      </c>
    </row>
    <row r="25" spans="1:10" ht="15">
      <c r="A25" s="107" t="s">
        <v>38</v>
      </c>
      <c r="B25" s="107" t="s">
        <v>207</v>
      </c>
      <c r="C25" s="107" t="s">
        <v>46</v>
      </c>
      <c r="D25" s="107" t="s">
        <v>47</v>
      </c>
      <c r="E25" s="107" t="s">
        <v>68</v>
      </c>
      <c r="F25" s="108">
        <v>985739</v>
      </c>
      <c r="G25" s="109">
        <v>1139000</v>
      </c>
      <c r="H25" s="107" t="s">
        <v>71</v>
      </c>
      <c r="I25" s="107" t="s">
        <v>74</v>
      </c>
      <c r="J25" s="110">
        <v>44712</v>
      </c>
    </row>
    <row r="26" spans="1:10" ht="15">
      <c r="A26" s="107" t="s">
        <v>38</v>
      </c>
      <c r="B26" s="107" t="s">
        <v>207</v>
      </c>
      <c r="C26" s="107" t="s">
        <v>83</v>
      </c>
      <c r="D26" s="107" t="s">
        <v>56</v>
      </c>
      <c r="E26" s="107" t="s">
        <v>75</v>
      </c>
      <c r="F26" s="108">
        <v>984900</v>
      </c>
      <c r="G26" s="109">
        <v>15000</v>
      </c>
      <c r="H26" s="107" t="s">
        <v>71</v>
      </c>
      <c r="I26" s="107" t="s">
        <v>74</v>
      </c>
      <c r="J26" s="110">
        <v>44693</v>
      </c>
    </row>
    <row r="27" spans="1:10" ht="15">
      <c r="A27" s="107" t="s">
        <v>38</v>
      </c>
      <c r="B27" s="107" t="s">
        <v>207</v>
      </c>
      <c r="C27" s="107" t="s">
        <v>57</v>
      </c>
      <c r="D27" s="107" t="s">
        <v>85</v>
      </c>
      <c r="E27" s="107" t="s">
        <v>77</v>
      </c>
      <c r="F27" s="108">
        <v>985220</v>
      </c>
      <c r="G27" s="109">
        <v>695000</v>
      </c>
      <c r="H27" s="107" t="s">
        <v>71</v>
      </c>
      <c r="I27" s="107" t="s">
        <v>74</v>
      </c>
      <c r="J27" s="110">
        <v>44700</v>
      </c>
    </row>
    <row r="28" spans="1:10" ht="15">
      <c r="A28" s="107" t="s">
        <v>38</v>
      </c>
      <c r="B28" s="107" t="s">
        <v>207</v>
      </c>
      <c r="C28" s="107" t="s">
        <v>57</v>
      </c>
      <c r="D28" s="107" t="s">
        <v>85</v>
      </c>
      <c r="E28" s="107" t="s">
        <v>77</v>
      </c>
      <c r="F28" s="108">
        <v>984466</v>
      </c>
      <c r="G28" s="109">
        <v>330000</v>
      </c>
      <c r="H28" s="107" t="s">
        <v>71</v>
      </c>
      <c r="I28" s="107" t="s">
        <v>74</v>
      </c>
      <c r="J28" s="110">
        <v>44684</v>
      </c>
    </row>
    <row r="29" spans="1:10" ht="15">
      <c r="A29" s="107" t="s">
        <v>38</v>
      </c>
      <c r="B29" s="107" t="s">
        <v>207</v>
      </c>
      <c r="C29" s="107" t="s">
        <v>57</v>
      </c>
      <c r="D29" s="107" t="s">
        <v>85</v>
      </c>
      <c r="E29" s="107" t="s">
        <v>80</v>
      </c>
      <c r="F29" s="108">
        <v>985713</v>
      </c>
      <c r="G29" s="109">
        <v>643000</v>
      </c>
      <c r="H29" s="107" t="s">
        <v>71</v>
      </c>
      <c r="I29" s="107" t="s">
        <v>74</v>
      </c>
      <c r="J29" s="110">
        <v>44712</v>
      </c>
    </row>
    <row r="30" spans="1:10" ht="15">
      <c r="A30" s="107" t="s">
        <v>38</v>
      </c>
      <c r="B30" s="107" t="s">
        <v>207</v>
      </c>
      <c r="C30" s="107" t="s">
        <v>57</v>
      </c>
      <c r="D30" s="107" t="s">
        <v>85</v>
      </c>
      <c r="E30" s="107" t="s">
        <v>75</v>
      </c>
      <c r="F30" s="108">
        <v>984995</v>
      </c>
      <c r="G30" s="109">
        <v>1447840</v>
      </c>
      <c r="H30" s="107" t="s">
        <v>71</v>
      </c>
      <c r="I30" s="107" t="s">
        <v>74</v>
      </c>
      <c r="J30" s="110">
        <v>44694</v>
      </c>
    </row>
    <row r="31" spans="1:10" ht="15">
      <c r="A31" s="107" t="s">
        <v>38</v>
      </c>
      <c r="B31" s="107" t="s">
        <v>207</v>
      </c>
      <c r="C31" s="107" t="s">
        <v>83</v>
      </c>
      <c r="D31" s="107" t="s">
        <v>84</v>
      </c>
      <c r="E31" s="107" t="s">
        <v>86</v>
      </c>
      <c r="F31" s="108">
        <v>985747</v>
      </c>
      <c r="G31" s="109">
        <v>79500</v>
      </c>
      <c r="H31" s="107" t="s">
        <v>71</v>
      </c>
      <c r="I31" s="107" t="s">
        <v>74</v>
      </c>
      <c r="J31" s="110">
        <v>44712</v>
      </c>
    </row>
    <row r="32" spans="1:10" ht="15">
      <c r="A32" s="107" t="s">
        <v>38</v>
      </c>
      <c r="B32" s="107" t="s">
        <v>207</v>
      </c>
      <c r="C32" s="107" t="s">
        <v>83</v>
      </c>
      <c r="D32" s="107" t="s">
        <v>84</v>
      </c>
      <c r="E32" s="107" t="s">
        <v>68</v>
      </c>
      <c r="F32" s="108">
        <v>985190</v>
      </c>
      <c r="G32" s="109">
        <v>427000</v>
      </c>
      <c r="H32" s="107" t="s">
        <v>71</v>
      </c>
      <c r="I32" s="107" t="s">
        <v>74</v>
      </c>
      <c r="J32" s="110">
        <v>44699</v>
      </c>
    </row>
    <row r="33" spans="1:10" ht="15">
      <c r="A33" s="107" t="s">
        <v>38</v>
      </c>
      <c r="B33" s="107" t="s">
        <v>207</v>
      </c>
      <c r="C33" s="107" t="s">
        <v>28</v>
      </c>
      <c r="D33" s="107" t="s">
        <v>45</v>
      </c>
      <c r="E33" s="107" t="s">
        <v>68</v>
      </c>
      <c r="F33" s="108">
        <v>985155</v>
      </c>
      <c r="G33" s="109">
        <v>1971000</v>
      </c>
      <c r="H33" s="107" t="s">
        <v>71</v>
      </c>
      <c r="I33" s="107" t="s">
        <v>74</v>
      </c>
      <c r="J33" s="110">
        <v>44698</v>
      </c>
    </row>
    <row r="34" spans="1:10" ht="15">
      <c r="A34" s="107" t="s">
        <v>38</v>
      </c>
      <c r="B34" s="107" t="s">
        <v>207</v>
      </c>
      <c r="C34" s="107" t="s">
        <v>83</v>
      </c>
      <c r="D34" s="107" t="s">
        <v>56</v>
      </c>
      <c r="E34" s="107" t="s">
        <v>68</v>
      </c>
      <c r="F34" s="108">
        <v>985098</v>
      </c>
      <c r="G34" s="109">
        <v>710000</v>
      </c>
      <c r="H34" s="107" t="s">
        <v>71</v>
      </c>
      <c r="I34" s="107" t="s">
        <v>74</v>
      </c>
      <c r="J34" s="110">
        <v>44697</v>
      </c>
    </row>
    <row r="35" spans="1:10" ht="15">
      <c r="A35" s="107" t="s">
        <v>38</v>
      </c>
      <c r="B35" s="107" t="s">
        <v>207</v>
      </c>
      <c r="C35" s="107" t="s">
        <v>28</v>
      </c>
      <c r="D35" s="107" t="s">
        <v>82</v>
      </c>
      <c r="E35" s="107" t="s">
        <v>68</v>
      </c>
      <c r="F35" s="108">
        <v>984757</v>
      </c>
      <c r="G35" s="109">
        <v>475000</v>
      </c>
      <c r="H35" s="107" t="s">
        <v>71</v>
      </c>
      <c r="I35" s="107" t="s">
        <v>74</v>
      </c>
      <c r="J35" s="110">
        <v>44690</v>
      </c>
    </row>
    <row r="36" spans="1:10" ht="15">
      <c r="A36" s="107" t="s">
        <v>38</v>
      </c>
      <c r="B36" s="107" t="s">
        <v>207</v>
      </c>
      <c r="C36" s="107" t="s">
        <v>57</v>
      </c>
      <c r="D36" s="107" t="s">
        <v>85</v>
      </c>
      <c r="E36" s="107" t="s">
        <v>77</v>
      </c>
      <c r="F36" s="108">
        <v>985715</v>
      </c>
      <c r="G36" s="109">
        <v>385000</v>
      </c>
      <c r="H36" s="107" t="s">
        <v>71</v>
      </c>
      <c r="I36" s="107" t="s">
        <v>74</v>
      </c>
      <c r="J36" s="110">
        <v>44712</v>
      </c>
    </row>
    <row r="37" spans="1:10" ht="15">
      <c r="A37" s="107" t="s">
        <v>38</v>
      </c>
      <c r="B37" s="107" t="s">
        <v>207</v>
      </c>
      <c r="C37" s="107" t="s">
        <v>28</v>
      </c>
      <c r="D37" s="107" t="s">
        <v>45</v>
      </c>
      <c r="E37" s="107" t="s">
        <v>77</v>
      </c>
      <c r="F37" s="108">
        <v>984619</v>
      </c>
      <c r="G37" s="109">
        <v>1350000</v>
      </c>
      <c r="H37" s="107" t="s">
        <v>71</v>
      </c>
      <c r="I37" s="107" t="s">
        <v>74</v>
      </c>
      <c r="J37" s="110">
        <v>44687</v>
      </c>
    </row>
    <row r="38" spans="1:10" ht="15">
      <c r="A38" s="107" t="s">
        <v>38</v>
      </c>
      <c r="B38" s="107" t="s">
        <v>207</v>
      </c>
      <c r="C38" s="107" t="s">
        <v>83</v>
      </c>
      <c r="D38" s="107" t="s">
        <v>84</v>
      </c>
      <c r="E38" s="107" t="s">
        <v>68</v>
      </c>
      <c r="F38" s="108">
        <v>985191</v>
      </c>
      <c r="G38" s="109">
        <v>427000</v>
      </c>
      <c r="H38" s="107" t="s">
        <v>71</v>
      </c>
      <c r="I38" s="107" t="s">
        <v>74</v>
      </c>
      <c r="J38" s="110">
        <v>44699</v>
      </c>
    </row>
    <row r="39" spans="1:10" ht="15">
      <c r="A39" s="107" t="s">
        <v>38</v>
      </c>
      <c r="B39" s="107" t="s">
        <v>207</v>
      </c>
      <c r="C39" s="107" t="s">
        <v>28</v>
      </c>
      <c r="D39" s="107" t="s">
        <v>82</v>
      </c>
      <c r="E39" s="107" t="s">
        <v>77</v>
      </c>
      <c r="F39" s="108">
        <v>985005</v>
      </c>
      <c r="G39" s="109">
        <v>319000</v>
      </c>
      <c r="H39" s="107" t="s">
        <v>71</v>
      </c>
      <c r="I39" s="107" t="s">
        <v>74</v>
      </c>
      <c r="J39" s="110">
        <v>44694</v>
      </c>
    </row>
    <row r="40" spans="1:10" ht="15">
      <c r="A40" s="107" t="s">
        <v>62</v>
      </c>
      <c r="B40" s="107" t="s">
        <v>208</v>
      </c>
      <c r="C40" s="107" t="s">
        <v>57</v>
      </c>
      <c r="D40" s="107" t="s">
        <v>58</v>
      </c>
      <c r="E40" s="107" t="s">
        <v>68</v>
      </c>
      <c r="F40" s="108">
        <v>985149</v>
      </c>
      <c r="G40" s="109">
        <v>10100000</v>
      </c>
      <c r="H40" s="107" t="s">
        <v>71</v>
      </c>
      <c r="I40" s="107" t="s">
        <v>74</v>
      </c>
      <c r="J40" s="110">
        <v>44698</v>
      </c>
    </row>
    <row r="41" spans="1:10" ht="15">
      <c r="A41" s="107" t="s">
        <v>62</v>
      </c>
      <c r="B41" s="107" t="s">
        <v>208</v>
      </c>
      <c r="C41" s="107" t="s">
        <v>88</v>
      </c>
      <c r="D41" s="107" t="s">
        <v>91</v>
      </c>
      <c r="E41" s="107" t="s">
        <v>68</v>
      </c>
      <c r="F41" s="108">
        <v>985661</v>
      </c>
      <c r="G41" s="109">
        <v>375000</v>
      </c>
      <c r="H41" s="107" t="s">
        <v>71</v>
      </c>
      <c r="I41" s="107" t="s">
        <v>74</v>
      </c>
      <c r="J41" s="110">
        <v>44708</v>
      </c>
    </row>
    <row r="42" spans="1:10" ht="15">
      <c r="A42" s="107" t="s">
        <v>62</v>
      </c>
      <c r="B42" s="107" t="s">
        <v>208</v>
      </c>
      <c r="C42" s="107" t="s">
        <v>57</v>
      </c>
      <c r="D42" s="107" t="s">
        <v>58</v>
      </c>
      <c r="E42" s="107" t="s">
        <v>68</v>
      </c>
      <c r="F42" s="108">
        <v>985498</v>
      </c>
      <c r="G42" s="109">
        <v>570000</v>
      </c>
      <c r="H42" s="107" t="s">
        <v>71</v>
      </c>
      <c r="I42" s="107" t="s">
        <v>74</v>
      </c>
      <c r="J42" s="110">
        <v>44705</v>
      </c>
    </row>
    <row r="43" spans="1:10" ht="15">
      <c r="A43" s="107" t="s">
        <v>62</v>
      </c>
      <c r="B43" s="107" t="s">
        <v>208</v>
      </c>
      <c r="C43" s="107" t="s">
        <v>57</v>
      </c>
      <c r="D43" s="107" t="s">
        <v>58</v>
      </c>
      <c r="E43" s="107" t="s">
        <v>68</v>
      </c>
      <c r="F43" s="108">
        <v>985090</v>
      </c>
      <c r="G43" s="109">
        <v>400000</v>
      </c>
      <c r="H43" s="107" t="s">
        <v>71</v>
      </c>
      <c r="I43" s="107" t="s">
        <v>74</v>
      </c>
      <c r="J43" s="110">
        <v>44697</v>
      </c>
    </row>
    <row r="44" spans="1:10" ht="15">
      <c r="A44" s="107" t="s">
        <v>62</v>
      </c>
      <c r="B44" s="107" t="s">
        <v>208</v>
      </c>
      <c r="C44" s="107" t="s">
        <v>55</v>
      </c>
      <c r="D44" s="107" t="s">
        <v>90</v>
      </c>
      <c r="E44" s="107" t="s">
        <v>68</v>
      </c>
      <c r="F44" s="108">
        <v>984454</v>
      </c>
      <c r="G44" s="109">
        <v>549000</v>
      </c>
      <c r="H44" s="107" t="s">
        <v>71</v>
      </c>
      <c r="I44" s="107" t="s">
        <v>74</v>
      </c>
      <c r="J44" s="110">
        <v>44683</v>
      </c>
    </row>
    <row r="45" spans="1:10" ht="15">
      <c r="A45" s="107" t="s">
        <v>62</v>
      </c>
      <c r="B45" s="107" t="s">
        <v>208</v>
      </c>
      <c r="C45" s="107" t="s">
        <v>55</v>
      </c>
      <c r="D45" s="107" t="s">
        <v>90</v>
      </c>
      <c r="E45" s="107" t="s">
        <v>86</v>
      </c>
      <c r="F45" s="108">
        <v>985736</v>
      </c>
      <c r="G45" s="109">
        <v>400000</v>
      </c>
      <c r="H45" s="107" t="s">
        <v>71</v>
      </c>
      <c r="I45" s="107" t="s">
        <v>74</v>
      </c>
      <c r="J45" s="110">
        <v>44712</v>
      </c>
    </row>
    <row r="46" spans="1:10" ht="15">
      <c r="A46" s="107" t="s">
        <v>62</v>
      </c>
      <c r="B46" s="107" t="s">
        <v>208</v>
      </c>
      <c r="C46" s="107" t="s">
        <v>55</v>
      </c>
      <c r="D46" s="107" t="s">
        <v>90</v>
      </c>
      <c r="E46" s="107" t="s">
        <v>68</v>
      </c>
      <c r="F46" s="108">
        <v>984985</v>
      </c>
      <c r="G46" s="109">
        <v>760000</v>
      </c>
      <c r="H46" s="107" t="s">
        <v>71</v>
      </c>
      <c r="I46" s="107" t="s">
        <v>74</v>
      </c>
      <c r="J46" s="110">
        <v>44694</v>
      </c>
    </row>
    <row r="47" spans="1:10" ht="15">
      <c r="A47" s="107" t="s">
        <v>62</v>
      </c>
      <c r="B47" s="107" t="s">
        <v>208</v>
      </c>
      <c r="C47" s="107" t="s">
        <v>57</v>
      </c>
      <c r="D47" s="107" t="s">
        <v>58</v>
      </c>
      <c r="E47" s="107" t="s">
        <v>75</v>
      </c>
      <c r="F47" s="108">
        <v>984819</v>
      </c>
      <c r="G47" s="109">
        <v>1100000</v>
      </c>
      <c r="H47" s="107" t="s">
        <v>71</v>
      </c>
      <c r="I47" s="107" t="s">
        <v>74</v>
      </c>
      <c r="J47" s="110">
        <v>44691</v>
      </c>
    </row>
    <row r="48" spans="1:10" ht="15">
      <c r="A48" s="107" t="s">
        <v>62</v>
      </c>
      <c r="B48" s="107" t="s">
        <v>208</v>
      </c>
      <c r="C48" s="107" t="s">
        <v>57</v>
      </c>
      <c r="D48" s="107" t="s">
        <v>58</v>
      </c>
      <c r="E48" s="107" t="s">
        <v>68</v>
      </c>
      <c r="F48" s="108">
        <v>985734</v>
      </c>
      <c r="G48" s="109">
        <v>2900000</v>
      </c>
      <c r="H48" s="107" t="s">
        <v>71</v>
      </c>
      <c r="I48" s="107" t="s">
        <v>74</v>
      </c>
      <c r="J48" s="110">
        <v>44712</v>
      </c>
    </row>
    <row r="49" spans="1:10" ht="15">
      <c r="A49" s="107" t="s">
        <v>62</v>
      </c>
      <c r="B49" s="107" t="s">
        <v>208</v>
      </c>
      <c r="C49" s="107" t="s">
        <v>57</v>
      </c>
      <c r="D49" s="107" t="s">
        <v>58</v>
      </c>
      <c r="E49" s="107" t="s">
        <v>68</v>
      </c>
      <c r="F49" s="108">
        <v>984438</v>
      </c>
      <c r="G49" s="109">
        <v>1200000</v>
      </c>
      <c r="H49" s="107" t="s">
        <v>71</v>
      </c>
      <c r="I49" s="107" t="s">
        <v>74</v>
      </c>
      <c r="J49" s="110">
        <v>44683</v>
      </c>
    </row>
    <row r="50" spans="1:10" ht="15">
      <c r="A50" s="107" t="s">
        <v>62</v>
      </c>
      <c r="B50" s="107" t="s">
        <v>208</v>
      </c>
      <c r="C50" s="107" t="s">
        <v>57</v>
      </c>
      <c r="D50" s="107" t="s">
        <v>58</v>
      </c>
      <c r="E50" s="107" t="s">
        <v>75</v>
      </c>
      <c r="F50" s="108">
        <v>985550</v>
      </c>
      <c r="G50" s="109">
        <v>600000</v>
      </c>
      <c r="H50" s="107" t="s">
        <v>71</v>
      </c>
      <c r="I50" s="107" t="s">
        <v>74</v>
      </c>
      <c r="J50" s="110">
        <v>44706</v>
      </c>
    </row>
    <row r="51" spans="1:10" ht="15">
      <c r="A51" s="107" t="s">
        <v>62</v>
      </c>
      <c r="B51" s="107" t="s">
        <v>208</v>
      </c>
      <c r="C51" s="107" t="s">
        <v>57</v>
      </c>
      <c r="D51" s="107" t="s">
        <v>58</v>
      </c>
      <c r="E51" s="107" t="s">
        <v>68</v>
      </c>
      <c r="F51" s="108">
        <v>984424</v>
      </c>
      <c r="G51" s="109">
        <v>805000</v>
      </c>
      <c r="H51" s="107" t="s">
        <v>71</v>
      </c>
      <c r="I51" s="107" t="s">
        <v>74</v>
      </c>
      <c r="J51" s="110">
        <v>44683</v>
      </c>
    </row>
    <row r="52" spans="1:10" ht="15">
      <c r="A52" s="107" t="s">
        <v>62</v>
      </c>
      <c r="B52" s="107" t="s">
        <v>208</v>
      </c>
      <c r="C52" s="107" t="s">
        <v>57</v>
      </c>
      <c r="D52" s="107" t="s">
        <v>58</v>
      </c>
      <c r="E52" s="107" t="s">
        <v>75</v>
      </c>
      <c r="F52" s="108">
        <v>984977</v>
      </c>
      <c r="G52" s="109">
        <v>1425000</v>
      </c>
      <c r="H52" s="107" t="s">
        <v>71</v>
      </c>
      <c r="I52" s="107" t="s">
        <v>74</v>
      </c>
      <c r="J52" s="110">
        <v>44694</v>
      </c>
    </row>
    <row r="53" spans="1:10" ht="15">
      <c r="A53" s="107" t="s">
        <v>62</v>
      </c>
      <c r="B53" s="107" t="s">
        <v>208</v>
      </c>
      <c r="C53" s="107" t="s">
        <v>88</v>
      </c>
      <c r="D53" s="107" t="s">
        <v>89</v>
      </c>
      <c r="E53" s="107" t="s">
        <v>75</v>
      </c>
      <c r="F53" s="108">
        <v>984990</v>
      </c>
      <c r="G53" s="109">
        <v>250000</v>
      </c>
      <c r="H53" s="107" t="s">
        <v>71</v>
      </c>
      <c r="I53" s="107" t="s">
        <v>74</v>
      </c>
      <c r="J53" s="110">
        <v>44694</v>
      </c>
    </row>
    <row r="54" spans="1:10" ht="15">
      <c r="A54" s="107" t="s">
        <v>62</v>
      </c>
      <c r="B54" s="107" t="s">
        <v>208</v>
      </c>
      <c r="C54" s="107" t="s">
        <v>55</v>
      </c>
      <c r="D54" s="107" t="s">
        <v>90</v>
      </c>
      <c r="E54" s="107" t="s">
        <v>75</v>
      </c>
      <c r="F54" s="108">
        <v>984841</v>
      </c>
      <c r="G54" s="109">
        <v>640000</v>
      </c>
      <c r="H54" s="107" t="s">
        <v>71</v>
      </c>
      <c r="I54" s="107" t="s">
        <v>74</v>
      </c>
      <c r="J54" s="110">
        <v>44691</v>
      </c>
    </row>
    <row r="55" spans="1:10" ht="15">
      <c r="A55" s="107" t="s">
        <v>92</v>
      </c>
      <c r="B55" s="107" t="s">
        <v>209</v>
      </c>
      <c r="C55" s="107" t="s">
        <v>93</v>
      </c>
      <c r="D55" s="107" t="s">
        <v>94</v>
      </c>
      <c r="E55" s="107" t="s">
        <v>68</v>
      </c>
      <c r="F55" s="108">
        <v>984882</v>
      </c>
      <c r="G55" s="109">
        <v>495000</v>
      </c>
      <c r="H55" s="107" t="s">
        <v>71</v>
      </c>
      <c r="I55" s="107" t="s">
        <v>74</v>
      </c>
      <c r="J55" s="110">
        <v>44692</v>
      </c>
    </row>
    <row r="56" spans="1:10" ht="15">
      <c r="A56" s="107" t="s">
        <v>92</v>
      </c>
      <c r="B56" s="107" t="s">
        <v>209</v>
      </c>
      <c r="C56" s="107" t="s">
        <v>93</v>
      </c>
      <c r="D56" s="107" t="s">
        <v>94</v>
      </c>
      <c r="E56" s="107" t="s">
        <v>68</v>
      </c>
      <c r="F56" s="108">
        <v>984797</v>
      </c>
      <c r="G56" s="109">
        <v>710000</v>
      </c>
      <c r="H56" s="107" t="s">
        <v>71</v>
      </c>
      <c r="I56" s="107" t="s">
        <v>74</v>
      </c>
      <c r="J56" s="110">
        <v>44690</v>
      </c>
    </row>
    <row r="57" spans="1:10" ht="15">
      <c r="A57" s="107" t="s">
        <v>92</v>
      </c>
      <c r="B57" s="107" t="s">
        <v>209</v>
      </c>
      <c r="C57" s="107" t="s">
        <v>93</v>
      </c>
      <c r="D57" s="107" t="s">
        <v>94</v>
      </c>
      <c r="E57" s="107" t="s">
        <v>68</v>
      </c>
      <c r="F57" s="108">
        <v>984823</v>
      </c>
      <c r="G57" s="109">
        <v>1108000</v>
      </c>
      <c r="H57" s="107" t="s">
        <v>71</v>
      </c>
      <c r="I57" s="107" t="s">
        <v>74</v>
      </c>
      <c r="J57" s="110">
        <v>44691</v>
      </c>
    </row>
    <row r="58" spans="1:10" ht="15">
      <c r="A58" s="107" t="s">
        <v>92</v>
      </c>
      <c r="B58" s="107" t="s">
        <v>209</v>
      </c>
      <c r="C58" s="107" t="s">
        <v>93</v>
      </c>
      <c r="D58" s="107" t="s">
        <v>94</v>
      </c>
      <c r="E58" s="107" t="s">
        <v>68</v>
      </c>
      <c r="F58" s="108">
        <v>985042</v>
      </c>
      <c r="G58" s="109">
        <v>875000</v>
      </c>
      <c r="H58" s="107" t="s">
        <v>71</v>
      </c>
      <c r="I58" s="107" t="s">
        <v>74</v>
      </c>
      <c r="J58" s="110">
        <v>44694</v>
      </c>
    </row>
    <row r="59" spans="1:10" ht="15">
      <c r="A59" s="107" t="s">
        <v>92</v>
      </c>
      <c r="B59" s="107" t="s">
        <v>209</v>
      </c>
      <c r="C59" s="107" t="s">
        <v>97</v>
      </c>
      <c r="D59" s="107" t="s">
        <v>98</v>
      </c>
      <c r="E59" s="107" t="s">
        <v>77</v>
      </c>
      <c r="F59" s="108">
        <v>984831</v>
      </c>
      <c r="G59" s="109">
        <v>535000</v>
      </c>
      <c r="H59" s="107" t="s">
        <v>71</v>
      </c>
      <c r="I59" s="107" t="s">
        <v>74</v>
      </c>
      <c r="J59" s="110">
        <v>44691</v>
      </c>
    </row>
    <row r="60" spans="1:10" ht="15">
      <c r="A60" s="107" t="s">
        <v>92</v>
      </c>
      <c r="B60" s="107" t="s">
        <v>209</v>
      </c>
      <c r="C60" s="107" t="s">
        <v>93</v>
      </c>
      <c r="D60" s="107" t="s">
        <v>96</v>
      </c>
      <c r="E60" s="107" t="s">
        <v>75</v>
      </c>
      <c r="F60" s="108">
        <v>985295</v>
      </c>
      <c r="G60" s="109">
        <v>136100</v>
      </c>
      <c r="H60" s="107" t="s">
        <v>71</v>
      </c>
      <c r="I60" s="107" t="s">
        <v>74</v>
      </c>
      <c r="J60" s="110">
        <v>44701</v>
      </c>
    </row>
    <row r="61" spans="1:10" ht="15">
      <c r="A61" s="107" t="s">
        <v>92</v>
      </c>
      <c r="B61" s="107" t="s">
        <v>209</v>
      </c>
      <c r="C61" s="107" t="s">
        <v>27</v>
      </c>
      <c r="D61" s="107" t="s">
        <v>95</v>
      </c>
      <c r="E61" s="107" t="s">
        <v>68</v>
      </c>
      <c r="F61" s="108">
        <v>984827</v>
      </c>
      <c r="G61" s="109">
        <v>455000</v>
      </c>
      <c r="H61" s="107" t="s">
        <v>71</v>
      </c>
      <c r="I61" s="107" t="s">
        <v>74</v>
      </c>
      <c r="J61" s="110">
        <v>44691</v>
      </c>
    </row>
    <row r="62" spans="1:10" ht="15">
      <c r="A62" s="107" t="s">
        <v>92</v>
      </c>
      <c r="B62" s="107" t="s">
        <v>209</v>
      </c>
      <c r="C62" s="107" t="s">
        <v>101</v>
      </c>
      <c r="D62" s="107" t="s">
        <v>95</v>
      </c>
      <c r="E62" s="107" t="s">
        <v>100</v>
      </c>
      <c r="F62" s="108">
        <v>985534</v>
      </c>
      <c r="G62" s="109">
        <v>850000</v>
      </c>
      <c r="H62" s="107" t="s">
        <v>71</v>
      </c>
      <c r="I62" s="107" t="s">
        <v>74</v>
      </c>
      <c r="J62" s="110">
        <v>44706</v>
      </c>
    </row>
    <row r="63" spans="1:10" ht="15">
      <c r="A63" s="107" t="s">
        <v>92</v>
      </c>
      <c r="B63" s="107" t="s">
        <v>209</v>
      </c>
      <c r="C63" s="107" t="s">
        <v>93</v>
      </c>
      <c r="D63" s="107" t="s">
        <v>94</v>
      </c>
      <c r="E63" s="107" t="s">
        <v>68</v>
      </c>
      <c r="F63" s="108">
        <v>985067</v>
      </c>
      <c r="G63" s="109">
        <v>800000</v>
      </c>
      <c r="H63" s="107" t="s">
        <v>71</v>
      </c>
      <c r="I63" s="107" t="s">
        <v>74</v>
      </c>
      <c r="J63" s="110">
        <v>44697</v>
      </c>
    </row>
    <row r="64" spans="1:10" ht="15">
      <c r="A64" s="107" t="s">
        <v>92</v>
      </c>
      <c r="B64" s="107" t="s">
        <v>209</v>
      </c>
      <c r="C64" s="107" t="s">
        <v>93</v>
      </c>
      <c r="D64" s="107" t="s">
        <v>94</v>
      </c>
      <c r="E64" s="107" t="s">
        <v>68</v>
      </c>
      <c r="F64" s="108">
        <v>985157</v>
      </c>
      <c r="G64" s="109">
        <v>840000</v>
      </c>
      <c r="H64" s="107" t="s">
        <v>74</v>
      </c>
      <c r="I64" s="107" t="s">
        <v>74</v>
      </c>
      <c r="J64" s="110">
        <v>44698</v>
      </c>
    </row>
    <row r="65" spans="1:10" ht="15">
      <c r="A65" s="107" t="s">
        <v>92</v>
      </c>
      <c r="B65" s="107" t="s">
        <v>209</v>
      </c>
      <c r="C65" s="107" t="s">
        <v>93</v>
      </c>
      <c r="D65" s="107" t="s">
        <v>94</v>
      </c>
      <c r="E65" s="107" t="s">
        <v>75</v>
      </c>
      <c r="F65" s="108">
        <v>985226</v>
      </c>
      <c r="G65" s="109">
        <v>1050000</v>
      </c>
      <c r="H65" s="107" t="s">
        <v>71</v>
      </c>
      <c r="I65" s="107" t="s">
        <v>74</v>
      </c>
      <c r="J65" s="110">
        <v>44700</v>
      </c>
    </row>
    <row r="66" spans="1:10" ht="15">
      <c r="A66" s="107" t="s">
        <v>92</v>
      </c>
      <c r="B66" s="107" t="s">
        <v>209</v>
      </c>
      <c r="C66" s="107" t="s">
        <v>83</v>
      </c>
      <c r="D66" s="107" t="s">
        <v>60</v>
      </c>
      <c r="E66" s="107" t="s">
        <v>68</v>
      </c>
      <c r="F66" s="108">
        <v>985606</v>
      </c>
      <c r="G66" s="109">
        <v>1045000</v>
      </c>
      <c r="H66" s="107" t="s">
        <v>74</v>
      </c>
      <c r="I66" s="107" t="s">
        <v>74</v>
      </c>
      <c r="J66" s="110">
        <v>44707</v>
      </c>
    </row>
    <row r="67" spans="1:10" ht="15">
      <c r="A67" s="107" t="s">
        <v>92</v>
      </c>
      <c r="B67" s="107" t="s">
        <v>209</v>
      </c>
      <c r="C67" s="107" t="s">
        <v>93</v>
      </c>
      <c r="D67" s="107" t="s">
        <v>96</v>
      </c>
      <c r="E67" s="107" t="s">
        <v>68</v>
      </c>
      <c r="F67" s="108">
        <v>985113</v>
      </c>
      <c r="G67" s="109">
        <v>750000</v>
      </c>
      <c r="H67" s="107" t="s">
        <v>71</v>
      </c>
      <c r="I67" s="107" t="s">
        <v>74</v>
      </c>
      <c r="J67" s="110">
        <v>44697</v>
      </c>
    </row>
    <row r="68" spans="1:10" ht="15">
      <c r="A68" s="107" t="s">
        <v>92</v>
      </c>
      <c r="B68" s="107" t="s">
        <v>209</v>
      </c>
      <c r="C68" s="107" t="s">
        <v>93</v>
      </c>
      <c r="D68" s="107" t="s">
        <v>94</v>
      </c>
      <c r="E68" s="107" t="s">
        <v>68</v>
      </c>
      <c r="F68" s="108">
        <v>985240</v>
      </c>
      <c r="G68" s="109">
        <v>420000</v>
      </c>
      <c r="H68" s="107" t="s">
        <v>74</v>
      </c>
      <c r="I68" s="107" t="s">
        <v>74</v>
      </c>
      <c r="J68" s="110">
        <v>44700</v>
      </c>
    </row>
    <row r="69" spans="1:10" ht="15">
      <c r="A69" s="107" t="s">
        <v>92</v>
      </c>
      <c r="B69" s="107" t="s">
        <v>209</v>
      </c>
      <c r="C69" s="107" t="s">
        <v>83</v>
      </c>
      <c r="D69" s="107" t="s">
        <v>61</v>
      </c>
      <c r="E69" s="107" t="s">
        <v>75</v>
      </c>
      <c r="F69" s="108">
        <v>985088</v>
      </c>
      <c r="G69" s="109">
        <v>1790000</v>
      </c>
      <c r="H69" s="107" t="s">
        <v>71</v>
      </c>
      <c r="I69" s="107" t="s">
        <v>74</v>
      </c>
      <c r="J69" s="110">
        <v>44697</v>
      </c>
    </row>
    <row r="70" spans="1:10" ht="15">
      <c r="A70" s="107" t="s">
        <v>92</v>
      </c>
      <c r="B70" s="107" t="s">
        <v>209</v>
      </c>
      <c r="C70" s="107" t="s">
        <v>27</v>
      </c>
      <c r="D70" s="107" t="s">
        <v>102</v>
      </c>
      <c r="E70" s="107" t="s">
        <v>68</v>
      </c>
      <c r="F70" s="108">
        <v>985297</v>
      </c>
      <c r="G70" s="109">
        <v>768500</v>
      </c>
      <c r="H70" s="107" t="s">
        <v>71</v>
      </c>
      <c r="I70" s="107" t="s">
        <v>74</v>
      </c>
      <c r="J70" s="110">
        <v>44701</v>
      </c>
    </row>
    <row r="71" spans="1:10" ht="15">
      <c r="A71" s="107" t="s">
        <v>92</v>
      </c>
      <c r="B71" s="107" t="s">
        <v>209</v>
      </c>
      <c r="C71" s="107" t="s">
        <v>93</v>
      </c>
      <c r="D71" s="107" t="s">
        <v>96</v>
      </c>
      <c r="E71" s="107" t="s">
        <v>68</v>
      </c>
      <c r="F71" s="108">
        <v>985628</v>
      </c>
      <c r="G71" s="109">
        <v>300000</v>
      </c>
      <c r="H71" s="107" t="s">
        <v>71</v>
      </c>
      <c r="I71" s="107" t="s">
        <v>74</v>
      </c>
      <c r="J71" s="110">
        <v>44708</v>
      </c>
    </row>
    <row r="72" spans="1:10" ht="15">
      <c r="A72" s="107" t="s">
        <v>92</v>
      </c>
      <c r="B72" s="107" t="s">
        <v>209</v>
      </c>
      <c r="C72" s="107" t="s">
        <v>93</v>
      </c>
      <c r="D72" s="107" t="s">
        <v>94</v>
      </c>
      <c r="E72" s="107" t="s">
        <v>68</v>
      </c>
      <c r="F72" s="108">
        <v>984449</v>
      </c>
      <c r="G72" s="109">
        <v>741453</v>
      </c>
      <c r="H72" s="107" t="s">
        <v>71</v>
      </c>
      <c r="I72" s="107" t="s">
        <v>74</v>
      </c>
      <c r="J72" s="110">
        <v>44683</v>
      </c>
    </row>
    <row r="73" spans="1:10" ht="15">
      <c r="A73" s="107" t="s">
        <v>92</v>
      </c>
      <c r="B73" s="107" t="s">
        <v>209</v>
      </c>
      <c r="C73" s="107" t="s">
        <v>93</v>
      </c>
      <c r="D73" s="107" t="s">
        <v>96</v>
      </c>
      <c r="E73" s="107" t="s">
        <v>68</v>
      </c>
      <c r="F73" s="108">
        <v>985249</v>
      </c>
      <c r="G73" s="109">
        <v>1200000</v>
      </c>
      <c r="H73" s="107" t="s">
        <v>71</v>
      </c>
      <c r="I73" s="107" t="s">
        <v>74</v>
      </c>
      <c r="J73" s="110">
        <v>44700</v>
      </c>
    </row>
    <row r="74" spans="1:10" ht="15">
      <c r="A74" s="107" t="s">
        <v>92</v>
      </c>
      <c r="B74" s="107" t="s">
        <v>209</v>
      </c>
      <c r="C74" s="107" t="s">
        <v>93</v>
      </c>
      <c r="D74" s="107" t="s">
        <v>96</v>
      </c>
      <c r="E74" s="107" t="s">
        <v>86</v>
      </c>
      <c r="F74" s="108">
        <v>985181</v>
      </c>
      <c r="G74" s="109">
        <v>428000</v>
      </c>
      <c r="H74" s="107" t="s">
        <v>71</v>
      </c>
      <c r="I74" s="107" t="s">
        <v>74</v>
      </c>
      <c r="J74" s="110">
        <v>44699</v>
      </c>
    </row>
    <row r="75" spans="1:10" ht="15">
      <c r="A75" s="107" t="s">
        <v>92</v>
      </c>
      <c r="B75" s="107" t="s">
        <v>209</v>
      </c>
      <c r="C75" s="107" t="s">
        <v>93</v>
      </c>
      <c r="D75" s="107" t="s">
        <v>94</v>
      </c>
      <c r="E75" s="107" t="s">
        <v>75</v>
      </c>
      <c r="F75" s="108">
        <v>985291</v>
      </c>
      <c r="G75" s="109">
        <v>580000</v>
      </c>
      <c r="H75" s="107" t="s">
        <v>71</v>
      </c>
      <c r="I75" s="107" t="s">
        <v>74</v>
      </c>
      <c r="J75" s="110">
        <v>44701</v>
      </c>
    </row>
    <row r="76" spans="1:10" ht="15">
      <c r="A76" s="107" t="s">
        <v>92</v>
      </c>
      <c r="B76" s="107" t="s">
        <v>209</v>
      </c>
      <c r="C76" s="107" t="s">
        <v>93</v>
      </c>
      <c r="D76" s="107" t="s">
        <v>94</v>
      </c>
      <c r="E76" s="107" t="s">
        <v>68</v>
      </c>
      <c r="F76" s="108">
        <v>985068</v>
      </c>
      <c r="G76" s="109">
        <v>475000</v>
      </c>
      <c r="H76" s="107" t="s">
        <v>71</v>
      </c>
      <c r="I76" s="107" t="s">
        <v>74</v>
      </c>
      <c r="J76" s="110">
        <v>44697</v>
      </c>
    </row>
    <row r="77" spans="1:10" ht="15">
      <c r="A77" s="107" t="s">
        <v>92</v>
      </c>
      <c r="B77" s="107" t="s">
        <v>209</v>
      </c>
      <c r="C77" s="107" t="s">
        <v>93</v>
      </c>
      <c r="D77" s="107" t="s">
        <v>94</v>
      </c>
      <c r="E77" s="107" t="s">
        <v>68</v>
      </c>
      <c r="F77" s="108">
        <v>985752</v>
      </c>
      <c r="G77" s="109">
        <v>725000</v>
      </c>
      <c r="H77" s="107" t="s">
        <v>74</v>
      </c>
      <c r="I77" s="107" t="s">
        <v>74</v>
      </c>
      <c r="J77" s="110">
        <v>44712</v>
      </c>
    </row>
    <row r="78" spans="1:10" ht="15">
      <c r="A78" s="107" t="s">
        <v>92</v>
      </c>
      <c r="B78" s="107" t="s">
        <v>209</v>
      </c>
      <c r="C78" s="107" t="s">
        <v>97</v>
      </c>
      <c r="D78" s="107" t="s">
        <v>99</v>
      </c>
      <c r="E78" s="107" t="s">
        <v>68</v>
      </c>
      <c r="F78" s="108">
        <v>985514</v>
      </c>
      <c r="G78" s="109">
        <v>520000</v>
      </c>
      <c r="H78" s="107" t="s">
        <v>71</v>
      </c>
      <c r="I78" s="107" t="s">
        <v>74</v>
      </c>
      <c r="J78" s="110">
        <v>44705</v>
      </c>
    </row>
    <row r="79" spans="1:10" ht="15">
      <c r="A79" s="107" t="s">
        <v>92</v>
      </c>
      <c r="B79" s="107" t="s">
        <v>209</v>
      </c>
      <c r="C79" s="107" t="s">
        <v>93</v>
      </c>
      <c r="D79" s="107" t="s">
        <v>94</v>
      </c>
      <c r="E79" s="107" t="s">
        <v>68</v>
      </c>
      <c r="F79" s="108">
        <v>984867</v>
      </c>
      <c r="G79" s="109">
        <v>530000</v>
      </c>
      <c r="H79" s="107" t="s">
        <v>71</v>
      </c>
      <c r="I79" s="107" t="s">
        <v>74</v>
      </c>
      <c r="J79" s="110">
        <v>44692</v>
      </c>
    </row>
    <row r="80" spans="1:10" ht="15">
      <c r="A80" s="107" t="s">
        <v>92</v>
      </c>
      <c r="B80" s="107" t="s">
        <v>209</v>
      </c>
      <c r="C80" s="107" t="s">
        <v>93</v>
      </c>
      <c r="D80" s="107" t="s">
        <v>96</v>
      </c>
      <c r="E80" s="107" t="s">
        <v>68</v>
      </c>
      <c r="F80" s="108">
        <v>985101</v>
      </c>
      <c r="G80" s="109">
        <v>580000</v>
      </c>
      <c r="H80" s="107" t="s">
        <v>71</v>
      </c>
      <c r="I80" s="107" t="s">
        <v>74</v>
      </c>
      <c r="J80" s="110">
        <v>44697</v>
      </c>
    </row>
    <row r="81" spans="1:10" ht="15">
      <c r="A81" s="107" t="s">
        <v>92</v>
      </c>
      <c r="B81" s="107" t="s">
        <v>209</v>
      </c>
      <c r="C81" s="107" t="s">
        <v>93</v>
      </c>
      <c r="D81" s="107" t="s">
        <v>94</v>
      </c>
      <c r="E81" s="107" t="s">
        <v>68</v>
      </c>
      <c r="F81" s="108">
        <v>984996</v>
      </c>
      <c r="G81" s="109">
        <v>415000</v>
      </c>
      <c r="H81" s="107" t="s">
        <v>71</v>
      </c>
      <c r="I81" s="107" t="s">
        <v>74</v>
      </c>
      <c r="J81" s="110">
        <v>44694</v>
      </c>
    </row>
    <row r="82" spans="1:10" ht="15">
      <c r="A82" s="107" t="s">
        <v>92</v>
      </c>
      <c r="B82" s="107" t="s">
        <v>209</v>
      </c>
      <c r="C82" s="107" t="s">
        <v>93</v>
      </c>
      <c r="D82" s="107" t="s">
        <v>96</v>
      </c>
      <c r="E82" s="107" t="s">
        <v>68</v>
      </c>
      <c r="F82" s="108">
        <v>985480</v>
      </c>
      <c r="G82" s="109">
        <v>975000</v>
      </c>
      <c r="H82" s="107" t="s">
        <v>71</v>
      </c>
      <c r="I82" s="107" t="s">
        <v>74</v>
      </c>
      <c r="J82" s="110">
        <v>44705</v>
      </c>
    </row>
    <row r="83" spans="1:10" ht="15">
      <c r="A83" s="107" t="s">
        <v>92</v>
      </c>
      <c r="B83" s="107" t="s">
        <v>209</v>
      </c>
      <c r="C83" s="107" t="s">
        <v>93</v>
      </c>
      <c r="D83" s="107" t="s">
        <v>96</v>
      </c>
      <c r="E83" s="107" t="s">
        <v>75</v>
      </c>
      <c r="F83" s="108">
        <v>985634</v>
      </c>
      <c r="G83" s="109">
        <v>80000</v>
      </c>
      <c r="H83" s="107" t="s">
        <v>71</v>
      </c>
      <c r="I83" s="107" t="s">
        <v>74</v>
      </c>
      <c r="J83" s="110">
        <v>44708</v>
      </c>
    </row>
    <row r="84" spans="1:10" ht="15">
      <c r="A84" s="107" t="s">
        <v>92</v>
      </c>
      <c r="B84" s="107" t="s">
        <v>209</v>
      </c>
      <c r="C84" s="107" t="s">
        <v>27</v>
      </c>
      <c r="D84" s="107" t="s">
        <v>48</v>
      </c>
      <c r="E84" s="107" t="s">
        <v>68</v>
      </c>
      <c r="F84" s="108">
        <v>984745</v>
      </c>
      <c r="G84" s="109">
        <v>524900</v>
      </c>
      <c r="H84" s="107" t="s">
        <v>71</v>
      </c>
      <c r="I84" s="107" t="s">
        <v>74</v>
      </c>
      <c r="J84" s="110">
        <v>44687</v>
      </c>
    </row>
    <row r="85" spans="1:10" ht="15">
      <c r="A85" s="107" t="s">
        <v>92</v>
      </c>
      <c r="B85" s="107" t="s">
        <v>209</v>
      </c>
      <c r="C85" s="107" t="s">
        <v>93</v>
      </c>
      <c r="D85" s="107" t="s">
        <v>94</v>
      </c>
      <c r="E85" s="107" t="s">
        <v>68</v>
      </c>
      <c r="F85" s="108">
        <v>985545</v>
      </c>
      <c r="G85" s="109">
        <v>414000</v>
      </c>
      <c r="H85" s="107" t="s">
        <v>74</v>
      </c>
      <c r="I85" s="107" t="s">
        <v>74</v>
      </c>
      <c r="J85" s="110">
        <v>44706</v>
      </c>
    </row>
    <row r="86" spans="1:10" ht="15">
      <c r="A86" s="107" t="s">
        <v>92</v>
      </c>
      <c r="B86" s="107" t="s">
        <v>209</v>
      </c>
      <c r="C86" s="107" t="s">
        <v>93</v>
      </c>
      <c r="D86" s="107" t="s">
        <v>94</v>
      </c>
      <c r="E86" s="107" t="s">
        <v>68</v>
      </c>
      <c r="F86" s="108">
        <v>984658</v>
      </c>
      <c r="G86" s="109">
        <v>1130182</v>
      </c>
      <c r="H86" s="107" t="s">
        <v>71</v>
      </c>
      <c r="I86" s="107" t="s">
        <v>74</v>
      </c>
      <c r="J86" s="110">
        <v>44687</v>
      </c>
    </row>
    <row r="87" spans="1:10" ht="15">
      <c r="A87" s="107" t="s">
        <v>92</v>
      </c>
      <c r="B87" s="107" t="s">
        <v>209</v>
      </c>
      <c r="C87" s="107" t="s">
        <v>93</v>
      </c>
      <c r="D87" s="107" t="s">
        <v>94</v>
      </c>
      <c r="E87" s="107" t="s">
        <v>68</v>
      </c>
      <c r="F87" s="108">
        <v>984635</v>
      </c>
      <c r="G87" s="109">
        <v>440000</v>
      </c>
      <c r="H87" s="107" t="s">
        <v>71</v>
      </c>
      <c r="I87" s="107" t="s">
        <v>74</v>
      </c>
      <c r="J87" s="110">
        <v>44687</v>
      </c>
    </row>
    <row r="88" spans="1:10" ht="15">
      <c r="A88" s="107" t="s">
        <v>92</v>
      </c>
      <c r="B88" s="107" t="s">
        <v>209</v>
      </c>
      <c r="C88" s="107" t="s">
        <v>93</v>
      </c>
      <c r="D88" s="107" t="s">
        <v>94</v>
      </c>
      <c r="E88" s="107" t="s">
        <v>68</v>
      </c>
      <c r="F88" s="108">
        <v>985540</v>
      </c>
      <c r="G88" s="109">
        <v>436000</v>
      </c>
      <c r="H88" s="107" t="s">
        <v>71</v>
      </c>
      <c r="I88" s="107" t="s">
        <v>74</v>
      </c>
      <c r="J88" s="110">
        <v>44706</v>
      </c>
    </row>
    <row r="89" spans="1:10" ht="15">
      <c r="A89" s="107" t="s">
        <v>92</v>
      </c>
      <c r="B89" s="107" t="s">
        <v>209</v>
      </c>
      <c r="C89" s="107" t="s">
        <v>93</v>
      </c>
      <c r="D89" s="107" t="s">
        <v>96</v>
      </c>
      <c r="E89" s="107" t="s">
        <v>68</v>
      </c>
      <c r="F89" s="108">
        <v>985007</v>
      </c>
      <c r="G89" s="109">
        <v>880000</v>
      </c>
      <c r="H89" s="107" t="s">
        <v>71</v>
      </c>
      <c r="I89" s="107" t="s">
        <v>74</v>
      </c>
      <c r="J89" s="110">
        <v>44694</v>
      </c>
    </row>
    <row r="90" spans="1:10" ht="15">
      <c r="A90" s="107" t="s">
        <v>92</v>
      </c>
      <c r="B90" s="107" t="s">
        <v>209</v>
      </c>
      <c r="C90" s="107" t="s">
        <v>93</v>
      </c>
      <c r="D90" s="107" t="s">
        <v>94</v>
      </c>
      <c r="E90" s="107" t="s">
        <v>68</v>
      </c>
      <c r="F90" s="108">
        <v>984802</v>
      </c>
      <c r="G90" s="109">
        <v>454000</v>
      </c>
      <c r="H90" s="107" t="s">
        <v>74</v>
      </c>
      <c r="I90" s="107" t="s">
        <v>74</v>
      </c>
      <c r="J90" s="110">
        <v>44690</v>
      </c>
    </row>
    <row r="91" spans="1:10" ht="15">
      <c r="A91" s="107" t="s">
        <v>92</v>
      </c>
      <c r="B91" s="107" t="s">
        <v>209</v>
      </c>
      <c r="C91" s="107" t="s">
        <v>93</v>
      </c>
      <c r="D91" s="107" t="s">
        <v>96</v>
      </c>
      <c r="E91" s="107" t="s">
        <v>68</v>
      </c>
      <c r="F91" s="108">
        <v>984548</v>
      </c>
      <c r="G91" s="109">
        <v>625000</v>
      </c>
      <c r="H91" s="107" t="s">
        <v>71</v>
      </c>
      <c r="I91" s="107" t="s">
        <v>74</v>
      </c>
      <c r="J91" s="110">
        <v>44685</v>
      </c>
    </row>
    <row r="92" spans="1:10" ht="15">
      <c r="A92" s="107" t="s">
        <v>92</v>
      </c>
      <c r="B92" s="107" t="s">
        <v>209</v>
      </c>
      <c r="C92" s="107" t="s">
        <v>93</v>
      </c>
      <c r="D92" s="107" t="s">
        <v>94</v>
      </c>
      <c r="E92" s="107" t="s">
        <v>68</v>
      </c>
      <c r="F92" s="108">
        <v>985722</v>
      </c>
      <c r="G92" s="109">
        <v>746100</v>
      </c>
      <c r="H92" s="107" t="s">
        <v>74</v>
      </c>
      <c r="I92" s="107" t="s">
        <v>74</v>
      </c>
      <c r="J92" s="110">
        <v>44712</v>
      </c>
    </row>
    <row r="93" spans="1:10" ht="15">
      <c r="A93" s="107" t="s">
        <v>92</v>
      </c>
      <c r="B93" s="107" t="s">
        <v>209</v>
      </c>
      <c r="C93" s="107" t="s">
        <v>83</v>
      </c>
      <c r="D93" s="107" t="s">
        <v>60</v>
      </c>
      <c r="E93" s="107" t="s">
        <v>86</v>
      </c>
      <c r="F93" s="108">
        <v>985689</v>
      </c>
      <c r="G93" s="109">
        <v>310000</v>
      </c>
      <c r="H93" s="107" t="s">
        <v>71</v>
      </c>
      <c r="I93" s="107" t="s">
        <v>74</v>
      </c>
      <c r="J93" s="110">
        <v>44708</v>
      </c>
    </row>
    <row r="94" spans="1:10" ht="15">
      <c r="A94" s="107" t="s">
        <v>92</v>
      </c>
      <c r="B94" s="107" t="s">
        <v>209</v>
      </c>
      <c r="C94" s="107" t="s">
        <v>93</v>
      </c>
      <c r="D94" s="107" t="s">
        <v>94</v>
      </c>
      <c r="E94" s="107" t="s">
        <v>68</v>
      </c>
      <c r="F94" s="108">
        <v>985667</v>
      </c>
      <c r="G94" s="109">
        <v>454000</v>
      </c>
      <c r="H94" s="107" t="s">
        <v>74</v>
      </c>
      <c r="I94" s="107" t="s">
        <v>74</v>
      </c>
      <c r="J94" s="110">
        <v>44708</v>
      </c>
    </row>
    <row r="95" spans="1:10" ht="15">
      <c r="A95" s="107" t="s">
        <v>92</v>
      </c>
      <c r="B95" s="107" t="s">
        <v>209</v>
      </c>
      <c r="C95" s="107" t="s">
        <v>93</v>
      </c>
      <c r="D95" s="107" t="s">
        <v>94</v>
      </c>
      <c r="E95" s="107" t="s">
        <v>80</v>
      </c>
      <c r="F95" s="108">
        <v>984501</v>
      </c>
      <c r="G95" s="109">
        <v>545000</v>
      </c>
      <c r="H95" s="107" t="s">
        <v>71</v>
      </c>
      <c r="I95" s="107" t="s">
        <v>74</v>
      </c>
      <c r="J95" s="110">
        <v>44684</v>
      </c>
    </row>
    <row r="96" spans="1:10" ht="15">
      <c r="A96" s="107" t="s">
        <v>92</v>
      </c>
      <c r="B96" s="107" t="s">
        <v>209</v>
      </c>
      <c r="C96" s="107" t="s">
        <v>93</v>
      </c>
      <c r="D96" s="107" t="s">
        <v>96</v>
      </c>
      <c r="E96" s="107" t="s">
        <v>68</v>
      </c>
      <c r="F96" s="108">
        <v>984586</v>
      </c>
      <c r="G96" s="109">
        <v>509000</v>
      </c>
      <c r="H96" s="107" t="s">
        <v>71</v>
      </c>
      <c r="I96" s="107" t="s">
        <v>74</v>
      </c>
      <c r="J96" s="110">
        <v>44686</v>
      </c>
    </row>
    <row r="97" spans="1:10" ht="15">
      <c r="A97" s="107" t="s">
        <v>92</v>
      </c>
      <c r="B97" s="107" t="s">
        <v>209</v>
      </c>
      <c r="C97" s="107" t="s">
        <v>93</v>
      </c>
      <c r="D97" s="107" t="s">
        <v>94</v>
      </c>
      <c r="E97" s="107" t="s">
        <v>68</v>
      </c>
      <c r="F97" s="108">
        <v>985657</v>
      </c>
      <c r="G97" s="109">
        <v>900000</v>
      </c>
      <c r="H97" s="107" t="s">
        <v>71</v>
      </c>
      <c r="I97" s="107" t="s">
        <v>74</v>
      </c>
      <c r="J97" s="110">
        <v>44708</v>
      </c>
    </row>
    <row r="98" spans="1:10" ht="15">
      <c r="A98" s="107" t="s">
        <v>39</v>
      </c>
      <c r="B98" s="107" t="s">
        <v>210</v>
      </c>
      <c r="C98" s="107" t="s">
        <v>93</v>
      </c>
      <c r="D98" s="107" t="s">
        <v>104</v>
      </c>
      <c r="E98" s="107" t="s">
        <v>68</v>
      </c>
      <c r="F98" s="108">
        <v>984792</v>
      </c>
      <c r="G98" s="109">
        <v>515000</v>
      </c>
      <c r="H98" s="107" t="s">
        <v>71</v>
      </c>
      <c r="I98" s="107" t="s">
        <v>74</v>
      </c>
      <c r="J98" s="110">
        <v>44690</v>
      </c>
    </row>
    <row r="99" spans="1:10" ht="15">
      <c r="A99" s="107" t="s">
        <v>39</v>
      </c>
      <c r="B99" s="107" t="s">
        <v>210</v>
      </c>
      <c r="C99" s="107" t="s">
        <v>93</v>
      </c>
      <c r="D99" s="107" t="s">
        <v>104</v>
      </c>
      <c r="E99" s="107" t="s">
        <v>68</v>
      </c>
      <c r="F99" s="108">
        <v>985749</v>
      </c>
      <c r="G99" s="109">
        <v>475000</v>
      </c>
      <c r="H99" s="107" t="s">
        <v>71</v>
      </c>
      <c r="I99" s="107" t="s">
        <v>74</v>
      </c>
      <c r="J99" s="110">
        <v>44712</v>
      </c>
    </row>
    <row r="100" spans="1:10" ht="15">
      <c r="A100" s="107" t="s">
        <v>39</v>
      </c>
      <c r="B100" s="107" t="s">
        <v>210</v>
      </c>
      <c r="C100" s="107" t="s">
        <v>106</v>
      </c>
      <c r="D100" s="107" t="s">
        <v>107</v>
      </c>
      <c r="E100" s="107" t="s">
        <v>68</v>
      </c>
      <c r="F100" s="108">
        <v>985393</v>
      </c>
      <c r="G100" s="109">
        <v>1350000</v>
      </c>
      <c r="H100" s="107" t="s">
        <v>71</v>
      </c>
      <c r="I100" s="107" t="s">
        <v>74</v>
      </c>
      <c r="J100" s="110">
        <v>44704</v>
      </c>
    </row>
    <row r="101" spans="1:10" ht="15">
      <c r="A101" s="107" t="s">
        <v>39</v>
      </c>
      <c r="B101" s="107" t="s">
        <v>210</v>
      </c>
      <c r="C101" s="107" t="s">
        <v>93</v>
      </c>
      <c r="D101" s="107" t="s">
        <v>104</v>
      </c>
      <c r="E101" s="107" t="s">
        <v>75</v>
      </c>
      <c r="F101" s="108">
        <v>985306</v>
      </c>
      <c r="G101" s="109">
        <v>90000</v>
      </c>
      <c r="H101" s="107" t="s">
        <v>71</v>
      </c>
      <c r="I101" s="107" t="s">
        <v>74</v>
      </c>
      <c r="J101" s="110">
        <v>44701</v>
      </c>
    </row>
    <row r="102" spans="1:10" ht="15">
      <c r="A102" s="107" t="s">
        <v>39</v>
      </c>
      <c r="B102" s="107" t="s">
        <v>210</v>
      </c>
      <c r="C102" s="107" t="s">
        <v>93</v>
      </c>
      <c r="D102" s="107" t="s">
        <v>104</v>
      </c>
      <c r="E102" s="107" t="s">
        <v>68</v>
      </c>
      <c r="F102" s="108">
        <v>984589</v>
      </c>
      <c r="G102" s="109">
        <v>539000</v>
      </c>
      <c r="H102" s="107" t="s">
        <v>71</v>
      </c>
      <c r="I102" s="107" t="s">
        <v>74</v>
      </c>
      <c r="J102" s="110">
        <v>44686</v>
      </c>
    </row>
    <row r="103" spans="1:10" ht="15">
      <c r="A103" s="107" t="s">
        <v>39</v>
      </c>
      <c r="B103" s="107" t="s">
        <v>210</v>
      </c>
      <c r="C103" s="107" t="s">
        <v>83</v>
      </c>
      <c r="D103" s="107" t="s">
        <v>103</v>
      </c>
      <c r="E103" s="107" t="s">
        <v>68</v>
      </c>
      <c r="F103" s="108">
        <v>985194</v>
      </c>
      <c r="G103" s="109">
        <v>350000</v>
      </c>
      <c r="H103" s="107" t="s">
        <v>71</v>
      </c>
      <c r="I103" s="107" t="s">
        <v>74</v>
      </c>
      <c r="J103" s="110">
        <v>44699</v>
      </c>
    </row>
    <row r="104" spans="1:10" ht="15">
      <c r="A104" s="107" t="s">
        <v>39</v>
      </c>
      <c r="B104" s="107" t="s">
        <v>210</v>
      </c>
      <c r="C104" s="107" t="s">
        <v>93</v>
      </c>
      <c r="D104" s="107" t="s">
        <v>104</v>
      </c>
      <c r="E104" s="107" t="s">
        <v>68</v>
      </c>
      <c r="F104" s="108">
        <v>985044</v>
      </c>
      <c r="G104" s="109">
        <v>769116.5</v>
      </c>
      <c r="H104" s="107" t="s">
        <v>74</v>
      </c>
      <c r="I104" s="107" t="s">
        <v>74</v>
      </c>
      <c r="J104" s="110">
        <v>44694</v>
      </c>
    </row>
    <row r="105" spans="1:10" ht="15">
      <c r="A105" s="107" t="s">
        <v>39</v>
      </c>
      <c r="B105" s="107" t="s">
        <v>210</v>
      </c>
      <c r="C105" s="107" t="s">
        <v>93</v>
      </c>
      <c r="D105" s="107" t="s">
        <v>104</v>
      </c>
      <c r="E105" s="107" t="s">
        <v>68</v>
      </c>
      <c r="F105" s="108">
        <v>985583</v>
      </c>
      <c r="G105" s="109">
        <v>675000</v>
      </c>
      <c r="H105" s="107" t="s">
        <v>71</v>
      </c>
      <c r="I105" s="107" t="s">
        <v>74</v>
      </c>
      <c r="J105" s="110">
        <v>44707</v>
      </c>
    </row>
    <row r="106" spans="1:10" ht="15">
      <c r="A106" s="107" t="s">
        <v>39</v>
      </c>
      <c r="B106" s="107" t="s">
        <v>210</v>
      </c>
      <c r="C106" s="107" t="s">
        <v>93</v>
      </c>
      <c r="D106" s="107" t="s">
        <v>104</v>
      </c>
      <c r="E106" s="107" t="s">
        <v>68</v>
      </c>
      <c r="F106" s="108">
        <v>984794</v>
      </c>
      <c r="G106" s="109">
        <v>649000</v>
      </c>
      <c r="H106" s="107" t="s">
        <v>71</v>
      </c>
      <c r="I106" s="107" t="s">
        <v>74</v>
      </c>
      <c r="J106" s="110">
        <v>44690</v>
      </c>
    </row>
    <row r="107" spans="1:10" ht="15">
      <c r="A107" s="107" t="s">
        <v>39</v>
      </c>
      <c r="B107" s="107" t="s">
        <v>210</v>
      </c>
      <c r="C107" s="107" t="s">
        <v>93</v>
      </c>
      <c r="D107" s="107" t="s">
        <v>104</v>
      </c>
      <c r="E107" s="107" t="s">
        <v>68</v>
      </c>
      <c r="F107" s="108">
        <v>984469</v>
      </c>
      <c r="G107" s="109">
        <v>680000</v>
      </c>
      <c r="H107" s="107" t="s">
        <v>71</v>
      </c>
      <c r="I107" s="107" t="s">
        <v>74</v>
      </c>
      <c r="J107" s="110">
        <v>44684</v>
      </c>
    </row>
    <row r="108" spans="1:10" ht="15">
      <c r="A108" s="107" t="s">
        <v>39</v>
      </c>
      <c r="B108" s="107" t="s">
        <v>210</v>
      </c>
      <c r="C108" s="107" t="s">
        <v>93</v>
      </c>
      <c r="D108" s="107" t="s">
        <v>104</v>
      </c>
      <c r="E108" s="107" t="s">
        <v>68</v>
      </c>
      <c r="F108" s="108">
        <v>984693</v>
      </c>
      <c r="G108" s="109">
        <v>510000</v>
      </c>
      <c r="H108" s="107" t="s">
        <v>71</v>
      </c>
      <c r="I108" s="107" t="s">
        <v>74</v>
      </c>
      <c r="J108" s="110">
        <v>44687</v>
      </c>
    </row>
    <row r="109" spans="1:10" ht="15">
      <c r="A109" s="107" t="s">
        <v>39</v>
      </c>
      <c r="B109" s="107" t="s">
        <v>210</v>
      </c>
      <c r="C109" s="107" t="s">
        <v>93</v>
      </c>
      <c r="D109" s="107" t="s">
        <v>104</v>
      </c>
      <c r="E109" s="107" t="s">
        <v>68</v>
      </c>
      <c r="F109" s="108">
        <v>985743</v>
      </c>
      <c r="G109" s="109">
        <v>425000</v>
      </c>
      <c r="H109" s="107" t="s">
        <v>71</v>
      </c>
      <c r="I109" s="107" t="s">
        <v>74</v>
      </c>
      <c r="J109" s="110">
        <v>44712</v>
      </c>
    </row>
    <row r="110" spans="1:10" ht="15">
      <c r="A110" s="107" t="s">
        <v>39</v>
      </c>
      <c r="B110" s="107" t="s">
        <v>210</v>
      </c>
      <c r="C110" s="107" t="s">
        <v>93</v>
      </c>
      <c r="D110" s="107" t="s">
        <v>104</v>
      </c>
      <c r="E110" s="107" t="s">
        <v>75</v>
      </c>
      <c r="F110" s="108">
        <v>984532</v>
      </c>
      <c r="G110" s="109">
        <v>40500</v>
      </c>
      <c r="H110" s="107" t="s">
        <v>71</v>
      </c>
      <c r="I110" s="107" t="s">
        <v>74</v>
      </c>
      <c r="J110" s="110">
        <v>44685</v>
      </c>
    </row>
    <row r="111" spans="1:10" ht="15">
      <c r="A111" s="107" t="s">
        <v>39</v>
      </c>
      <c r="B111" s="107" t="s">
        <v>210</v>
      </c>
      <c r="C111" s="107" t="s">
        <v>83</v>
      </c>
      <c r="D111" s="107" t="s">
        <v>103</v>
      </c>
      <c r="E111" s="107" t="s">
        <v>68</v>
      </c>
      <c r="F111" s="108">
        <v>984839</v>
      </c>
      <c r="G111" s="109">
        <v>480000</v>
      </c>
      <c r="H111" s="107" t="s">
        <v>71</v>
      </c>
      <c r="I111" s="107" t="s">
        <v>74</v>
      </c>
      <c r="J111" s="110">
        <v>44691</v>
      </c>
    </row>
    <row r="112" spans="1:10" ht="15">
      <c r="A112" s="107" t="s">
        <v>39</v>
      </c>
      <c r="B112" s="107" t="s">
        <v>210</v>
      </c>
      <c r="C112" s="107" t="s">
        <v>27</v>
      </c>
      <c r="D112" s="107" t="s">
        <v>105</v>
      </c>
      <c r="E112" s="107" t="s">
        <v>100</v>
      </c>
      <c r="F112" s="108">
        <v>985608</v>
      </c>
      <c r="G112" s="109">
        <v>4700000</v>
      </c>
      <c r="H112" s="107" t="s">
        <v>71</v>
      </c>
      <c r="I112" s="107" t="s">
        <v>74</v>
      </c>
      <c r="J112" s="110">
        <v>44707</v>
      </c>
    </row>
    <row r="113" spans="1:10" ht="15">
      <c r="A113" s="107" t="s">
        <v>39</v>
      </c>
      <c r="B113" s="107" t="s">
        <v>210</v>
      </c>
      <c r="C113" s="107" t="s">
        <v>93</v>
      </c>
      <c r="D113" s="107" t="s">
        <v>104</v>
      </c>
      <c r="E113" s="107" t="s">
        <v>68</v>
      </c>
      <c r="F113" s="108">
        <v>985613</v>
      </c>
      <c r="G113" s="109">
        <v>460000</v>
      </c>
      <c r="H113" s="107" t="s">
        <v>71</v>
      </c>
      <c r="I113" s="107" t="s">
        <v>74</v>
      </c>
      <c r="J113" s="110">
        <v>44707</v>
      </c>
    </row>
    <row r="114" spans="1:10" ht="15">
      <c r="A114" s="107" t="s">
        <v>39</v>
      </c>
      <c r="B114" s="107" t="s">
        <v>210</v>
      </c>
      <c r="C114" s="107" t="s">
        <v>83</v>
      </c>
      <c r="D114" s="107" t="s">
        <v>103</v>
      </c>
      <c r="E114" s="107" t="s">
        <v>68</v>
      </c>
      <c r="F114" s="108">
        <v>985630</v>
      </c>
      <c r="G114" s="109">
        <v>1975000</v>
      </c>
      <c r="H114" s="107" t="s">
        <v>71</v>
      </c>
      <c r="I114" s="107" t="s">
        <v>74</v>
      </c>
      <c r="J114" s="110">
        <v>44708</v>
      </c>
    </row>
    <row r="115" spans="1:10" ht="15">
      <c r="A115" s="107" t="s">
        <v>39</v>
      </c>
      <c r="B115" s="107" t="s">
        <v>210</v>
      </c>
      <c r="C115" s="107" t="s">
        <v>93</v>
      </c>
      <c r="D115" s="107" t="s">
        <v>104</v>
      </c>
      <c r="E115" s="107" t="s">
        <v>75</v>
      </c>
      <c r="F115" s="108">
        <v>985644</v>
      </c>
      <c r="G115" s="109">
        <v>60000</v>
      </c>
      <c r="H115" s="107" t="s">
        <v>71</v>
      </c>
      <c r="I115" s="107" t="s">
        <v>74</v>
      </c>
      <c r="J115" s="110">
        <v>44708</v>
      </c>
    </row>
    <row r="116" spans="1:10" ht="15">
      <c r="A116" s="107" t="s">
        <v>39</v>
      </c>
      <c r="B116" s="107" t="s">
        <v>210</v>
      </c>
      <c r="C116" s="107" t="s">
        <v>83</v>
      </c>
      <c r="D116" s="107" t="s">
        <v>59</v>
      </c>
      <c r="E116" s="107" t="s">
        <v>68</v>
      </c>
      <c r="F116" s="108">
        <v>985654</v>
      </c>
      <c r="G116" s="109">
        <v>403000</v>
      </c>
      <c r="H116" s="107" t="s">
        <v>71</v>
      </c>
      <c r="I116" s="107" t="s">
        <v>74</v>
      </c>
      <c r="J116" s="110">
        <v>44708</v>
      </c>
    </row>
    <row r="117" spans="1:10" ht="15">
      <c r="A117" s="107" t="s">
        <v>39</v>
      </c>
      <c r="B117" s="107" t="s">
        <v>210</v>
      </c>
      <c r="C117" s="107" t="s">
        <v>93</v>
      </c>
      <c r="D117" s="107" t="s">
        <v>104</v>
      </c>
      <c r="E117" s="107" t="s">
        <v>68</v>
      </c>
      <c r="F117" s="108">
        <v>985683</v>
      </c>
      <c r="G117" s="109">
        <v>1560000</v>
      </c>
      <c r="H117" s="107" t="s">
        <v>71</v>
      </c>
      <c r="I117" s="107" t="s">
        <v>74</v>
      </c>
      <c r="J117" s="110">
        <v>44708</v>
      </c>
    </row>
    <row r="118" spans="1:10" ht="15">
      <c r="A118" s="107" t="s">
        <v>39</v>
      </c>
      <c r="B118" s="107" t="s">
        <v>210</v>
      </c>
      <c r="C118" s="107" t="s">
        <v>93</v>
      </c>
      <c r="D118" s="107" t="s">
        <v>104</v>
      </c>
      <c r="E118" s="107" t="s">
        <v>68</v>
      </c>
      <c r="F118" s="108">
        <v>985200</v>
      </c>
      <c r="G118" s="109">
        <v>875000</v>
      </c>
      <c r="H118" s="107" t="s">
        <v>71</v>
      </c>
      <c r="I118" s="107" t="s">
        <v>74</v>
      </c>
      <c r="J118" s="110">
        <v>44699</v>
      </c>
    </row>
    <row r="119" spans="1:10" ht="15">
      <c r="A119" s="107" t="s">
        <v>39</v>
      </c>
      <c r="B119" s="107" t="s">
        <v>210</v>
      </c>
      <c r="C119" s="107" t="s">
        <v>93</v>
      </c>
      <c r="D119" s="107" t="s">
        <v>104</v>
      </c>
      <c r="E119" s="107" t="s">
        <v>75</v>
      </c>
      <c r="F119" s="108">
        <v>985274</v>
      </c>
      <c r="G119" s="109">
        <v>650000</v>
      </c>
      <c r="H119" s="107" t="s">
        <v>71</v>
      </c>
      <c r="I119" s="107" t="s">
        <v>74</v>
      </c>
      <c r="J119" s="110">
        <v>44701</v>
      </c>
    </row>
    <row r="120" spans="1:10" ht="15">
      <c r="A120" s="107" t="s">
        <v>39</v>
      </c>
      <c r="B120" s="107" t="s">
        <v>210</v>
      </c>
      <c r="C120" s="107" t="s">
        <v>93</v>
      </c>
      <c r="D120" s="107" t="s">
        <v>104</v>
      </c>
      <c r="E120" s="107" t="s">
        <v>68</v>
      </c>
      <c r="F120" s="108">
        <v>985202</v>
      </c>
      <c r="G120" s="109">
        <v>879900</v>
      </c>
      <c r="H120" s="107" t="s">
        <v>71</v>
      </c>
      <c r="I120" s="107" t="s">
        <v>74</v>
      </c>
      <c r="J120" s="110">
        <v>44699</v>
      </c>
    </row>
    <row r="121" spans="1:10" ht="15">
      <c r="A121" s="107" t="s">
        <v>39</v>
      </c>
      <c r="B121" s="107" t="s">
        <v>210</v>
      </c>
      <c r="C121" s="107" t="s">
        <v>93</v>
      </c>
      <c r="D121" s="107" t="s">
        <v>104</v>
      </c>
      <c r="E121" s="107" t="s">
        <v>68</v>
      </c>
      <c r="F121" s="108">
        <v>984920</v>
      </c>
      <c r="G121" s="109">
        <v>1075000</v>
      </c>
      <c r="H121" s="107" t="s">
        <v>71</v>
      </c>
      <c r="I121" s="107" t="s">
        <v>74</v>
      </c>
      <c r="J121" s="110">
        <v>44693</v>
      </c>
    </row>
    <row r="122" spans="1:10" ht="15">
      <c r="A122" s="107" t="s">
        <v>39</v>
      </c>
      <c r="B122" s="107" t="s">
        <v>210</v>
      </c>
      <c r="C122" s="107" t="s">
        <v>83</v>
      </c>
      <c r="D122" s="107" t="s">
        <v>103</v>
      </c>
      <c r="E122" s="107" t="s">
        <v>68</v>
      </c>
      <c r="F122" s="108">
        <v>984566</v>
      </c>
      <c r="G122" s="109">
        <v>186500</v>
      </c>
      <c r="H122" s="107" t="s">
        <v>71</v>
      </c>
      <c r="I122" s="107" t="s">
        <v>74</v>
      </c>
      <c r="J122" s="110">
        <v>44686</v>
      </c>
    </row>
    <row r="123" spans="1:10" ht="15">
      <c r="A123" s="107" t="s">
        <v>39</v>
      </c>
      <c r="B123" s="107" t="s">
        <v>210</v>
      </c>
      <c r="C123" s="107" t="s">
        <v>83</v>
      </c>
      <c r="D123" s="107" t="s">
        <v>59</v>
      </c>
      <c r="E123" s="107" t="s">
        <v>68</v>
      </c>
      <c r="F123" s="108">
        <v>985281</v>
      </c>
      <c r="G123" s="109">
        <v>760000</v>
      </c>
      <c r="H123" s="107" t="s">
        <v>71</v>
      </c>
      <c r="I123" s="107" t="s">
        <v>74</v>
      </c>
      <c r="J123" s="110">
        <v>44701</v>
      </c>
    </row>
    <row r="124" spans="1:10" ht="15">
      <c r="A124" s="107" t="s">
        <v>39</v>
      </c>
      <c r="B124" s="107" t="s">
        <v>210</v>
      </c>
      <c r="C124" s="107" t="s">
        <v>93</v>
      </c>
      <c r="D124" s="107" t="s">
        <v>104</v>
      </c>
      <c r="E124" s="107" t="s">
        <v>86</v>
      </c>
      <c r="F124" s="108">
        <v>985318</v>
      </c>
      <c r="G124" s="109">
        <v>85000</v>
      </c>
      <c r="H124" s="107" t="s">
        <v>71</v>
      </c>
      <c r="I124" s="107" t="s">
        <v>74</v>
      </c>
      <c r="J124" s="110">
        <v>44704</v>
      </c>
    </row>
    <row r="125" spans="1:10" ht="15">
      <c r="A125" s="107" t="s">
        <v>53</v>
      </c>
      <c r="B125" s="107" t="s">
        <v>211</v>
      </c>
      <c r="C125" s="107" t="s">
        <v>34</v>
      </c>
      <c r="D125" s="107" t="s">
        <v>95</v>
      </c>
      <c r="E125" s="107" t="s">
        <v>68</v>
      </c>
      <c r="F125" s="108">
        <v>985009</v>
      </c>
      <c r="G125" s="109">
        <v>410000</v>
      </c>
      <c r="H125" s="107" t="s">
        <v>71</v>
      </c>
      <c r="I125" s="107" t="s">
        <v>74</v>
      </c>
      <c r="J125" s="110">
        <v>44694</v>
      </c>
    </row>
    <row r="126" spans="1:10" ht="15">
      <c r="A126" s="107" t="s">
        <v>53</v>
      </c>
      <c r="B126" s="107" t="s">
        <v>211</v>
      </c>
      <c r="C126" s="107" t="s">
        <v>34</v>
      </c>
      <c r="D126" s="107" t="s">
        <v>95</v>
      </c>
      <c r="E126" s="107" t="s">
        <v>68</v>
      </c>
      <c r="F126" s="108">
        <v>984492</v>
      </c>
      <c r="G126" s="109">
        <v>300000</v>
      </c>
      <c r="H126" s="107" t="s">
        <v>71</v>
      </c>
      <c r="I126" s="107" t="s">
        <v>74</v>
      </c>
      <c r="J126" s="110">
        <v>44684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5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41</v>
      </c>
      <c r="C1" s="88" t="s">
        <v>1</v>
      </c>
      <c r="D1" s="88" t="s">
        <v>37</v>
      </c>
      <c r="E1" s="88" t="s">
        <v>35</v>
      </c>
      <c r="F1" s="88" t="s">
        <v>42</v>
      </c>
      <c r="G1" s="88" t="s">
        <v>36</v>
      </c>
      <c r="H1" s="88" t="s">
        <v>49</v>
      </c>
      <c r="L1">
        <v>55</v>
      </c>
    </row>
    <row r="2" spans="1:12" ht="30">
      <c r="A2" s="111" t="s">
        <v>108</v>
      </c>
      <c r="B2" s="111" t="s">
        <v>212</v>
      </c>
      <c r="C2" s="111" t="s">
        <v>110</v>
      </c>
      <c r="D2" s="111" t="s">
        <v>109</v>
      </c>
      <c r="E2" s="112">
        <v>985259</v>
      </c>
      <c r="F2" s="113">
        <v>392000</v>
      </c>
      <c r="G2" s="114">
        <v>44701</v>
      </c>
      <c r="H2" s="111" t="s">
        <v>111</v>
      </c>
    </row>
    <row r="3" spans="1:12" ht="15">
      <c r="A3" s="111" t="s">
        <v>40</v>
      </c>
      <c r="B3" s="111" t="s">
        <v>206</v>
      </c>
      <c r="C3" s="111" t="s">
        <v>110</v>
      </c>
      <c r="D3" s="111" t="s">
        <v>112</v>
      </c>
      <c r="E3" s="112">
        <v>985705</v>
      </c>
      <c r="F3" s="113">
        <v>420000</v>
      </c>
      <c r="G3" s="114">
        <v>44712</v>
      </c>
      <c r="H3" s="111" t="s">
        <v>111</v>
      </c>
    </row>
    <row r="4" spans="1:12" ht="15">
      <c r="A4" s="111" t="s">
        <v>40</v>
      </c>
      <c r="B4" s="111" t="s">
        <v>206</v>
      </c>
      <c r="C4" s="111" t="s">
        <v>110</v>
      </c>
      <c r="D4" s="111" t="s">
        <v>113</v>
      </c>
      <c r="E4" s="112">
        <v>985079</v>
      </c>
      <c r="F4" s="113">
        <v>647200</v>
      </c>
      <c r="G4" s="114">
        <v>44697</v>
      </c>
      <c r="H4" s="111" t="s">
        <v>114</v>
      </c>
    </row>
    <row r="5" spans="1:12" ht="15">
      <c r="A5" s="111" t="s">
        <v>40</v>
      </c>
      <c r="B5" s="111" t="s">
        <v>206</v>
      </c>
      <c r="C5" s="111" t="s">
        <v>110</v>
      </c>
      <c r="D5" s="111" t="s">
        <v>115</v>
      </c>
      <c r="E5" s="112">
        <v>985228</v>
      </c>
      <c r="F5" s="113">
        <v>475932</v>
      </c>
      <c r="G5" s="114">
        <v>44700</v>
      </c>
      <c r="H5" s="111" t="s">
        <v>114</v>
      </c>
    </row>
    <row r="6" spans="1:12" ht="30">
      <c r="A6" s="111" t="s">
        <v>40</v>
      </c>
      <c r="B6" s="111" t="s">
        <v>206</v>
      </c>
      <c r="C6" s="111" t="s">
        <v>117</v>
      </c>
      <c r="D6" s="111" t="s">
        <v>116</v>
      </c>
      <c r="E6" s="112">
        <v>985677</v>
      </c>
      <c r="F6" s="113">
        <v>41400</v>
      </c>
      <c r="G6" s="114">
        <v>44708</v>
      </c>
      <c r="H6" s="111" t="s">
        <v>118</v>
      </c>
    </row>
    <row r="7" spans="1:12" ht="15">
      <c r="A7" s="111" t="s">
        <v>40</v>
      </c>
      <c r="B7" s="111" t="s">
        <v>206</v>
      </c>
      <c r="C7" s="111" t="s">
        <v>110</v>
      </c>
      <c r="D7" s="111" t="s">
        <v>119</v>
      </c>
      <c r="E7" s="112">
        <v>985279</v>
      </c>
      <c r="F7" s="113">
        <v>532500</v>
      </c>
      <c r="G7" s="114">
        <v>44701</v>
      </c>
      <c r="H7" s="111" t="s">
        <v>120</v>
      </c>
    </row>
    <row r="8" spans="1:12" ht="15">
      <c r="A8" s="111" t="s">
        <v>40</v>
      </c>
      <c r="B8" s="111" t="s">
        <v>206</v>
      </c>
      <c r="C8" s="111" t="s">
        <v>110</v>
      </c>
      <c r="D8" s="111" t="s">
        <v>121</v>
      </c>
      <c r="E8" s="112">
        <v>985269</v>
      </c>
      <c r="F8" s="113">
        <v>304000</v>
      </c>
      <c r="G8" s="114">
        <v>44701</v>
      </c>
      <c r="H8" s="111" t="s">
        <v>122</v>
      </c>
    </row>
    <row r="9" spans="1:12" ht="15">
      <c r="A9" s="111" t="s">
        <v>40</v>
      </c>
      <c r="B9" s="111" t="s">
        <v>206</v>
      </c>
      <c r="C9" s="111" t="s">
        <v>124</v>
      </c>
      <c r="D9" s="111" t="s">
        <v>123</v>
      </c>
      <c r="E9" s="112">
        <v>985243</v>
      </c>
      <c r="F9" s="113">
        <v>150000</v>
      </c>
      <c r="G9" s="114">
        <v>44700</v>
      </c>
      <c r="H9" s="111" t="s">
        <v>125</v>
      </c>
    </row>
    <row r="10" spans="1:12" ht="15">
      <c r="A10" s="111" t="s">
        <v>38</v>
      </c>
      <c r="B10" s="111" t="s">
        <v>207</v>
      </c>
      <c r="C10" s="111" t="s">
        <v>129</v>
      </c>
      <c r="D10" s="111" t="s">
        <v>87</v>
      </c>
      <c r="E10" s="112">
        <v>984576</v>
      </c>
      <c r="F10" s="113">
        <v>934000</v>
      </c>
      <c r="G10" s="114">
        <v>44686</v>
      </c>
      <c r="H10" s="111" t="s">
        <v>130</v>
      </c>
    </row>
    <row r="11" spans="1:12" ht="45">
      <c r="A11" s="111" t="s">
        <v>38</v>
      </c>
      <c r="B11" s="111" t="s">
        <v>207</v>
      </c>
      <c r="C11" s="111" t="s">
        <v>129</v>
      </c>
      <c r="D11" s="111" t="s">
        <v>140</v>
      </c>
      <c r="E11" s="112">
        <v>985285</v>
      </c>
      <c r="F11" s="113">
        <v>2200000</v>
      </c>
      <c r="G11" s="114">
        <v>44701</v>
      </c>
      <c r="H11" s="111" t="s">
        <v>141</v>
      </c>
    </row>
    <row r="12" spans="1:12" ht="15">
      <c r="A12" s="111" t="s">
        <v>38</v>
      </c>
      <c r="B12" s="111" t="s">
        <v>207</v>
      </c>
      <c r="C12" s="111" t="s">
        <v>110</v>
      </c>
      <c r="D12" s="111" t="s">
        <v>139</v>
      </c>
      <c r="E12" s="112">
        <v>985266</v>
      </c>
      <c r="F12" s="113">
        <v>630000</v>
      </c>
      <c r="G12" s="114">
        <v>44701</v>
      </c>
      <c r="H12" s="111" t="s">
        <v>130</v>
      </c>
    </row>
    <row r="13" spans="1:12" ht="15">
      <c r="A13" s="111" t="s">
        <v>38</v>
      </c>
      <c r="B13" s="111" t="s">
        <v>207</v>
      </c>
      <c r="C13" s="111" t="s">
        <v>129</v>
      </c>
      <c r="D13" s="111" t="s">
        <v>138</v>
      </c>
      <c r="E13" s="112">
        <v>985008</v>
      </c>
      <c r="F13" s="113">
        <v>800000</v>
      </c>
      <c r="G13" s="114">
        <v>44694</v>
      </c>
      <c r="H13" s="111" t="s">
        <v>130</v>
      </c>
    </row>
    <row r="14" spans="1:12" ht="15">
      <c r="A14" s="111" t="s">
        <v>38</v>
      </c>
      <c r="B14" s="111" t="s">
        <v>207</v>
      </c>
      <c r="C14" s="111" t="s">
        <v>110</v>
      </c>
      <c r="D14" s="111" t="s">
        <v>135</v>
      </c>
      <c r="E14" s="112">
        <v>985585</v>
      </c>
      <c r="F14" s="113">
        <v>525850</v>
      </c>
      <c r="G14" s="114">
        <v>44707</v>
      </c>
      <c r="H14" s="111" t="s">
        <v>136</v>
      </c>
    </row>
    <row r="15" spans="1:12" ht="15">
      <c r="A15" s="111" t="s">
        <v>38</v>
      </c>
      <c r="B15" s="111" t="s">
        <v>207</v>
      </c>
      <c r="C15" s="111" t="s">
        <v>124</v>
      </c>
      <c r="D15" s="111" t="s">
        <v>133</v>
      </c>
      <c r="E15" s="112">
        <v>985448</v>
      </c>
      <c r="F15" s="113">
        <v>500000</v>
      </c>
      <c r="G15" s="114">
        <v>44705</v>
      </c>
      <c r="H15" s="111" t="s">
        <v>134</v>
      </c>
    </row>
    <row r="16" spans="1:12" ht="15">
      <c r="A16" s="111" t="s">
        <v>38</v>
      </c>
      <c r="B16" s="111" t="s">
        <v>207</v>
      </c>
      <c r="C16" s="111" t="s">
        <v>110</v>
      </c>
      <c r="D16" s="111" t="s">
        <v>131</v>
      </c>
      <c r="E16" s="112">
        <v>984423</v>
      </c>
      <c r="F16" s="113">
        <v>635000</v>
      </c>
      <c r="G16" s="114">
        <v>44683</v>
      </c>
      <c r="H16" s="111" t="s">
        <v>132</v>
      </c>
    </row>
    <row r="17" spans="1:8" ht="15">
      <c r="A17" s="111" t="s">
        <v>38</v>
      </c>
      <c r="B17" s="111" t="s">
        <v>207</v>
      </c>
      <c r="C17" s="111" t="s">
        <v>129</v>
      </c>
      <c r="D17" s="111" t="s">
        <v>128</v>
      </c>
      <c r="E17" s="112">
        <v>984497</v>
      </c>
      <c r="F17" s="113">
        <v>1416000</v>
      </c>
      <c r="G17" s="114">
        <v>44684</v>
      </c>
      <c r="H17" s="111" t="s">
        <v>130</v>
      </c>
    </row>
    <row r="18" spans="1:8" ht="15">
      <c r="A18" s="111" t="s">
        <v>38</v>
      </c>
      <c r="B18" s="111" t="s">
        <v>207</v>
      </c>
      <c r="C18" s="111" t="s">
        <v>124</v>
      </c>
      <c r="D18" s="111" t="s">
        <v>126</v>
      </c>
      <c r="E18" s="112">
        <v>984612</v>
      </c>
      <c r="F18" s="113">
        <v>370000</v>
      </c>
      <c r="G18" s="114">
        <v>44687</v>
      </c>
      <c r="H18" s="111" t="s">
        <v>127</v>
      </c>
    </row>
    <row r="19" spans="1:8" ht="15">
      <c r="A19" s="111" t="s">
        <v>38</v>
      </c>
      <c r="B19" s="111" t="s">
        <v>207</v>
      </c>
      <c r="C19" s="111" t="s">
        <v>110</v>
      </c>
      <c r="D19" s="111" t="s">
        <v>137</v>
      </c>
      <c r="E19" s="112">
        <v>985587</v>
      </c>
      <c r="F19" s="113">
        <v>360100</v>
      </c>
      <c r="G19" s="114">
        <v>44707</v>
      </c>
      <c r="H19" s="111" t="s">
        <v>136</v>
      </c>
    </row>
    <row r="20" spans="1:8" ht="120">
      <c r="A20" s="111" t="s">
        <v>62</v>
      </c>
      <c r="B20" s="111" t="s">
        <v>208</v>
      </c>
      <c r="C20" s="111" t="s">
        <v>117</v>
      </c>
      <c r="D20" s="111" t="s">
        <v>142</v>
      </c>
      <c r="E20" s="112">
        <v>984988</v>
      </c>
      <c r="F20" s="113">
        <v>1000000</v>
      </c>
      <c r="G20" s="114">
        <v>44694</v>
      </c>
      <c r="H20" s="111" t="s">
        <v>143</v>
      </c>
    </row>
    <row r="21" spans="1:8" ht="105">
      <c r="A21" s="111" t="s">
        <v>62</v>
      </c>
      <c r="B21" s="111" t="s">
        <v>208</v>
      </c>
      <c r="C21" s="111" t="s">
        <v>117</v>
      </c>
      <c r="D21" s="111" t="s">
        <v>144</v>
      </c>
      <c r="E21" s="112">
        <v>984979</v>
      </c>
      <c r="F21" s="113">
        <v>1860000</v>
      </c>
      <c r="G21" s="114">
        <v>44694</v>
      </c>
      <c r="H21" s="111" t="s">
        <v>145</v>
      </c>
    </row>
    <row r="22" spans="1:8" ht="15">
      <c r="A22" s="111" t="s">
        <v>62</v>
      </c>
      <c r="B22" s="111" t="s">
        <v>208</v>
      </c>
      <c r="C22" s="111" t="s">
        <v>129</v>
      </c>
      <c r="D22" s="111" t="s">
        <v>146</v>
      </c>
      <c r="E22" s="112">
        <v>984531</v>
      </c>
      <c r="F22" s="113">
        <v>2890000</v>
      </c>
      <c r="G22" s="114">
        <v>44685</v>
      </c>
      <c r="H22" s="111" t="s">
        <v>147</v>
      </c>
    </row>
    <row r="23" spans="1:8" ht="15">
      <c r="A23" s="111" t="s">
        <v>62</v>
      </c>
      <c r="B23" s="111" t="s">
        <v>208</v>
      </c>
      <c r="C23" s="111" t="s">
        <v>129</v>
      </c>
      <c r="D23" s="111" t="s">
        <v>148</v>
      </c>
      <c r="E23" s="112">
        <v>985733</v>
      </c>
      <c r="F23" s="113">
        <v>2000000</v>
      </c>
      <c r="G23" s="114">
        <v>44712</v>
      </c>
      <c r="H23" s="111" t="s">
        <v>149</v>
      </c>
    </row>
    <row r="24" spans="1:8" ht="15">
      <c r="A24" s="111" t="s">
        <v>92</v>
      </c>
      <c r="B24" s="111" t="s">
        <v>209</v>
      </c>
      <c r="C24" s="111" t="s">
        <v>110</v>
      </c>
      <c r="D24" s="111" t="s">
        <v>160</v>
      </c>
      <c r="E24" s="112">
        <v>985632</v>
      </c>
      <c r="F24" s="113">
        <v>370000</v>
      </c>
      <c r="G24" s="114">
        <v>44708</v>
      </c>
      <c r="H24" s="111" t="s">
        <v>161</v>
      </c>
    </row>
    <row r="25" spans="1:8" ht="15">
      <c r="A25" s="111" t="s">
        <v>92</v>
      </c>
      <c r="B25" s="111" t="s">
        <v>209</v>
      </c>
      <c r="C25" s="111" t="s">
        <v>159</v>
      </c>
      <c r="D25" s="111" t="s">
        <v>158</v>
      </c>
      <c r="E25" s="112">
        <v>984614</v>
      </c>
      <c r="F25" s="113">
        <v>478000</v>
      </c>
      <c r="G25" s="114">
        <v>44687</v>
      </c>
      <c r="H25" s="111" t="s">
        <v>114</v>
      </c>
    </row>
    <row r="26" spans="1:8" ht="15">
      <c r="A26" s="111" t="s">
        <v>92</v>
      </c>
      <c r="B26" s="111" t="s">
        <v>209</v>
      </c>
      <c r="C26" s="111" t="s">
        <v>110</v>
      </c>
      <c r="D26" s="111" t="s">
        <v>150</v>
      </c>
      <c r="E26" s="112">
        <v>984641</v>
      </c>
      <c r="F26" s="113">
        <v>300000</v>
      </c>
      <c r="G26" s="114">
        <v>44687</v>
      </c>
      <c r="H26" s="111" t="s">
        <v>151</v>
      </c>
    </row>
    <row r="27" spans="1:8" ht="15">
      <c r="A27" s="111" t="s">
        <v>92</v>
      </c>
      <c r="B27" s="111" t="s">
        <v>209</v>
      </c>
      <c r="C27" s="111" t="s">
        <v>110</v>
      </c>
      <c r="D27" s="111" t="s">
        <v>152</v>
      </c>
      <c r="E27" s="112">
        <v>985257</v>
      </c>
      <c r="F27" s="113">
        <v>600000</v>
      </c>
      <c r="G27" s="114">
        <v>44701</v>
      </c>
      <c r="H27" s="111" t="s">
        <v>153</v>
      </c>
    </row>
    <row r="28" spans="1:8" ht="15">
      <c r="A28" s="111" t="s">
        <v>92</v>
      </c>
      <c r="B28" s="111" t="s">
        <v>209</v>
      </c>
      <c r="C28" s="111" t="s">
        <v>110</v>
      </c>
      <c r="D28" s="111" t="s">
        <v>154</v>
      </c>
      <c r="E28" s="112">
        <v>985339</v>
      </c>
      <c r="F28" s="113">
        <v>160000</v>
      </c>
      <c r="G28" s="114">
        <v>44704</v>
      </c>
      <c r="H28" s="111" t="s">
        <v>155</v>
      </c>
    </row>
    <row r="29" spans="1:8" ht="15">
      <c r="A29" s="111" t="s">
        <v>92</v>
      </c>
      <c r="B29" s="111" t="s">
        <v>209</v>
      </c>
      <c r="C29" s="111" t="s">
        <v>110</v>
      </c>
      <c r="D29" s="111" t="s">
        <v>172</v>
      </c>
      <c r="E29" s="112">
        <v>985574</v>
      </c>
      <c r="F29" s="113">
        <v>445800</v>
      </c>
      <c r="G29" s="114">
        <v>44707</v>
      </c>
      <c r="H29" s="111" t="s">
        <v>149</v>
      </c>
    </row>
    <row r="30" spans="1:8" ht="15">
      <c r="A30" s="111" t="s">
        <v>92</v>
      </c>
      <c r="B30" s="111" t="s">
        <v>209</v>
      </c>
      <c r="C30" s="111" t="s">
        <v>124</v>
      </c>
      <c r="D30" s="111" t="s">
        <v>156</v>
      </c>
      <c r="E30" s="112">
        <v>985116</v>
      </c>
      <c r="F30" s="113">
        <v>50000</v>
      </c>
      <c r="G30" s="114">
        <v>44698</v>
      </c>
      <c r="H30" s="111" t="s">
        <v>157</v>
      </c>
    </row>
    <row r="31" spans="1:8" ht="30">
      <c r="A31" s="111" t="s">
        <v>92</v>
      </c>
      <c r="B31" s="111" t="s">
        <v>209</v>
      </c>
      <c r="C31" s="111" t="s">
        <v>110</v>
      </c>
      <c r="D31" s="111" t="s">
        <v>173</v>
      </c>
      <c r="E31" s="112">
        <v>985610</v>
      </c>
      <c r="F31" s="113">
        <v>155850</v>
      </c>
      <c r="G31" s="114">
        <v>44707</v>
      </c>
      <c r="H31" s="111" t="s">
        <v>174</v>
      </c>
    </row>
    <row r="32" spans="1:8" ht="15">
      <c r="A32" s="111" t="s">
        <v>92</v>
      </c>
      <c r="B32" s="111" t="s">
        <v>209</v>
      </c>
      <c r="C32" s="111" t="s">
        <v>124</v>
      </c>
      <c r="D32" s="111" t="s">
        <v>170</v>
      </c>
      <c r="E32" s="112">
        <v>984583</v>
      </c>
      <c r="F32" s="113">
        <v>2500000</v>
      </c>
      <c r="G32" s="114">
        <v>44686</v>
      </c>
      <c r="H32" s="111" t="s">
        <v>171</v>
      </c>
    </row>
    <row r="33" spans="1:8" ht="15">
      <c r="A33" s="111" t="s">
        <v>92</v>
      </c>
      <c r="B33" s="111" t="s">
        <v>209</v>
      </c>
      <c r="C33" s="111" t="s">
        <v>110</v>
      </c>
      <c r="D33" s="111" t="s">
        <v>168</v>
      </c>
      <c r="E33" s="112">
        <v>985629</v>
      </c>
      <c r="F33" s="113">
        <v>110001</v>
      </c>
      <c r="G33" s="114">
        <v>44708</v>
      </c>
      <c r="H33" s="111" t="s">
        <v>169</v>
      </c>
    </row>
    <row r="34" spans="1:8" ht="15">
      <c r="A34" s="111" t="s">
        <v>92</v>
      </c>
      <c r="B34" s="111" t="s">
        <v>209</v>
      </c>
      <c r="C34" s="111" t="s">
        <v>129</v>
      </c>
      <c r="D34" s="111" t="s">
        <v>167</v>
      </c>
      <c r="E34" s="112">
        <v>985183</v>
      </c>
      <c r="F34" s="113">
        <v>1883000</v>
      </c>
      <c r="G34" s="114">
        <v>44699</v>
      </c>
      <c r="H34" s="111" t="s">
        <v>149</v>
      </c>
    </row>
    <row r="35" spans="1:8" ht="15">
      <c r="A35" s="111" t="s">
        <v>92</v>
      </c>
      <c r="B35" s="111" t="s">
        <v>209</v>
      </c>
      <c r="C35" s="111" t="s">
        <v>110</v>
      </c>
      <c r="D35" s="111" t="s">
        <v>166</v>
      </c>
      <c r="E35" s="112">
        <v>985640</v>
      </c>
      <c r="F35" s="113">
        <v>170000</v>
      </c>
      <c r="G35" s="114">
        <v>44708</v>
      </c>
      <c r="H35" s="111" t="s">
        <v>114</v>
      </c>
    </row>
    <row r="36" spans="1:8" ht="15">
      <c r="A36" s="111" t="s">
        <v>92</v>
      </c>
      <c r="B36" s="111" t="s">
        <v>209</v>
      </c>
      <c r="C36" s="111" t="s">
        <v>100</v>
      </c>
      <c r="D36" s="111" t="s">
        <v>165</v>
      </c>
      <c r="E36" s="112">
        <v>985641</v>
      </c>
      <c r="F36" s="113">
        <v>7000000</v>
      </c>
      <c r="G36" s="114">
        <v>44708</v>
      </c>
      <c r="H36" s="111" t="s">
        <v>127</v>
      </c>
    </row>
    <row r="37" spans="1:8" ht="15">
      <c r="A37" s="111" t="s">
        <v>92</v>
      </c>
      <c r="B37" s="111" t="s">
        <v>209</v>
      </c>
      <c r="C37" s="111" t="s">
        <v>159</v>
      </c>
      <c r="D37" s="111" t="s">
        <v>164</v>
      </c>
      <c r="E37" s="112">
        <v>985642</v>
      </c>
      <c r="F37" s="113">
        <v>394574</v>
      </c>
      <c r="G37" s="114">
        <v>44708</v>
      </c>
      <c r="H37" s="111" t="s">
        <v>114</v>
      </c>
    </row>
    <row r="38" spans="1:8" ht="15">
      <c r="A38" s="111" t="s">
        <v>92</v>
      </c>
      <c r="B38" s="111" t="s">
        <v>209</v>
      </c>
      <c r="C38" s="111" t="s">
        <v>110</v>
      </c>
      <c r="D38" s="111" t="s">
        <v>162</v>
      </c>
      <c r="E38" s="112">
        <v>985565</v>
      </c>
      <c r="F38" s="113">
        <v>173000</v>
      </c>
      <c r="G38" s="114">
        <v>44706</v>
      </c>
      <c r="H38" s="111" t="s">
        <v>163</v>
      </c>
    </row>
    <row r="39" spans="1:8" ht="15">
      <c r="A39" s="111" t="s">
        <v>39</v>
      </c>
      <c r="B39" s="111" t="s">
        <v>210</v>
      </c>
      <c r="C39" s="111" t="s">
        <v>129</v>
      </c>
      <c r="D39" s="111" t="s">
        <v>179</v>
      </c>
      <c r="E39" s="112">
        <v>984552</v>
      </c>
      <c r="F39" s="113">
        <v>4548500</v>
      </c>
      <c r="G39" s="114">
        <v>44685</v>
      </c>
      <c r="H39" s="111" t="s">
        <v>180</v>
      </c>
    </row>
    <row r="40" spans="1:8" ht="30">
      <c r="A40" s="111" t="s">
        <v>39</v>
      </c>
      <c r="B40" s="111" t="s">
        <v>210</v>
      </c>
      <c r="C40" s="111" t="s">
        <v>117</v>
      </c>
      <c r="D40" s="111" t="s">
        <v>191</v>
      </c>
      <c r="E40" s="112">
        <v>985119</v>
      </c>
      <c r="F40" s="113">
        <v>750000</v>
      </c>
      <c r="G40" s="114">
        <v>44698</v>
      </c>
      <c r="H40" s="111" t="s">
        <v>192</v>
      </c>
    </row>
    <row r="41" spans="1:8" ht="15">
      <c r="A41" s="111" t="s">
        <v>39</v>
      </c>
      <c r="B41" s="111" t="s">
        <v>210</v>
      </c>
      <c r="C41" s="111" t="s">
        <v>117</v>
      </c>
      <c r="D41" s="111" t="s">
        <v>198</v>
      </c>
      <c r="E41" s="112">
        <v>984777</v>
      </c>
      <c r="F41" s="113">
        <v>11000000</v>
      </c>
      <c r="G41" s="114">
        <v>44690</v>
      </c>
      <c r="H41" s="111" t="s">
        <v>199</v>
      </c>
    </row>
    <row r="42" spans="1:8" ht="15">
      <c r="A42" s="111" t="s">
        <v>39</v>
      </c>
      <c r="B42" s="111" t="s">
        <v>210</v>
      </c>
      <c r="C42" s="111" t="s">
        <v>110</v>
      </c>
      <c r="D42" s="111" t="s">
        <v>197</v>
      </c>
      <c r="E42" s="112">
        <v>984763</v>
      </c>
      <c r="F42" s="113">
        <v>243000</v>
      </c>
      <c r="G42" s="114">
        <v>44690</v>
      </c>
      <c r="H42" s="111" t="s">
        <v>185</v>
      </c>
    </row>
    <row r="43" spans="1:8" ht="15">
      <c r="A43" s="111" t="s">
        <v>39</v>
      </c>
      <c r="B43" s="111" t="s">
        <v>210</v>
      </c>
      <c r="C43" s="111" t="s">
        <v>124</v>
      </c>
      <c r="D43" s="111" t="s">
        <v>196</v>
      </c>
      <c r="E43" s="112">
        <v>985015</v>
      </c>
      <c r="F43" s="113">
        <v>50000</v>
      </c>
      <c r="G43" s="114">
        <v>44694</v>
      </c>
      <c r="H43" s="111" t="s">
        <v>178</v>
      </c>
    </row>
    <row r="44" spans="1:8" ht="15">
      <c r="A44" s="111" t="s">
        <v>39</v>
      </c>
      <c r="B44" s="111" t="s">
        <v>210</v>
      </c>
      <c r="C44" s="111" t="s">
        <v>110</v>
      </c>
      <c r="D44" s="111" t="s">
        <v>195</v>
      </c>
      <c r="E44" s="112">
        <v>985081</v>
      </c>
      <c r="F44" s="113">
        <v>221000</v>
      </c>
      <c r="G44" s="114">
        <v>44697</v>
      </c>
      <c r="H44" s="111" t="s">
        <v>155</v>
      </c>
    </row>
    <row r="45" spans="1:8" ht="60">
      <c r="A45" s="111" t="s">
        <v>39</v>
      </c>
      <c r="B45" s="111" t="s">
        <v>210</v>
      </c>
      <c r="C45" s="111" t="s">
        <v>117</v>
      </c>
      <c r="D45" s="111" t="s">
        <v>193</v>
      </c>
      <c r="E45" s="112">
        <v>985140</v>
      </c>
      <c r="F45" s="113">
        <v>100000</v>
      </c>
      <c r="G45" s="114">
        <v>44698</v>
      </c>
      <c r="H45" s="111" t="s">
        <v>194</v>
      </c>
    </row>
    <row r="46" spans="1:8" ht="15">
      <c r="A46" s="111" t="s">
        <v>39</v>
      </c>
      <c r="B46" s="111" t="s">
        <v>210</v>
      </c>
      <c r="C46" s="111" t="s">
        <v>110</v>
      </c>
      <c r="D46" s="111" t="s">
        <v>200</v>
      </c>
      <c r="E46" s="112">
        <v>984813</v>
      </c>
      <c r="F46" s="113">
        <v>269000</v>
      </c>
      <c r="G46" s="114">
        <v>44691</v>
      </c>
      <c r="H46" s="111" t="s">
        <v>201</v>
      </c>
    </row>
    <row r="47" spans="1:8" ht="15">
      <c r="A47" s="111" t="s">
        <v>39</v>
      </c>
      <c r="B47" s="111" t="s">
        <v>210</v>
      </c>
      <c r="C47" s="111" t="s">
        <v>110</v>
      </c>
      <c r="D47" s="111" t="s">
        <v>190</v>
      </c>
      <c r="E47" s="112">
        <v>985002</v>
      </c>
      <c r="F47" s="113">
        <v>372000</v>
      </c>
      <c r="G47" s="114">
        <v>44694</v>
      </c>
      <c r="H47" s="111" t="s">
        <v>114</v>
      </c>
    </row>
    <row r="48" spans="1:8" ht="15">
      <c r="A48" s="111" t="s">
        <v>39</v>
      </c>
      <c r="B48" s="111" t="s">
        <v>210</v>
      </c>
      <c r="C48" s="111" t="s">
        <v>110</v>
      </c>
      <c r="D48" s="111" t="s">
        <v>188</v>
      </c>
      <c r="E48" s="112">
        <v>984888</v>
      </c>
      <c r="F48" s="113">
        <v>3125000</v>
      </c>
      <c r="G48" s="114">
        <v>44692</v>
      </c>
      <c r="H48" s="111" t="s">
        <v>189</v>
      </c>
    </row>
    <row r="49" spans="1:8" ht="15">
      <c r="A49" s="111" t="s">
        <v>39</v>
      </c>
      <c r="B49" s="111" t="s">
        <v>210</v>
      </c>
      <c r="C49" s="111" t="s">
        <v>110</v>
      </c>
      <c r="D49" s="111" t="s">
        <v>186</v>
      </c>
      <c r="E49" s="112">
        <v>985718</v>
      </c>
      <c r="F49" s="113">
        <v>1425000</v>
      </c>
      <c r="G49" s="114">
        <v>44712</v>
      </c>
      <c r="H49" s="111" t="s">
        <v>187</v>
      </c>
    </row>
    <row r="50" spans="1:8" ht="15">
      <c r="A50" s="111" t="s">
        <v>39</v>
      </c>
      <c r="B50" s="111" t="s">
        <v>210</v>
      </c>
      <c r="C50" s="111" t="s">
        <v>110</v>
      </c>
      <c r="D50" s="111" t="s">
        <v>184</v>
      </c>
      <c r="E50" s="112">
        <v>985731</v>
      </c>
      <c r="F50" s="113">
        <v>150000</v>
      </c>
      <c r="G50" s="114">
        <v>44712</v>
      </c>
      <c r="H50" s="111" t="s">
        <v>185</v>
      </c>
    </row>
    <row r="51" spans="1:8" ht="15">
      <c r="A51" s="111" t="s">
        <v>39</v>
      </c>
      <c r="B51" s="111" t="s">
        <v>210</v>
      </c>
      <c r="C51" s="111" t="s">
        <v>129</v>
      </c>
      <c r="D51" s="111" t="s">
        <v>181</v>
      </c>
      <c r="E51" s="112">
        <v>984550</v>
      </c>
      <c r="F51" s="113">
        <v>4548500</v>
      </c>
      <c r="G51" s="114">
        <v>44685</v>
      </c>
      <c r="H51" s="111" t="s">
        <v>180</v>
      </c>
    </row>
    <row r="52" spans="1:8" ht="30">
      <c r="A52" s="111" t="s">
        <v>39</v>
      </c>
      <c r="B52" s="111" t="s">
        <v>210</v>
      </c>
      <c r="C52" s="111" t="s">
        <v>110</v>
      </c>
      <c r="D52" s="111" t="s">
        <v>202</v>
      </c>
      <c r="E52" s="112">
        <v>984976</v>
      </c>
      <c r="F52" s="113">
        <v>368000</v>
      </c>
      <c r="G52" s="114">
        <v>44694</v>
      </c>
      <c r="H52" s="111" t="s">
        <v>203</v>
      </c>
    </row>
    <row r="53" spans="1:8" ht="15">
      <c r="A53" s="111" t="s">
        <v>39</v>
      </c>
      <c r="B53" s="111" t="s">
        <v>210</v>
      </c>
      <c r="C53" s="111" t="s">
        <v>124</v>
      </c>
      <c r="D53" s="111" t="s">
        <v>177</v>
      </c>
      <c r="E53" s="112">
        <v>984555</v>
      </c>
      <c r="F53" s="113">
        <v>250000</v>
      </c>
      <c r="G53" s="114">
        <v>44685</v>
      </c>
      <c r="H53" s="111" t="s">
        <v>178</v>
      </c>
    </row>
    <row r="54" spans="1:8" ht="15">
      <c r="A54" s="111" t="s">
        <v>39</v>
      </c>
      <c r="B54" s="111" t="s">
        <v>210</v>
      </c>
      <c r="C54" s="111" t="s">
        <v>110</v>
      </c>
      <c r="D54" s="111" t="s">
        <v>175</v>
      </c>
      <c r="E54" s="112">
        <v>985404</v>
      </c>
      <c r="F54" s="113">
        <v>271195</v>
      </c>
      <c r="G54" s="114">
        <v>44704</v>
      </c>
      <c r="H54" s="111" t="s">
        <v>176</v>
      </c>
    </row>
    <row r="55" spans="1:8" ht="15">
      <c r="A55" s="111" t="s">
        <v>39</v>
      </c>
      <c r="B55" s="111" t="s">
        <v>210</v>
      </c>
      <c r="C55" s="111" t="s">
        <v>110</v>
      </c>
      <c r="D55" s="111" t="s">
        <v>182</v>
      </c>
      <c r="E55" s="112">
        <v>984500</v>
      </c>
      <c r="F55" s="113">
        <v>84000</v>
      </c>
      <c r="G55" s="114">
        <v>44684</v>
      </c>
      <c r="H55" s="111" t="s">
        <v>183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8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41</v>
      </c>
      <c r="C1" s="90" t="s">
        <v>42</v>
      </c>
      <c r="D1" s="90" t="s">
        <v>36</v>
      </c>
      <c r="E1" s="91" t="s">
        <v>51</v>
      </c>
      <c r="L1">
        <v>180</v>
      </c>
    </row>
    <row r="2" spans="1:12" ht="12.75" customHeight="1">
      <c r="A2" s="115" t="s">
        <v>67</v>
      </c>
      <c r="B2" s="115" t="s">
        <v>204</v>
      </c>
      <c r="C2" s="116">
        <v>515000</v>
      </c>
      <c r="D2" s="117">
        <v>44693</v>
      </c>
      <c r="E2" s="115" t="s">
        <v>213</v>
      </c>
    </row>
    <row r="3" spans="1:12" ht="12.75" customHeight="1">
      <c r="A3" s="115" t="s">
        <v>108</v>
      </c>
      <c r="B3" s="115" t="s">
        <v>212</v>
      </c>
      <c r="C3" s="116">
        <v>392000</v>
      </c>
      <c r="D3" s="117">
        <v>44701</v>
      </c>
      <c r="E3" s="115" t="s">
        <v>214</v>
      </c>
    </row>
    <row r="4" spans="1:12" ht="12.75" customHeight="1">
      <c r="A4" s="115" t="s">
        <v>72</v>
      </c>
      <c r="B4" s="115" t="s">
        <v>205</v>
      </c>
      <c r="C4" s="116">
        <v>562965</v>
      </c>
      <c r="D4" s="117">
        <v>44707</v>
      </c>
      <c r="E4" s="115" t="s">
        <v>215</v>
      </c>
    </row>
    <row r="5" spans="1:12" ht="12.75" customHeight="1">
      <c r="A5" s="115" t="s">
        <v>72</v>
      </c>
      <c r="B5" s="115" t="s">
        <v>205</v>
      </c>
      <c r="C5" s="116">
        <v>592036</v>
      </c>
      <c r="D5" s="117">
        <v>44707</v>
      </c>
      <c r="E5" s="115" t="s">
        <v>215</v>
      </c>
    </row>
    <row r="6" spans="1:12" ht="12.75" customHeight="1">
      <c r="A6" s="115" t="s">
        <v>72</v>
      </c>
      <c r="B6" s="115" t="s">
        <v>205</v>
      </c>
      <c r="C6" s="116">
        <v>592325</v>
      </c>
      <c r="D6" s="117">
        <v>44708</v>
      </c>
      <c r="E6" s="115" t="s">
        <v>215</v>
      </c>
    </row>
    <row r="7" spans="1:12" ht="12.75" customHeight="1">
      <c r="A7" s="115" t="s">
        <v>40</v>
      </c>
      <c r="B7" s="115" t="s">
        <v>206</v>
      </c>
      <c r="C7" s="116">
        <v>408000</v>
      </c>
      <c r="D7" s="117">
        <v>44707</v>
      </c>
      <c r="E7" s="115" t="s">
        <v>213</v>
      </c>
    </row>
    <row r="8" spans="1:12" ht="12.75" customHeight="1">
      <c r="A8" s="115" t="s">
        <v>40</v>
      </c>
      <c r="B8" s="115" t="s">
        <v>206</v>
      </c>
      <c r="C8" s="116">
        <v>887305</v>
      </c>
      <c r="D8" s="117">
        <v>44700</v>
      </c>
      <c r="E8" s="115" t="s">
        <v>215</v>
      </c>
    </row>
    <row r="9" spans="1:12" ht="12.75" customHeight="1">
      <c r="A9" s="115" t="s">
        <v>40</v>
      </c>
      <c r="B9" s="115" t="s">
        <v>206</v>
      </c>
      <c r="C9" s="116">
        <v>550000</v>
      </c>
      <c r="D9" s="117">
        <v>44685</v>
      </c>
      <c r="E9" s="115" t="s">
        <v>213</v>
      </c>
    </row>
    <row r="10" spans="1:12" ht="12.75" customHeight="1">
      <c r="A10" s="115" t="s">
        <v>40</v>
      </c>
      <c r="B10" s="115" t="s">
        <v>206</v>
      </c>
      <c r="C10" s="116">
        <v>532500</v>
      </c>
      <c r="D10" s="117">
        <v>44701</v>
      </c>
      <c r="E10" s="115" t="s">
        <v>214</v>
      </c>
    </row>
    <row r="11" spans="1:12" ht="12.75" customHeight="1">
      <c r="A11" s="115" t="s">
        <v>40</v>
      </c>
      <c r="B11" s="115" t="s">
        <v>206</v>
      </c>
      <c r="C11" s="116">
        <v>41400</v>
      </c>
      <c r="D11" s="117">
        <v>44708</v>
      </c>
      <c r="E11" s="115" t="s">
        <v>214</v>
      </c>
    </row>
    <row r="12" spans="1:12" ht="12.75" customHeight="1">
      <c r="A12" s="115" t="s">
        <v>40</v>
      </c>
      <c r="B12" s="115" t="s">
        <v>206</v>
      </c>
      <c r="C12" s="116">
        <v>150000</v>
      </c>
      <c r="D12" s="117">
        <v>44700</v>
      </c>
      <c r="E12" s="115" t="s">
        <v>214</v>
      </c>
    </row>
    <row r="13" spans="1:12" ht="15">
      <c r="A13" s="115" t="s">
        <v>40</v>
      </c>
      <c r="B13" s="115" t="s">
        <v>206</v>
      </c>
      <c r="C13" s="116">
        <v>535000</v>
      </c>
      <c r="D13" s="117">
        <v>44706</v>
      </c>
      <c r="E13" s="115" t="s">
        <v>213</v>
      </c>
    </row>
    <row r="14" spans="1:12" ht="15">
      <c r="A14" s="115" t="s">
        <v>40</v>
      </c>
      <c r="B14" s="115" t="s">
        <v>206</v>
      </c>
      <c r="C14" s="116">
        <v>475932</v>
      </c>
      <c r="D14" s="117">
        <v>44700</v>
      </c>
      <c r="E14" s="115" t="s">
        <v>214</v>
      </c>
    </row>
    <row r="15" spans="1:12" ht="15">
      <c r="A15" s="115" t="s">
        <v>40</v>
      </c>
      <c r="B15" s="115" t="s">
        <v>206</v>
      </c>
      <c r="C15" s="116">
        <v>419000</v>
      </c>
      <c r="D15" s="117">
        <v>44700</v>
      </c>
      <c r="E15" s="115" t="s">
        <v>213</v>
      </c>
    </row>
    <row r="16" spans="1:12" ht="15">
      <c r="A16" s="115" t="s">
        <v>40</v>
      </c>
      <c r="B16" s="115" t="s">
        <v>206</v>
      </c>
      <c r="C16" s="116">
        <v>1525000</v>
      </c>
      <c r="D16" s="117">
        <v>44705</v>
      </c>
      <c r="E16" s="115" t="s">
        <v>213</v>
      </c>
    </row>
    <row r="17" spans="1:5" ht="15">
      <c r="A17" s="115" t="s">
        <v>40</v>
      </c>
      <c r="B17" s="115" t="s">
        <v>206</v>
      </c>
      <c r="C17" s="116">
        <v>304000</v>
      </c>
      <c r="D17" s="117">
        <v>44701</v>
      </c>
      <c r="E17" s="115" t="s">
        <v>214</v>
      </c>
    </row>
    <row r="18" spans="1:5" ht="15">
      <c r="A18" s="115" t="s">
        <v>40</v>
      </c>
      <c r="B18" s="115" t="s">
        <v>206</v>
      </c>
      <c r="C18" s="116">
        <v>725000</v>
      </c>
      <c r="D18" s="117">
        <v>44707</v>
      </c>
      <c r="E18" s="115" t="s">
        <v>213</v>
      </c>
    </row>
    <row r="19" spans="1:5" ht="15">
      <c r="A19" s="115" t="s">
        <v>40</v>
      </c>
      <c r="B19" s="115" t="s">
        <v>206</v>
      </c>
      <c r="C19" s="116">
        <v>500000</v>
      </c>
      <c r="D19" s="117">
        <v>44712</v>
      </c>
      <c r="E19" s="115" t="s">
        <v>213</v>
      </c>
    </row>
    <row r="20" spans="1:5" ht="15">
      <c r="A20" s="115" t="s">
        <v>40</v>
      </c>
      <c r="B20" s="115" t="s">
        <v>206</v>
      </c>
      <c r="C20" s="116">
        <v>248900</v>
      </c>
      <c r="D20" s="117">
        <v>44704</v>
      </c>
      <c r="E20" s="115" t="s">
        <v>213</v>
      </c>
    </row>
    <row r="21" spans="1:5" ht="15">
      <c r="A21" s="115" t="s">
        <v>40</v>
      </c>
      <c r="B21" s="115" t="s">
        <v>206</v>
      </c>
      <c r="C21" s="116">
        <v>650000</v>
      </c>
      <c r="D21" s="117">
        <v>44694</v>
      </c>
      <c r="E21" s="115" t="s">
        <v>213</v>
      </c>
    </row>
    <row r="22" spans="1:5" ht="15">
      <c r="A22" s="115" t="s">
        <v>40</v>
      </c>
      <c r="B22" s="115" t="s">
        <v>206</v>
      </c>
      <c r="C22" s="116">
        <v>290000</v>
      </c>
      <c r="D22" s="117">
        <v>44694</v>
      </c>
      <c r="E22" s="115" t="s">
        <v>213</v>
      </c>
    </row>
    <row r="23" spans="1:5" ht="15">
      <c r="A23" s="115" t="s">
        <v>40</v>
      </c>
      <c r="B23" s="115" t="s">
        <v>206</v>
      </c>
      <c r="C23" s="116">
        <v>660000</v>
      </c>
      <c r="D23" s="117">
        <v>44694</v>
      </c>
      <c r="E23" s="115" t="s">
        <v>213</v>
      </c>
    </row>
    <row r="24" spans="1:5" ht="15">
      <c r="A24" s="115" t="s">
        <v>40</v>
      </c>
      <c r="B24" s="115" t="s">
        <v>206</v>
      </c>
      <c r="C24" s="116">
        <v>1075000</v>
      </c>
      <c r="D24" s="117">
        <v>44693</v>
      </c>
      <c r="E24" s="115" t="s">
        <v>213</v>
      </c>
    </row>
    <row r="25" spans="1:5" ht="15">
      <c r="A25" s="115" t="s">
        <v>40</v>
      </c>
      <c r="B25" s="115" t="s">
        <v>206</v>
      </c>
      <c r="C25" s="116">
        <v>420000</v>
      </c>
      <c r="D25" s="117">
        <v>44712</v>
      </c>
      <c r="E25" s="115" t="s">
        <v>214</v>
      </c>
    </row>
    <row r="26" spans="1:5" ht="15">
      <c r="A26" s="115" t="s">
        <v>40</v>
      </c>
      <c r="B26" s="115" t="s">
        <v>206</v>
      </c>
      <c r="C26" s="116">
        <v>647200</v>
      </c>
      <c r="D26" s="117">
        <v>44697</v>
      </c>
      <c r="E26" s="115" t="s">
        <v>214</v>
      </c>
    </row>
    <row r="27" spans="1:5" ht="15">
      <c r="A27" s="115" t="s">
        <v>38</v>
      </c>
      <c r="B27" s="115" t="s">
        <v>207</v>
      </c>
      <c r="C27" s="116">
        <v>245000</v>
      </c>
      <c r="D27" s="117">
        <v>44687</v>
      </c>
      <c r="E27" s="115" t="s">
        <v>213</v>
      </c>
    </row>
    <row r="28" spans="1:5" ht="15">
      <c r="A28" s="115" t="s">
        <v>38</v>
      </c>
      <c r="B28" s="115" t="s">
        <v>207</v>
      </c>
      <c r="C28" s="116">
        <v>475000</v>
      </c>
      <c r="D28" s="117">
        <v>44690</v>
      </c>
      <c r="E28" s="115" t="s">
        <v>213</v>
      </c>
    </row>
    <row r="29" spans="1:5" ht="15">
      <c r="A29" s="115" t="s">
        <v>38</v>
      </c>
      <c r="B29" s="115" t="s">
        <v>207</v>
      </c>
      <c r="C29" s="116">
        <v>330000</v>
      </c>
      <c r="D29" s="117">
        <v>44684</v>
      </c>
      <c r="E29" s="115" t="s">
        <v>213</v>
      </c>
    </row>
    <row r="30" spans="1:5" ht="15">
      <c r="A30" s="115" t="s">
        <v>38</v>
      </c>
      <c r="B30" s="115" t="s">
        <v>207</v>
      </c>
      <c r="C30" s="116">
        <v>934000</v>
      </c>
      <c r="D30" s="117">
        <v>44686</v>
      </c>
      <c r="E30" s="115" t="s">
        <v>214</v>
      </c>
    </row>
    <row r="31" spans="1:5" ht="15">
      <c r="A31" s="115" t="s">
        <v>38</v>
      </c>
      <c r="B31" s="115" t="s">
        <v>207</v>
      </c>
      <c r="C31" s="116">
        <v>710000</v>
      </c>
      <c r="D31" s="117">
        <v>44697</v>
      </c>
      <c r="E31" s="115" t="s">
        <v>213</v>
      </c>
    </row>
    <row r="32" spans="1:5" ht="15">
      <c r="A32" s="115" t="s">
        <v>38</v>
      </c>
      <c r="B32" s="115" t="s">
        <v>207</v>
      </c>
      <c r="C32" s="116">
        <v>1416000</v>
      </c>
      <c r="D32" s="117">
        <v>44684</v>
      </c>
      <c r="E32" s="115" t="s">
        <v>214</v>
      </c>
    </row>
    <row r="33" spans="1:5" ht="15">
      <c r="A33" s="115" t="s">
        <v>38</v>
      </c>
      <c r="B33" s="115" t="s">
        <v>207</v>
      </c>
      <c r="C33" s="116">
        <v>540000</v>
      </c>
      <c r="D33" s="117">
        <v>44712</v>
      </c>
      <c r="E33" s="115" t="s">
        <v>213</v>
      </c>
    </row>
    <row r="34" spans="1:5" ht="15">
      <c r="A34" s="115" t="s">
        <v>38</v>
      </c>
      <c r="B34" s="115" t="s">
        <v>207</v>
      </c>
      <c r="C34" s="116">
        <v>352408</v>
      </c>
      <c r="D34" s="117">
        <v>44686</v>
      </c>
      <c r="E34" s="115" t="s">
        <v>213</v>
      </c>
    </row>
    <row r="35" spans="1:5" ht="15">
      <c r="A35" s="115" t="s">
        <v>38</v>
      </c>
      <c r="B35" s="115" t="s">
        <v>207</v>
      </c>
      <c r="C35" s="116">
        <v>1139000</v>
      </c>
      <c r="D35" s="117">
        <v>44712</v>
      </c>
      <c r="E35" s="115" t="s">
        <v>213</v>
      </c>
    </row>
    <row r="36" spans="1:5" ht="15">
      <c r="A36" s="115" t="s">
        <v>38</v>
      </c>
      <c r="B36" s="115" t="s">
        <v>207</v>
      </c>
      <c r="C36" s="116">
        <v>1420000</v>
      </c>
      <c r="D36" s="117">
        <v>44706</v>
      </c>
      <c r="E36" s="115" t="s">
        <v>213</v>
      </c>
    </row>
    <row r="37" spans="1:5" ht="15">
      <c r="A37" s="115" t="s">
        <v>38</v>
      </c>
      <c r="B37" s="115" t="s">
        <v>207</v>
      </c>
      <c r="C37" s="116">
        <v>635000</v>
      </c>
      <c r="D37" s="117">
        <v>44683</v>
      </c>
      <c r="E37" s="115" t="s">
        <v>214</v>
      </c>
    </row>
    <row r="38" spans="1:5" ht="15">
      <c r="A38" s="115" t="s">
        <v>38</v>
      </c>
      <c r="B38" s="115" t="s">
        <v>207</v>
      </c>
      <c r="C38" s="116">
        <v>385000</v>
      </c>
      <c r="D38" s="117">
        <v>44712</v>
      </c>
      <c r="E38" s="115" t="s">
        <v>213</v>
      </c>
    </row>
    <row r="39" spans="1:5" ht="15">
      <c r="A39" s="115" t="s">
        <v>38</v>
      </c>
      <c r="B39" s="115" t="s">
        <v>207</v>
      </c>
      <c r="C39" s="116">
        <v>643000</v>
      </c>
      <c r="D39" s="117">
        <v>44712</v>
      </c>
      <c r="E39" s="115" t="s">
        <v>213</v>
      </c>
    </row>
    <row r="40" spans="1:5" ht="15">
      <c r="A40" s="115" t="s">
        <v>38</v>
      </c>
      <c r="B40" s="115" t="s">
        <v>207</v>
      </c>
      <c r="C40" s="116">
        <v>800000</v>
      </c>
      <c r="D40" s="117">
        <v>44694</v>
      </c>
      <c r="E40" s="115" t="s">
        <v>214</v>
      </c>
    </row>
    <row r="41" spans="1:5" ht="15">
      <c r="A41" s="115" t="s">
        <v>38</v>
      </c>
      <c r="B41" s="115" t="s">
        <v>207</v>
      </c>
      <c r="C41" s="116">
        <v>79500</v>
      </c>
      <c r="D41" s="117">
        <v>44712</v>
      </c>
      <c r="E41" s="115" t="s">
        <v>213</v>
      </c>
    </row>
    <row r="42" spans="1:5" ht="15">
      <c r="A42" s="115" t="s">
        <v>38</v>
      </c>
      <c r="B42" s="115" t="s">
        <v>207</v>
      </c>
      <c r="C42" s="116">
        <v>500000</v>
      </c>
      <c r="D42" s="117">
        <v>44705</v>
      </c>
      <c r="E42" s="115" t="s">
        <v>214</v>
      </c>
    </row>
    <row r="43" spans="1:5" ht="15">
      <c r="A43" s="115" t="s">
        <v>38</v>
      </c>
      <c r="B43" s="115" t="s">
        <v>207</v>
      </c>
      <c r="C43" s="116">
        <v>370000</v>
      </c>
      <c r="D43" s="117">
        <v>44687</v>
      </c>
      <c r="E43" s="115" t="s">
        <v>214</v>
      </c>
    </row>
    <row r="44" spans="1:5" ht="15">
      <c r="A44" s="115" t="s">
        <v>38</v>
      </c>
      <c r="B44" s="115" t="s">
        <v>207</v>
      </c>
      <c r="C44" s="116">
        <v>360100</v>
      </c>
      <c r="D44" s="117">
        <v>44707</v>
      </c>
      <c r="E44" s="115" t="s">
        <v>214</v>
      </c>
    </row>
    <row r="45" spans="1:5" ht="15">
      <c r="A45" s="115" t="s">
        <v>38</v>
      </c>
      <c r="B45" s="115" t="s">
        <v>207</v>
      </c>
      <c r="C45" s="116">
        <v>15000</v>
      </c>
      <c r="D45" s="117">
        <v>44693</v>
      </c>
      <c r="E45" s="115" t="s">
        <v>213</v>
      </c>
    </row>
    <row r="46" spans="1:5" ht="15">
      <c r="A46" s="115" t="s">
        <v>38</v>
      </c>
      <c r="B46" s="115" t="s">
        <v>207</v>
      </c>
      <c r="C46" s="116">
        <v>427000</v>
      </c>
      <c r="D46" s="117">
        <v>44699</v>
      </c>
      <c r="E46" s="115" t="s">
        <v>213</v>
      </c>
    </row>
    <row r="47" spans="1:5" ht="15">
      <c r="A47" s="115" t="s">
        <v>38</v>
      </c>
      <c r="B47" s="115" t="s">
        <v>207</v>
      </c>
      <c r="C47" s="116">
        <v>319000</v>
      </c>
      <c r="D47" s="117">
        <v>44694</v>
      </c>
      <c r="E47" s="115" t="s">
        <v>213</v>
      </c>
    </row>
    <row r="48" spans="1:5" ht="15">
      <c r="A48" s="115" t="s">
        <v>38</v>
      </c>
      <c r="B48" s="115" t="s">
        <v>207</v>
      </c>
      <c r="C48" s="116">
        <v>427000</v>
      </c>
      <c r="D48" s="117">
        <v>44699</v>
      </c>
      <c r="E48" s="115" t="s">
        <v>213</v>
      </c>
    </row>
    <row r="49" spans="1:5" ht="15">
      <c r="A49" s="115" t="s">
        <v>38</v>
      </c>
      <c r="B49" s="115" t="s">
        <v>207</v>
      </c>
      <c r="C49" s="116">
        <v>695000</v>
      </c>
      <c r="D49" s="117">
        <v>44700</v>
      </c>
      <c r="E49" s="115" t="s">
        <v>213</v>
      </c>
    </row>
    <row r="50" spans="1:5" ht="15">
      <c r="A50" s="115" t="s">
        <v>38</v>
      </c>
      <c r="B50" s="115" t="s">
        <v>207</v>
      </c>
      <c r="C50" s="116">
        <v>865000</v>
      </c>
      <c r="D50" s="117">
        <v>44701</v>
      </c>
      <c r="E50" s="115" t="s">
        <v>213</v>
      </c>
    </row>
    <row r="51" spans="1:5" ht="15">
      <c r="A51" s="115" t="s">
        <v>38</v>
      </c>
      <c r="B51" s="115" t="s">
        <v>207</v>
      </c>
      <c r="C51" s="116">
        <v>630000</v>
      </c>
      <c r="D51" s="117">
        <v>44701</v>
      </c>
      <c r="E51" s="115" t="s">
        <v>214</v>
      </c>
    </row>
    <row r="52" spans="1:5" ht="15">
      <c r="A52" s="115" t="s">
        <v>38</v>
      </c>
      <c r="B52" s="115" t="s">
        <v>207</v>
      </c>
      <c r="C52" s="116">
        <v>2200000</v>
      </c>
      <c r="D52" s="117">
        <v>44701</v>
      </c>
      <c r="E52" s="115" t="s">
        <v>214</v>
      </c>
    </row>
    <row r="53" spans="1:5" ht="15">
      <c r="A53" s="115" t="s">
        <v>38</v>
      </c>
      <c r="B53" s="115" t="s">
        <v>207</v>
      </c>
      <c r="C53" s="116">
        <v>1350000</v>
      </c>
      <c r="D53" s="117">
        <v>44687</v>
      </c>
      <c r="E53" s="115" t="s">
        <v>213</v>
      </c>
    </row>
    <row r="54" spans="1:5" ht="15">
      <c r="A54" s="115" t="s">
        <v>38</v>
      </c>
      <c r="B54" s="115" t="s">
        <v>207</v>
      </c>
      <c r="C54" s="116">
        <v>1971000</v>
      </c>
      <c r="D54" s="117">
        <v>44698</v>
      </c>
      <c r="E54" s="115" t="s">
        <v>213</v>
      </c>
    </row>
    <row r="55" spans="1:5" ht="15">
      <c r="A55" s="115" t="s">
        <v>38</v>
      </c>
      <c r="B55" s="115" t="s">
        <v>207</v>
      </c>
      <c r="C55" s="116">
        <v>1447840</v>
      </c>
      <c r="D55" s="117">
        <v>44694</v>
      </c>
      <c r="E55" s="115" t="s">
        <v>213</v>
      </c>
    </row>
    <row r="56" spans="1:5" ht="15">
      <c r="A56" s="115" t="s">
        <v>38</v>
      </c>
      <c r="B56" s="115" t="s">
        <v>207</v>
      </c>
      <c r="C56" s="116">
        <v>797000</v>
      </c>
      <c r="D56" s="117">
        <v>44700</v>
      </c>
      <c r="E56" s="115" t="s">
        <v>213</v>
      </c>
    </row>
    <row r="57" spans="1:5" ht="15">
      <c r="A57" s="115" t="s">
        <v>38</v>
      </c>
      <c r="B57" s="115" t="s">
        <v>207</v>
      </c>
      <c r="C57" s="116">
        <v>525850</v>
      </c>
      <c r="D57" s="117">
        <v>44707</v>
      </c>
      <c r="E57" s="115" t="s">
        <v>214</v>
      </c>
    </row>
    <row r="58" spans="1:5" ht="15">
      <c r="A58" s="115" t="s">
        <v>62</v>
      </c>
      <c r="B58" s="115" t="s">
        <v>208</v>
      </c>
      <c r="C58" s="116">
        <v>2900000</v>
      </c>
      <c r="D58" s="117">
        <v>44712</v>
      </c>
      <c r="E58" s="115" t="s">
        <v>213</v>
      </c>
    </row>
    <row r="59" spans="1:5" ht="15">
      <c r="A59" s="115" t="s">
        <v>62</v>
      </c>
      <c r="B59" s="115" t="s">
        <v>208</v>
      </c>
      <c r="C59" s="116">
        <v>760000</v>
      </c>
      <c r="D59" s="117">
        <v>44694</v>
      </c>
      <c r="E59" s="115" t="s">
        <v>213</v>
      </c>
    </row>
    <row r="60" spans="1:5" ht="15">
      <c r="A60" s="115" t="s">
        <v>62</v>
      </c>
      <c r="B60" s="115" t="s">
        <v>208</v>
      </c>
      <c r="C60" s="116">
        <v>1860000</v>
      </c>
      <c r="D60" s="117">
        <v>44694</v>
      </c>
      <c r="E60" s="115" t="s">
        <v>214</v>
      </c>
    </row>
    <row r="61" spans="1:5" ht="15">
      <c r="A61" s="115" t="s">
        <v>62</v>
      </c>
      <c r="B61" s="115" t="s">
        <v>208</v>
      </c>
      <c r="C61" s="116">
        <v>1425000</v>
      </c>
      <c r="D61" s="117">
        <v>44694</v>
      </c>
      <c r="E61" s="115" t="s">
        <v>213</v>
      </c>
    </row>
    <row r="62" spans="1:5" ht="15">
      <c r="A62" s="115" t="s">
        <v>62</v>
      </c>
      <c r="B62" s="115" t="s">
        <v>208</v>
      </c>
      <c r="C62" s="116">
        <v>600000</v>
      </c>
      <c r="D62" s="117">
        <v>44706</v>
      </c>
      <c r="E62" s="115" t="s">
        <v>213</v>
      </c>
    </row>
    <row r="63" spans="1:5" ht="15">
      <c r="A63" s="115" t="s">
        <v>62</v>
      </c>
      <c r="B63" s="115" t="s">
        <v>208</v>
      </c>
      <c r="C63" s="116">
        <v>2890000</v>
      </c>
      <c r="D63" s="117">
        <v>44685</v>
      </c>
      <c r="E63" s="115" t="s">
        <v>214</v>
      </c>
    </row>
    <row r="64" spans="1:5" ht="15">
      <c r="A64" s="115" t="s">
        <v>62</v>
      </c>
      <c r="B64" s="115" t="s">
        <v>208</v>
      </c>
      <c r="C64" s="116">
        <v>375000</v>
      </c>
      <c r="D64" s="117">
        <v>44708</v>
      </c>
      <c r="E64" s="115" t="s">
        <v>213</v>
      </c>
    </row>
    <row r="65" spans="1:5" ht="15">
      <c r="A65" s="115" t="s">
        <v>62</v>
      </c>
      <c r="B65" s="115" t="s">
        <v>208</v>
      </c>
      <c r="C65" s="116">
        <v>2000000</v>
      </c>
      <c r="D65" s="117">
        <v>44712</v>
      </c>
      <c r="E65" s="115" t="s">
        <v>214</v>
      </c>
    </row>
    <row r="66" spans="1:5" ht="15">
      <c r="A66" s="115" t="s">
        <v>62</v>
      </c>
      <c r="B66" s="115" t="s">
        <v>208</v>
      </c>
      <c r="C66" s="116">
        <v>570000</v>
      </c>
      <c r="D66" s="117">
        <v>44705</v>
      </c>
      <c r="E66" s="115" t="s">
        <v>213</v>
      </c>
    </row>
    <row r="67" spans="1:5" ht="15">
      <c r="A67" s="115" t="s">
        <v>62</v>
      </c>
      <c r="B67" s="115" t="s">
        <v>208</v>
      </c>
      <c r="C67" s="116">
        <v>1100000</v>
      </c>
      <c r="D67" s="117">
        <v>44691</v>
      </c>
      <c r="E67" s="115" t="s">
        <v>213</v>
      </c>
    </row>
    <row r="68" spans="1:5" ht="15">
      <c r="A68" s="115" t="s">
        <v>62</v>
      </c>
      <c r="B68" s="115" t="s">
        <v>208</v>
      </c>
      <c r="C68" s="116">
        <v>805000</v>
      </c>
      <c r="D68" s="117">
        <v>44683</v>
      </c>
      <c r="E68" s="115" t="s">
        <v>213</v>
      </c>
    </row>
    <row r="69" spans="1:5" ht="15">
      <c r="A69" s="115" t="s">
        <v>62</v>
      </c>
      <c r="B69" s="115" t="s">
        <v>208</v>
      </c>
      <c r="C69" s="116">
        <v>400000</v>
      </c>
      <c r="D69" s="117">
        <v>44712</v>
      </c>
      <c r="E69" s="115" t="s">
        <v>213</v>
      </c>
    </row>
    <row r="70" spans="1:5" ht="15">
      <c r="A70" s="115" t="s">
        <v>62</v>
      </c>
      <c r="B70" s="115" t="s">
        <v>208</v>
      </c>
      <c r="C70" s="116">
        <v>640000</v>
      </c>
      <c r="D70" s="117">
        <v>44691</v>
      </c>
      <c r="E70" s="115" t="s">
        <v>213</v>
      </c>
    </row>
    <row r="71" spans="1:5" ht="15">
      <c r="A71" s="115" t="s">
        <v>62</v>
      </c>
      <c r="B71" s="115" t="s">
        <v>208</v>
      </c>
      <c r="C71" s="116">
        <v>549000</v>
      </c>
      <c r="D71" s="117">
        <v>44683</v>
      </c>
      <c r="E71" s="115" t="s">
        <v>213</v>
      </c>
    </row>
    <row r="72" spans="1:5" ht="15">
      <c r="A72" s="115" t="s">
        <v>62</v>
      </c>
      <c r="B72" s="115" t="s">
        <v>208</v>
      </c>
      <c r="C72" s="116">
        <v>400000</v>
      </c>
      <c r="D72" s="117">
        <v>44697</v>
      </c>
      <c r="E72" s="115" t="s">
        <v>213</v>
      </c>
    </row>
    <row r="73" spans="1:5" ht="15">
      <c r="A73" s="115" t="s">
        <v>62</v>
      </c>
      <c r="B73" s="115" t="s">
        <v>208</v>
      </c>
      <c r="C73" s="116">
        <v>10100000</v>
      </c>
      <c r="D73" s="117">
        <v>44698</v>
      </c>
      <c r="E73" s="115" t="s">
        <v>213</v>
      </c>
    </row>
    <row r="74" spans="1:5" ht="15">
      <c r="A74" s="115" t="s">
        <v>62</v>
      </c>
      <c r="B74" s="115" t="s">
        <v>208</v>
      </c>
      <c r="C74" s="116">
        <v>1200000</v>
      </c>
      <c r="D74" s="117">
        <v>44683</v>
      </c>
      <c r="E74" s="115" t="s">
        <v>213</v>
      </c>
    </row>
    <row r="75" spans="1:5" ht="15">
      <c r="A75" s="115" t="s">
        <v>62</v>
      </c>
      <c r="B75" s="115" t="s">
        <v>208</v>
      </c>
      <c r="C75" s="116">
        <v>1000000</v>
      </c>
      <c r="D75" s="117">
        <v>44694</v>
      </c>
      <c r="E75" s="115" t="s">
        <v>214</v>
      </c>
    </row>
    <row r="76" spans="1:5" ht="15">
      <c r="A76" s="115" t="s">
        <v>62</v>
      </c>
      <c r="B76" s="115" t="s">
        <v>208</v>
      </c>
      <c r="C76" s="116">
        <v>250000</v>
      </c>
      <c r="D76" s="117">
        <v>44694</v>
      </c>
      <c r="E76" s="115" t="s">
        <v>213</v>
      </c>
    </row>
    <row r="77" spans="1:5" ht="15">
      <c r="A77" s="115" t="s">
        <v>92</v>
      </c>
      <c r="B77" s="115" t="s">
        <v>209</v>
      </c>
      <c r="C77" s="116">
        <v>80000</v>
      </c>
      <c r="D77" s="117">
        <v>44708</v>
      </c>
      <c r="E77" s="115" t="s">
        <v>213</v>
      </c>
    </row>
    <row r="78" spans="1:5" ht="15">
      <c r="A78" s="115" t="s">
        <v>92</v>
      </c>
      <c r="B78" s="115" t="s">
        <v>209</v>
      </c>
      <c r="C78" s="116">
        <v>1883000</v>
      </c>
      <c r="D78" s="117">
        <v>44699</v>
      </c>
      <c r="E78" s="115" t="s">
        <v>214</v>
      </c>
    </row>
    <row r="79" spans="1:5" ht="15">
      <c r="A79" s="115" t="s">
        <v>92</v>
      </c>
      <c r="B79" s="115" t="s">
        <v>209</v>
      </c>
      <c r="C79" s="116">
        <v>535000</v>
      </c>
      <c r="D79" s="117">
        <v>44691</v>
      </c>
      <c r="E79" s="115" t="s">
        <v>213</v>
      </c>
    </row>
    <row r="80" spans="1:5" ht="15">
      <c r="A80" s="115" t="s">
        <v>92</v>
      </c>
      <c r="B80" s="115" t="s">
        <v>209</v>
      </c>
      <c r="C80" s="116">
        <v>370000</v>
      </c>
      <c r="D80" s="117">
        <v>44708</v>
      </c>
      <c r="E80" s="115" t="s">
        <v>214</v>
      </c>
    </row>
    <row r="81" spans="1:5" ht="15">
      <c r="A81" s="115" t="s">
        <v>92</v>
      </c>
      <c r="B81" s="115" t="s">
        <v>209</v>
      </c>
      <c r="C81" s="116">
        <v>545000</v>
      </c>
      <c r="D81" s="117">
        <v>44684</v>
      </c>
      <c r="E81" s="115" t="s">
        <v>213</v>
      </c>
    </row>
    <row r="82" spans="1:5" ht="15">
      <c r="A82" s="115" t="s">
        <v>92</v>
      </c>
      <c r="B82" s="115" t="s">
        <v>209</v>
      </c>
      <c r="C82" s="116">
        <v>475000</v>
      </c>
      <c r="D82" s="117">
        <v>44697</v>
      </c>
      <c r="E82" s="115" t="s">
        <v>213</v>
      </c>
    </row>
    <row r="83" spans="1:5" ht="15">
      <c r="A83" s="115" t="s">
        <v>92</v>
      </c>
      <c r="B83" s="115" t="s">
        <v>209</v>
      </c>
      <c r="C83" s="116">
        <v>455000</v>
      </c>
      <c r="D83" s="117">
        <v>44691</v>
      </c>
      <c r="E83" s="115" t="s">
        <v>213</v>
      </c>
    </row>
    <row r="84" spans="1:5" ht="15">
      <c r="A84" s="115" t="s">
        <v>92</v>
      </c>
      <c r="B84" s="115" t="s">
        <v>209</v>
      </c>
      <c r="C84" s="116">
        <v>1108000</v>
      </c>
      <c r="D84" s="117">
        <v>44691</v>
      </c>
      <c r="E84" s="115" t="s">
        <v>213</v>
      </c>
    </row>
    <row r="85" spans="1:5" ht="15">
      <c r="A85" s="115" t="s">
        <v>92</v>
      </c>
      <c r="B85" s="115" t="s">
        <v>209</v>
      </c>
      <c r="C85" s="116">
        <v>454000</v>
      </c>
      <c r="D85" s="117">
        <v>44690</v>
      </c>
      <c r="E85" s="115" t="s">
        <v>215</v>
      </c>
    </row>
    <row r="86" spans="1:5" ht="15">
      <c r="A86" s="115" t="s">
        <v>92</v>
      </c>
      <c r="B86" s="115" t="s">
        <v>209</v>
      </c>
      <c r="C86" s="116">
        <v>414000</v>
      </c>
      <c r="D86" s="117">
        <v>44706</v>
      </c>
      <c r="E86" s="115" t="s">
        <v>215</v>
      </c>
    </row>
    <row r="87" spans="1:5" ht="15">
      <c r="A87" s="115" t="s">
        <v>92</v>
      </c>
      <c r="B87" s="115" t="s">
        <v>209</v>
      </c>
      <c r="C87" s="116">
        <v>800000</v>
      </c>
      <c r="D87" s="117">
        <v>44697</v>
      </c>
      <c r="E87" s="115" t="s">
        <v>213</v>
      </c>
    </row>
    <row r="88" spans="1:5" ht="15">
      <c r="A88" s="115" t="s">
        <v>92</v>
      </c>
      <c r="B88" s="115" t="s">
        <v>209</v>
      </c>
      <c r="C88" s="116">
        <v>625000</v>
      </c>
      <c r="D88" s="117">
        <v>44685</v>
      </c>
      <c r="E88" s="115" t="s">
        <v>213</v>
      </c>
    </row>
    <row r="89" spans="1:5" ht="15">
      <c r="A89" s="115" t="s">
        <v>92</v>
      </c>
      <c r="B89" s="115" t="s">
        <v>209</v>
      </c>
      <c r="C89" s="116">
        <v>110001</v>
      </c>
      <c r="D89" s="117">
        <v>44708</v>
      </c>
      <c r="E89" s="115" t="s">
        <v>214</v>
      </c>
    </row>
    <row r="90" spans="1:5" ht="15">
      <c r="A90" s="115" t="s">
        <v>92</v>
      </c>
      <c r="B90" s="115" t="s">
        <v>209</v>
      </c>
      <c r="C90" s="116">
        <v>394574</v>
      </c>
      <c r="D90" s="117">
        <v>44708</v>
      </c>
      <c r="E90" s="115" t="s">
        <v>214</v>
      </c>
    </row>
    <row r="91" spans="1:5" ht="15">
      <c r="A91" s="115" t="s">
        <v>92</v>
      </c>
      <c r="B91" s="115" t="s">
        <v>209</v>
      </c>
      <c r="C91" s="116">
        <v>420000</v>
      </c>
      <c r="D91" s="117">
        <v>44700</v>
      </c>
      <c r="E91" s="115" t="s">
        <v>215</v>
      </c>
    </row>
    <row r="92" spans="1:5" ht="15">
      <c r="A92" s="115" t="s">
        <v>92</v>
      </c>
      <c r="B92" s="115" t="s">
        <v>209</v>
      </c>
      <c r="C92" s="116">
        <v>160000</v>
      </c>
      <c r="D92" s="117">
        <v>44704</v>
      </c>
      <c r="E92" s="115" t="s">
        <v>214</v>
      </c>
    </row>
    <row r="93" spans="1:5" ht="15">
      <c r="A93" s="115" t="s">
        <v>92</v>
      </c>
      <c r="B93" s="115" t="s">
        <v>209</v>
      </c>
      <c r="C93" s="116">
        <v>454000</v>
      </c>
      <c r="D93" s="117">
        <v>44708</v>
      </c>
      <c r="E93" s="115" t="s">
        <v>215</v>
      </c>
    </row>
    <row r="94" spans="1:5" ht="15">
      <c r="A94" s="115" t="s">
        <v>92</v>
      </c>
      <c r="B94" s="115" t="s">
        <v>209</v>
      </c>
      <c r="C94" s="116">
        <v>310000</v>
      </c>
      <c r="D94" s="117">
        <v>44708</v>
      </c>
      <c r="E94" s="115" t="s">
        <v>213</v>
      </c>
    </row>
    <row r="95" spans="1:5" ht="15">
      <c r="A95" s="115" t="s">
        <v>92</v>
      </c>
      <c r="B95" s="115" t="s">
        <v>209</v>
      </c>
      <c r="C95" s="116">
        <v>520000</v>
      </c>
      <c r="D95" s="117">
        <v>44705</v>
      </c>
      <c r="E95" s="115" t="s">
        <v>213</v>
      </c>
    </row>
    <row r="96" spans="1:5" ht="15">
      <c r="A96" s="115" t="s">
        <v>92</v>
      </c>
      <c r="B96" s="115" t="s">
        <v>209</v>
      </c>
      <c r="C96" s="116">
        <v>768500</v>
      </c>
      <c r="D96" s="117">
        <v>44701</v>
      </c>
      <c r="E96" s="115" t="s">
        <v>213</v>
      </c>
    </row>
    <row r="97" spans="1:5" ht="15">
      <c r="A97" s="115" t="s">
        <v>92</v>
      </c>
      <c r="B97" s="115" t="s">
        <v>209</v>
      </c>
      <c r="C97" s="116">
        <v>300000</v>
      </c>
      <c r="D97" s="117">
        <v>44708</v>
      </c>
      <c r="E97" s="115" t="s">
        <v>213</v>
      </c>
    </row>
    <row r="98" spans="1:5" ht="15">
      <c r="A98" s="115" t="s">
        <v>92</v>
      </c>
      <c r="B98" s="115" t="s">
        <v>209</v>
      </c>
      <c r="C98" s="116">
        <v>875000</v>
      </c>
      <c r="D98" s="117">
        <v>44694</v>
      </c>
      <c r="E98" s="115" t="s">
        <v>213</v>
      </c>
    </row>
    <row r="99" spans="1:5" ht="15">
      <c r="A99" s="115" t="s">
        <v>92</v>
      </c>
      <c r="B99" s="115" t="s">
        <v>209</v>
      </c>
      <c r="C99" s="116">
        <v>741453</v>
      </c>
      <c r="D99" s="117">
        <v>44683</v>
      </c>
      <c r="E99" s="115" t="s">
        <v>215</v>
      </c>
    </row>
    <row r="100" spans="1:5" ht="15">
      <c r="A100" s="115" t="s">
        <v>92</v>
      </c>
      <c r="B100" s="115" t="s">
        <v>209</v>
      </c>
      <c r="C100" s="116">
        <v>1050000</v>
      </c>
      <c r="D100" s="117">
        <v>44700</v>
      </c>
      <c r="E100" s="115" t="s">
        <v>213</v>
      </c>
    </row>
    <row r="101" spans="1:5" ht="15">
      <c r="A101" s="115" t="s">
        <v>92</v>
      </c>
      <c r="B101" s="115" t="s">
        <v>209</v>
      </c>
      <c r="C101" s="116">
        <v>415000</v>
      </c>
      <c r="D101" s="117">
        <v>44694</v>
      </c>
      <c r="E101" s="115" t="s">
        <v>213</v>
      </c>
    </row>
    <row r="102" spans="1:5" ht="15">
      <c r="A102" s="115" t="s">
        <v>92</v>
      </c>
      <c r="B102" s="115" t="s">
        <v>209</v>
      </c>
      <c r="C102" s="116">
        <v>580000</v>
      </c>
      <c r="D102" s="117">
        <v>44697</v>
      </c>
      <c r="E102" s="115" t="s">
        <v>213</v>
      </c>
    </row>
    <row r="103" spans="1:5" ht="15">
      <c r="A103" s="115" t="s">
        <v>92</v>
      </c>
      <c r="B103" s="115" t="s">
        <v>209</v>
      </c>
      <c r="C103" s="116">
        <v>600000</v>
      </c>
      <c r="D103" s="117">
        <v>44701</v>
      </c>
      <c r="E103" s="115" t="s">
        <v>214</v>
      </c>
    </row>
    <row r="104" spans="1:5" ht="15">
      <c r="A104" s="115" t="s">
        <v>92</v>
      </c>
      <c r="B104" s="115" t="s">
        <v>209</v>
      </c>
      <c r="C104" s="116">
        <v>1790000</v>
      </c>
      <c r="D104" s="117">
        <v>44697</v>
      </c>
      <c r="E104" s="115" t="s">
        <v>213</v>
      </c>
    </row>
    <row r="105" spans="1:5" ht="15">
      <c r="A105" s="115" t="s">
        <v>92</v>
      </c>
      <c r="B105" s="115" t="s">
        <v>209</v>
      </c>
      <c r="C105" s="116">
        <v>1200000</v>
      </c>
      <c r="D105" s="117">
        <v>44700</v>
      </c>
      <c r="E105" s="115" t="s">
        <v>213</v>
      </c>
    </row>
    <row r="106" spans="1:5" ht="15">
      <c r="A106" s="115" t="s">
        <v>92</v>
      </c>
      <c r="B106" s="115" t="s">
        <v>209</v>
      </c>
      <c r="C106" s="116">
        <v>840000</v>
      </c>
      <c r="D106" s="117">
        <v>44698</v>
      </c>
      <c r="E106" s="115" t="s">
        <v>215</v>
      </c>
    </row>
    <row r="107" spans="1:5" ht="15">
      <c r="A107" s="115" t="s">
        <v>92</v>
      </c>
      <c r="B107" s="115" t="s">
        <v>209</v>
      </c>
      <c r="C107" s="116">
        <v>428000</v>
      </c>
      <c r="D107" s="117">
        <v>44699</v>
      </c>
      <c r="E107" s="115" t="s">
        <v>213</v>
      </c>
    </row>
    <row r="108" spans="1:5" ht="15">
      <c r="A108" s="115" t="s">
        <v>92</v>
      </c>
      <c r="B108" s="115" t="s">
        <v>209</v>
      </c>
      <c r="C108" s="116">
        <v>850000</v>
      </c>
      <c r="D108" s="117">
        <v>44706</v>
      </c>
      <c r="E108" s="115" t="s">
        <v>213</v>
      </c>
    </row>
    <row r="109" spans="1:5" ht="15">
      <c r="A109" s="115" t="s">
        <v>92</v>
      </c>
      <c r="B109" s="115" t="s">
        <v>209</v>
      </c>
      <c r="C109" s="116">
        <v>155850</v>
      </c>
      <c r="D109" s="117">
        <v>44707</v>
      </c>
      <c r="E109" s="115" t="s">
        <v>214</v>
      </c>
    </row>
    <row r="110" spans="1:5" ht="15">
      <c r="A110" s="115" t="s">
        <v>92</v>
      </c>
      <c r="B110" s="115" t="s">
        <v>209</v>
      </c>
      <c r="C110" s="116">
        <v>880000</v>
      </c>
      <c r="D110" s="117">
        <v>44694</v>
      </c>
      <c r="E110" s="115" t="s">
        <v>213</v>
      </c>
    </row>
    <row r="111" spans="1:5" ht="15">
      <c r="A111" s="115" t="s">
        <v>92</v>
      </c>
      <c r="B111" s="115" t="s">
        <v>209</v>
      </c>
      <c r="C111" s="116">
        <v>7000000</v>
      </c>
      <c r="D111" s="117">
        <v>44708</v>
      </c>
      <c r="E111" s="115" t="s">
        <v>214</v>
      </c>
    </row>
    <row r="112" spans="1:5" ht="15">
      <c r="A112" s="115" t="s">
        <v>92</v>
      </c>
      <c r="B112" s="115" t="s">
        <v>209</v>
      </c>
      <c r="C112" s="116">
        <v>750000</v>
      </c>
      <c r="D112" s="117">
        <v>44697</v>
      </c>
      <c r="E112" s="115" t="s">
        <v>213</v>
      </c>
    </row>
    <row r="113" spans="1:5" ht="15">
      <c r="A113" s="115" t="s">
        <v>92</v>
      </c>
      <c r="B113" s="115" t="s">
        <v>209</v>
      </c>
      <c r="C113" s="116">
        <v>173000</v>
      </c>
      <c r="D113" s="117">
        <v>44706</v>
      </c>
      <c r="E113" s="115" t="s">
        <v>214</v>
      </c>
    </row>
    <row r="114" spans="1:5" ht="15">
      <c r="A114" s="115" t="s">
        <v>92</v>
      </c>
      <c r="B114" s="115" t="s">
        <v>209</v>
      </c>
      <c r="C114" s="116">
        <v>50000</v>
      </c>
      <c r="D114" s="117">
        <v>44698</v>
      </c>
      <c r="E114" s="115" t="s">
        <v>214</v>
      </c>
    </row>
    <row r="115" spans="1:5" ht="15">
      <c r="A115" s="115" t="s">
        <v>92</v>
      </c>
      <c r="B115" s="115" t="s">
        <v>209</v>
      </c>
      <c r="C115" s="116">
        <v>710000</v>
      </c>
      <c r="D115" s="117">
        <v>44690</v>
      </c>
      <c r="E115" s="115" t="s">
        <v>213</v>
      </c>
    </row>
    <row r="116" spans="1:5" ht="15">
      <c r="A116" s="115" t="s">
        <v>92</v>
      </c>
      <c r="B116" s="115" t="s">
        <v>209</v>
      </c>
      <c r="C116" s="116">
        <v>2500000</v>
      </c>
      <c r="D116" s="117">
        <v>44686</v>
      </c>
      <c r="E116" s="115" t="s">
        <v>214</v>
      </c>
    </row>
    <row r="117" spans="1:5" ht="15">
      <c r="A117" s="115" t="s">
        <v>92</v>
      </c>
      <c r="B117" s="115" t="s">
        <v>209</v>
      </c>
      <c r="C117" s="116">
        <v>580000</v>
      </c>
      <c r="D117" s="117">
        <v>44701</v>
      </c>
      <c r="E117" s="115" t="s">
        <v>213</v>
      </c>
    </row>
    <row r="118" spans="1:5" ht="15">
      <c r="A118" s="115" t="s">
        <v>92</v>
      </c>
      <c r="B118" s="115" t="s">
        <v>209</v>
      </c>
      <c r="C118" s="116">
        <v>530000</v>
      </c>
      <c r="D118" s="117">
        <v>44692</v>
      </c>
      <c r="E118" s="115" t="s">
        <v>213</v>
      </c>
    </row>
    <row r="119" spans="1:5" ht="15">
      <c r="A119" s="115" t="s">
        <v>92</v>
      </c>
      <c r="B119" s="115" t="s">
        <v>209</v>
      </c>
      <c r="C119" s="116">
        <v>495000</v>
      </c>
      <c r="D119" s="117">
        <v>44692</v>
      </c>
      <c r="E119" s="115" t="s">
        <v>213</v>
      </c>
    </row>
    <row r="120" spans="1:5" ht="15">
      <c r="A120" s="115" t="s">
        <v>92</v>
      </c>
      <c r="B120" s="115" t="s">
        <v>209</v>
      </c>
      <c r="C120" s="116">
        <v>524900</v>
      </c>
      <c r="D120" s="117">
        <v>44687</v>
      </c>
      <c r="E120" s="115" t="s">
        <v>213</v>
      </c>
    </row>
    <row r="121" spans="1:5" ht="15">
      <c r="A121" s="115" t="s">
        <v>92</v>
      </c>
      <c r="B121" s="115" t="s">
        <v>209</v>
      </c>
      <c r="C121" s="116">
        <v>746100</v>
      </c>
      <c r="D121" s="117">
        <v>44712</v>
      </c>
      <c r="E121" s="115" t="s">
        <v>215</v>
      </c>
    </row>
    <row r="122" spans="1:5" ht="15">
      <c r="A122" s="115" t="s">
        <v>92</v>
      </c>
      <c r="B122" s="115" t="s">
        <v>209</v>
      </c>
      <c r="C122" s="116">
        <v>478000</v>
      </c>
      <c r="D122" s="117">
        <v>44687</v>
      </c>
      <c r="E122" s="115" t="s">
        <v>214</v>
      </c>
    </row>
    <row r="123" spans="1:5" ht="15">
      <c r="A123" s="115" t="s">
        <v>92</v>
      </c>
      <c r="B123" s="115" t="s">
        <v>209</v>
      </c>
      <c r="C123" s="116">
        <v>1130182</v>
      </c>
      <c r="D123" s="117">
        <v>44687</v>
      </c>
      <c r="E123" s="115" t="s">
        <v>213</v>
      </c>
    </row>
    <row r="124" spans="1:5" ht="15">
      <c r="A124" s="115" t="s">
        <v>92</v>
      </c>
      <c r="B124" s="115" t="s">
        <v>209</v>
      </c>
      <c r="C124" s="116">
        <v>300000</v>
      </c>
      <c r="D124" s="117">
        <v>44687</v>
      </c>
      <c r="E124" s="115" t="s">
        <v>214</v>
      </c>
    </row>
    <row r="125" spans="1:5" ht="15">
      <c r="A125" s="115" t="s">
        <v>92</v>
      </c>
      <c r="B125" s="115" t="s">
        <v>209</v>
      </c>
      <c r="C125" s="116">
        <v>975000</v>
      </c>
      <c r="D125" s="117">
        <v>44705</v>
      </c>
      <c r="E125" s="115" t="s">
        <v>213</v>
      </c>
    </row>
    <row r="126" spans="1:5" ht="15">
      <c r="A126" s="115" t="s">
        <v>92</v>
      </c>
      <c r="B126" s="115" t="s">
        <v>209</v>
      </c>
      <c r="C126" s="116">
        <v>509000</v>
      </c>
      <c r="D126" s="117">
        <v>44686</v>
      </c>
      <c r="E126" s="115" t="s">
        <v>213</v>
      </c>
    </row>
    <row r="127" spans="1:5" ht="15">
      <c r="A127" s="115" t="s">
        <v>92</v>
      </c>
      <c r="B127" s="115" t="s">
        <v>209</v>
      </c>
      <c r="C127" s="116">
        <v>445800</v>
      </c>
      <c r="D127" s="117">
        <v>44707</v>
      </c>
      <c r="E127" s="115" t="s">
        <v>214</v>
      </c>
    </row>
    <row r="128" spans="1:5" ht="15">
      <c r="A128" s="115" t="s">
        <v>92</v>
      </c>
      <c r="B128" s="115" t="s">
        <v>209</v>
      </c>
      <c r="C128" s="116">
        <v>900000</v>
      </c>
      <c r="D128" s="117">
        <v>44708</v>
      </c>
      <c r="E128" s="115" t="s">
        <v>213</v>
      </c>
    </row>
    <row r="129" spans="1:5" ht="15">
      <c r="A129" s="115" t="s">
        <v>92</v>
      </c>
      <c r="B129" s="115" t="s">
        <v>209</v>
      </c>
      <c r="C129" s="116">
        <v>1045000</v>
      </c>
      <c r="D129" s="117">
        <v>44707</v>
      </c>
      <c r="E129" s="115" t="s">
        <v>215</v>
      </c>
    </row>
    <row r="130" spans="1:5" ht="15">
      <c r="A130" s="115" t="s">
        <v>92</v>
      </c>
      <c r="B130" s="115" t="s">
        <v>209</v>
      </c>
      <c r="C130" s="116">
        <v>136100</v>
      </c>
      <c r="D130" s="117">
        <v>44701</v>
      </c>
      <c r="E130" s="115" t="s">
        <v>213</v>
      </c>
    </row>
    <row r="131" spans="1:5" ht="15">
      <c r="A131" s="115" t="s">
        <v>92</v>
      </c>
      <c r="B131" s="115" t="s">
        <v>209</v>
      </c>
      <c r="C131" s="116">
        <v>170000</v>
      </c>
      <c r="D131" s="117">
        <v>44708</v>
      </c>
      <c r="E131" s="115" t="s">
        <v>214</v>
      </c>
    </row>
    <row r="132" spans="1:5" ht="15">
      <c r="A132" s="115" t="s">
        <v>92</v>
      </c>
      <c r="B132" s="115" t="s">
        <v>209</v>
      </c>
      <c r="C132" s="116">
        <v>440000</v>
      </c>
      <c r="D132" s="117">
        <v>44687</v>
      </c>
      <c r="E132" s="115" t="s">
        <v>213</v>
      </c>
    </row>
    <row r="133" spans="1:5" ht="15">
      <c r="A133" s="115" t="s">
        <v>92</v>
      </c>
      <c r="B133" s="115" t="s">
        <v>209</v>
      </c>
      <c r="C133" s="116">
        <v>436000</v>
      </c>
      <c r="D133" s="117">
        <v>44706</v>
      </c>
      <c r="E133" s="115" t="s">
        <v>213</v>
      </c>
    </row>
    <row r="134" spans="1:5" ht="15">
      <c r="A134" s="115" t="s">
        <v>92</v>
      </c>
      <c r="B134" s="115" t="s">
        <v>209</v>
      </c>
      <c r="C134" s="116">
        <v>725000</v>
      </c>
      <c r="D134" s="117">
        <v>44712</v>
      </c>
      <c r="E134" s="115" t="s">
        <v>215</v>
      </c>
    </row>
    <row r="135" spans="1:5" ht="15">
      <c r="A135" s="115" t="s">
        <v>39</v>
      </c>
      <c r="B135" s="115" t="s">
        <v>210</v>
      </c>
      <c r="C135" s="116">
        <v>539000</v>
      </c>
      <c r="D135" s="117">
        <v>44686</v>
      </c>
      <c r="E135" s="115" t="s">
        <v>213</v>
      </c>
    </row>
    <row r="136" spans="1:5" ht="15">
      <c r="A136" s="115" t="s">
        <v>39</v>
      </c>
      <c r="B136" s="115" t="s">
        <v>210</v>
      </c>
      <c r="C136" s="116">
        <v>60000</v>
      </c>
      <c r="D136" s="117">
        <v>44708</v>
      </c>
      <c r="E136" s="115" t="s">
        <v>213</v>
      </c>
    </row>
    <row r="137" spans="1:5" ht="15">
      <c r="A137" s="115" t="s">
        <v>39</v>
      </c>
      <c r="B137" s="115" t="s">
        <v>210</v>
      </c>
      <c r="C137" s="116">
        <v>243000</v>
      </c>
      <c r="D137" s="117">
        <v>44690</v>
      </c>
      <c r="E137" s="115" t="s">
        <v>214</v>
      </c>
    </row>
    <row r="138" spans="1:5" ht="15">
      <c r="A138" s="115" t="s">
        <v>39</v>
      </c>
      <c r="B138" s="115" t="s">
        <v>210</v>
      </c>
      <c r="C138" s="116">
        <v>680000</v>
      </c>
      <c r="D138" s="117">
        <v>44684</v>
      </c>
      <c r="E138" s="115" t="s">
        <v>213</v>
      </c>
    </row>
    <row r="139" spans="1:5" ht="15">
      <c r="A139" s="115" t="s">
        <v>39</v>
      </c>
      <c r="B139" s="115" t="s">
        <v>210</v>
      </c>
      <c r="C139" s="116">
        <v>750000</v>
      </c>
      <c r="D139" s="117">
        <v>44698</v>
      </c>
      <c r="E139" s="115" t="s">
        <v>214</v>
      </c>
    </row>
    <row r="140" spans="1:5" ht="15">
      <c r="A140" s="115" t="s">
        <v>39</v>
      </c>
      <c r="B140" s="115" t="s">
        <v>210</v>
      </c>
      <c r="C140" s="116">
        <v>100000</v>
      </c>
      <c r="D140" s="117">
        <v>44698</v>
      </c>
      <c r="E140" s="115" t="s">
        <v>214</v>
      </c>
    </row>
    <row r="141" spans="1:5" ht="15">
      <c r="A141" s="115" t="s">
        <v>39</v>
      </c>
      <c r="B141" s="115" t="s">
        <v>210</v>
      </c>
      <c r="C141" s="116">
        <v>350000</v>
      </c>
      <c r="D141" s="117">
        <v>44699</v>
      </c>
      <c r="E141" s="115" t="s">
        <v>213</v>
      </c>
    </row>
    <row r="142" spans="1:5" ht="15">
      <c r="A142" s="115" t="s">
        <v>39</v>
      </c>
      <c r="B142" s="115" t="s">
        <v>210</v>
      </c>
      <c r="C142" s="116">
        <v>372000</v>
      </c>
      <c r="D142" s="117">
        <v>44694</v>
      </c>
      <c r="E142" s="115" t="s">
        <v>214</v>
      </c>
    </row>
    <row r="143" spans="1:5" ht="15">
      <c r="A143" s="115" t="s">
        <v>39</v>
      </c>
      <c r="B143" s="115" t="s">
        <v>210</v>
      </c>
      <c r="C143" s="116">
        <v>515000</v>
      </c>
      <c r="D143" s="117">
        <v>44690</v>
      </c>
      <c r="E143" s="115" t="s">
        <v>213</v>
      </c>
    </row>
    <row r="144" spans="1:5" ht="15">
      <c r="A144" s="115" t="s">
        <v>39</v>
      </c>
      <c r="B144" s="115" t="s">
        <v>210</v>
      </c>
      <c r="C144" s="116">
        <v>90000</v>
      </c>
      <c r="D144" s="117">
        <v>44701</v>
      </c>
      <c r="E144" s="115" t="s">
        <v>213</v>
      </c>
    </row>
    <row r="145" spans="1:5" ht="15">
      <c r="A145" s="115" t="s">
        <v>39</v>
      </c>
      <c r="B145" s="115" t="s">
        <v>210</v>
      </c>
      <c r="C145" s="116">
        <v>460000</v>
      </c>
      <c r="D145" s="117">
        <v>44707</v>
      </c>
      <c r="E145" s="115" t="s">
        <v>213</v>
      </c>
    </row>
    <row r="146" spans="1:5" ht="15">
      <c r="A146" s="115" t="s">
        <v>39</v>
      </c>
      <c r="B146" s="115" t="s">
        <v>210</v>
      </c>
      <c r="C146" s="116">
        <v>84000</v>
      </c>
      <c r="D146" s="117">
        <v>44684</v>
      </c>
      <c r="E146" s="115" t="s">
        <v>214</v>
      </c>
    </row>
    <row r="147" spans="1:5" ht="15">
      <c r="A147" s="115" t="s">
        <v>39</v>
      </c>
      <c r="B147" s="115" t="s">
        <v>210</v>
      </c>
      <c r="C147" s="116">
        <v>510000</v>
      </c>
      <c r="D147" s="117">
        <v>44687</v>
      </c>
      <c r="E147" s="115" t="s">
        <v>213</v>
      </c>
    </row>
    <row r="148" spans="1:5" ht="15">
      <c r="A148" s="115" t="s">
        <v>39</v>
      </c>
      <c r="B148" s="115" t="s">
        <v>210</v>
      </c>
      <c r="C148" s="116">
        <v>221000</v>
      </c>
      <c r="D148" s="117">
        <v>44697</v>
      </c>
      <c r="E148" s="115" t="s">
        <v>214</v>
      </c>
    </row>
    <row r="149" spans="1:5" ht="15">
      <c r="A149" s="115" t="s">
        <v>39</v>
      </c>
      <c r="B149" s="115" t="s">
        <v>210</v>
      </c>
      <c r="C149" s="116">
        <v>50000</v>
      </c>
      <c r="D149" s="117">
        <v>44694</v>
      </c>
      <c r="E149" s="115" t="s">
        <v>214</v>
      </c>
    </row>
    <row r="150" spans="1:5" ht="15">
      <c r="A150" s="115" t="s">
        <v>39</v>
      </c>
      <c r="B150" s="115" t="s">
        <v>210</v>
      </c>
      <c r="C150" s="116">
        <v>1975000</v>
      </c>
      <c r="D150" s="117">
        <v>44708</v>
      </c>
      <c r="E150" s="115" t="s">
        <v>213</v>
      </c>
    </row>
    <row r="151" spans="1:5" ht="15">
      <c r="A151" s="115" t="s">
        <v>39</v>
      </c>
      <c r="B151" s="115" t="s">
        <v>210</v>
      </c>
      <c r="C151" s="116">
        <v>85000</v>
      </c>
      <c r="D151" s="117">
        <v>44704</v>
      </c>
      <c r="E151" s="115" t="s">
        <v>213</v>
      </c>
    </row>
    <row r="152" spans="1:5" ht="15">
      <c r="A152" s="115" t="s">
        <v>39</v>
      </c>
      <c r="B152" s="115" t="s">
        <v>210</v>
      </c>
      <c r="C152" s="116">
        <v>649000</v>
      </c>
      <c r="D152" s="117">
        <v>44690</v>
      </c>
      <c r="E152" s="115" t="s">
        <v>213</v>
      </c>
    </row>
    <row r="153" spans="1:5" ht="15">
      <c r="A153" s="115" t="s">
        <v>39</v>
      </c>
      <c r="B153" s="115" t="s">
        <v>210</v>
      </c>
      <c r="C153" s="116">
        <v>269000</v>
      </c>
      <c r="D153" s="117">
        <v>44691</v>
      </c>
      <c r="E153" s="115" t="s">
        <v>214</v>
      </c>
    </row>
    <row r="154" spans="1:5" ht="15">
      <c r="A154" s="115" t="s">
        <v>39</v>
      </c>
      <c r="B154" s="115" t="s">
        <v>210</v>
      </c>
      <c r="C154" s="116">
        <v>403000</v>
      </c>
      <c r="D154" s="117">
        <v>44708</v>
      </c>
      <c r="E154" s="115" t="s">
        <v>213</v>
      </c>
    </row>
    <row r="155" spans="1:5" ht="15">
      <c r="A155" s="115" t="s">
        <v>39</v>
      </c>
      <c r="B155" s="115" t="s">
        <v>210</v>
      </c>
      <c r="C155" s="116">
        <v>368000</v>
      </c>
      <c r="D155" s="117">
        <v>44694</v>
      </c>
      <c r="E155" s="115" t="s">
        <v>214</v>
      </c>
    </row>
    <row r="156" spans="1:5" ht="15">
      <c r="A156" s="115" t="s">
        <v>39</v>
      </c>
      <c r="B156" s="115" t="s">
        <v>210</v>
      </c>
      <c r="C156" s="116">
        <v>480000</v>
      </c>
      <c r="D156" s="117">
        <v>44691</v>
      </c>
      <c r="E156" s="115" t="s">
        <v>213</v>
      </c>
    </row>
    <row r="157" spans="1:5" ht="15">
      <c r="A157" s="115" t="s">
        <v>39</v>
      </c>
      <c r="B157" s="115" t="s">
        <v>210</v>
      </c>
      <c r="C157" s="116">
        <v>186500</v>
      </c>
      <c r="D157" s="117">
        <v>44686</v>
      </c>
      <c r="E157" s="115" t="s">
        <v>213</v>
      </c>
    </row>
    <row r="158" spans="1:5" ht="15">
      <c r="A158" s="115" t="s">
        <v>39</v>
      </c>
      <c r="B158" s="115" t="s">
        <v>210</v>
      </c>
      <c r="C158" s="116">
        <v>1075000</v>
      </c>
      <c r="D158" s="117">
        <v>44693</v>
      </c>
      <c r="E158" s="115" t="s">
        <v>213</v>
      </c>
    </row>
    <row r="159" spans="1:5" ht="15">
      <c r="A159" s="115" t="s">
        <v>39</v>
      </c>
      <c r="B159" s="115" t="s">
        <v>210</v>
      </c>
      <c r="C159" s="116">
        <v>3125000</v>
      </c>
      <c r="D159" s="117">
        <v>44692</v>
      </c>
      <c r="E159" s="115" t="s">
        <v>214</v>
      </c>
    </row>
    <row r="160" spans="1:5" ht="15">
      <c r="A160" s="115" t="s">
        <v>39</v>
      </c>
      <c r="B160" s="115" t="s">
        <v>210</v>
      </c>
      <c r="C160" s="116">
        <v>760000</v>
      </c>
      <c r="D160" s="117">
        <v>44701</v>
      </c>
      <c r="E160" s="115" t="s">
        <v>213</v>
      </c>
    </row>
    <row r="161" spans="1:5" ht="15">
      <c r="A161" s="115" t="s">
        <v>39</v>
      </c>
      <c r="B161" s="115" t="s">
        <v>210</v>
      </c>
      <c r="C161" s="116">
        <v>650000</v>
      </c>
      <c r="D161" s="117">
        <v>44701</v>
      </c>
      <c r="E161" s="115" t="s">
        <v>213</v>
      </c>
    </row>
    <row r="162" spans="1:5" ht="15">
      <c r="A162" s="115" t="s">
        <v>39</v>
      </c>
      <c r="B162" s="115" t="s">
        <v>210</v>
      </c>
      <c r="C162" s="116">
        <v>11000000</v>
      </c>
      <c r="D162" s="117">
        <v>44690</v>
      </c>
      <c r="E162" s="115" t="s">
        <v>214</v>
      </c>
    </row>
    <row r="163" spans="1:5" ht="15">
      <c r="A163" s="115" t="s">
        <v>39</v>
      </c>
      <c r="B163" s="115" t="s">
        <v>210</v>
      </c>
      <c r="C163" s="116">
        <v>40500</v>
      </c>
      <c r="D163" s="117">
        <v>44685</v>
      </c>
      <c r="E163" s="115" t="s">
        <v>213</v>
      </c>
    </row>
    <row r="164" spans="1:5" ht="15">
      <c r="A164" s="115" t="s">
        <v>39</v>
      </c>
      <c r="B164" s="115" t="s">
        <v>210</v>
      </c>
      <c r="C164" s="116">
        <v>4548500</v>
      </c>
      <c r="D164" s="117">
        <v>44685</v>
      </c>
      <c r="E164" s="115" t="s">
        <v>214</v>
      </c>
    </row>
    <row r="165" spans="1:5" ht="15">
      <c r="A165" s="115" t="s">
        <v>39</v>
      </c>
      <c r="B165" s="115" t="s">
        <v>210</v>
      </c>
      <c r="C165" s="116">
        <v>150000</v>
      </c>
      <c r="D165" s="117">
        <v>44712</v>
      </c>
      <c r="E165" s="115" t="s">
        <v>214</v>
      </c>
    </row>
    <row r="166" spans="1:5" ht="15">
      <c r="A166" s="115" t="s">
        <v>39</v>
      </c>
      <c r="B166" s="115" t="s">
        <v>210</v>
      </c>
      <c r="C166" s="116">
        <v>250000</v>
      </c>
      <c r="D166" s="117">
        <v>44685</v>
      </c>
      <c r="E166" s="115" t="s">
        <v>214</v>
      </c>
    </row>
    <row r="167" spans="1:5" ht="15">
      <c r="A167" s="115" t="s">
        <v>39</v>
      </c>
      <c r="B167" s="115" t="s">
        <v>210</v>
      </c>
      <c r="C167" s="116">
        <v>4700000</v>
      </c>
      <c r="D167" s="117">
        <v>44707</v>
      </c>
      <c r="E167" s="115" t="s">
        <v>213</v>
      </c>
    </row>
    <row r="168" spans="1:5" ht="15">
      <c r="A168" s="115" t="s">
        <v>39</v>
      </c>
      <c r="B168" s="115" t="s">
        <v>210</v>
      </c>
      <c r="C168" s="116">
        <v>1425000</v>
      </c>
      <c r="D168" s="117">
        <v>44712</v>
      </c>
      <c r="E168" s="115" t="s">
        <v>214</v>
      </c>
    </row>
    <row r="169" spans="1:5" ht="15">
      <c r="A169" s="115" t="s">
        <v>39</v>
      </c>
      <c r="B169" s="115" t="s">
        <v>210</v>
      </c>
      <c r="C169" s="116">
        <v>879900</v>
      </c>
      <c r="D169" s="117">
        <v>44699</v>
      </c>
      <c r="E169" s="115" t="s">
        <v>213</v>
      </c>
    </row>
    <row r="170" spans="1:5" ht="15">
      <c r="A170" s="115" t="s">
        <v>39</v>
      </c>
      <c r="B170" s="115" t="s">
        <v>210</v>
      </c>
      <c r="C170" s="116">
        <v>875000</v>
      </c>
      <c r="D170" s="117">
        <v>44699</v>
      </c>
      <c r="E170" s="115" t="s">
        <v>213</v>
      </c>
    </row>
    <row r="171" spans="1:5" ht="15">
      <c r="A171" s="115" t="s">
        <v>39</v>
      </c>
      <c r="B171" s="115" t="s">
        <v>210</v>
      </c>
      <c r="C171" s="116">
        <v>1560000</v>
      </c>
      <c r="D171" s="117">
        <v>44708</v>
      </c>
      <c r="E171" s="115" t="s">
        <v>213</v>
      </c>
    </row>
    <row r="172" spans="1:5" ht="15">
      <c r="A172" s="115" t="s">
        <v>39</v>
      </c>
      <c r="B172" s="115" t="s">
        <v>210</v>
      </c>
      <c r="C172" s="116">
        <v>769116.5</v>
      </c>
      <c r="D172" s="117">
        <v>44694</v>
      </c>
      <c r="E172" s="115" t="s">
        <v>215</v>
      </c>
    </row>
    <row r="173" spans="1:5" ht="15">
      <c r="A173" s="115" t="s">
        <v>39</v>
      </c>
      <c r="B173" s="115" t="s">
        <v>210</v>
      </c>
      <c r="C173" s="116">
        <v>425000</v>
      </c>
      <c r="D173" s="117">
        <v>44712</v>
      </c>
      <c r="E173" s="115" t="s">
        <v>213</v>
      </c>
    </row>
    <row r="174" spans="1:5" ht="15">
      <c r="A174" s="115" t="s">
        <v>39</v>
      </c>
      <c r="B174" s="115" t="s">
        <v>210</v>
      </c>
      <c r="C174" s="116">
        <v>675000</v>
      </c>
      <c r="D174" s="117">
        <v>44707</v>
      </c>
      <c r="E174" s="115" t="s">
        <v>213</v>
      </c>
    </row>
    <row r="175" spans="1:5" ht="15">
      <c r="A175" s="115" t="s">
        <v>39</v>
      </c>
      <c r="B175" s="115" t="s">
        <v>210</v>
      </c>
      <c r="C175" s="116">
        <v>475000</v>
      </c>
      <c r="D175" s="117">
        <v>44712</v>
      </c>
      <c r="E175" s="115" t="s">
        <v>213</v>
      </c>
    </row>
    <row r="176" spans="1:5" ht="15">
      <c r="A176" s="115" t="s">
        <v>39</v>
      </c>
      <c r="B176" s="115" t="s">
        <v>210</v>
      </c>
      <c r="C176" s="116">
        <v>271195</v>
      </c>
      <c r="D176" s="117">
        <v>44704</v>
      </c>
      <c r="E176" s="115" t="s">
        <v>214</v>
      </c>
    </row>
    <row r="177" spans="1:5" ht="15">
      <c r="A177" s="115" t="s">
        <v>39</v>
      </c>
      <c r="B177" s="115" t="s">
        <v>210</v>
      </c>
      <c r="C177" s="116">
        <v>1350000</v>
      </c>
      <c r="D177" s="117">
        <v>44704</v>
      </c>
      <c r="E177" s="115" t="s">
        <v>213</v>
      </c>
    </row>
    <row r="178" spans="1:5" ht="15">
      <c r="A178" s="115" t="s">
        <v>39</v>
      </c>
      <c r="B178" s="115" t="s">
        <v>210</v>
      </c>
      <c r="C178" s="116">
        <v>4548500</v>
      </c>
      <c r="D178" s="117">
        <v>44685</v>
      </c>
      <c r="E178" s="115" t="s">
        <v>214</v>
      </c>
    </row>
    <row r="179" spans="1:5" ht="15">
      <c r="A179" s="115" t="s">
        <v>53</v>
      </c>
      <c r="B179" s="115" t="s">
        <v>211</v>
      </c>
      <c r="C179" s="116">
        <v>410000</v>
      </c>
      <c r="D179" s="117">
        <v>44694</v>
      </c>
      <c r="E179" s="115" t="s">
        <v>213</v>
      </c>
    </row>
    <row r="180" spans="1:5" ht="15">
      <c r="A180" s="115" t="s">
        <v>53</v>
      </c>
      <c r="B180" s="115" t="s">
        <v>211</v>
      </c>
      <c r="C180" s="116">
        <v>300000</v>
      </c>
      <c r="D180" s="117">
        <v>44684</v>
      </c>
      <c r="E180" s="115" t="s">
        <v>213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2022-09-04T16:42:22Z</dcterms:modified>
</cp:coreProperties>
</file>