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STATS'!$A$16:$C$18</definedName>
    <definedName name="CommercialSalesMarket">'SALES STATS'!$A$37:$C$39</definedName>
    <definedName name="ConstructionLoansMarket">'LOAN ONLY STATS'!$A$31:$C$33</definedName>
    <definedName name="ConventionalLoansExcludingInclineMarket">'LOAN ONLY STATS'!#REF!</definedName>
    <definedName name="ConventionalLoansMarket">'LOAN ONLY STATS'!$A$7:$C$10</definedName>
    <definedName name="CreditLineLoansMarket">'LOAN ONLY STATS'!$A$24:$C$25</definedName>
    <definedName name="HardMoneyLoansMarket">'LOAN ONLY STATS'!$A$39:$C$41</definedName>
    <definedName name="InclineSalesMarket">'SALES STATS'!#REF!</definedName>
    <definedName name="OverallLoans">'OVERALL STATS'!$A$19:$C$24</definedName>
    <definedName name="OverallSales">'OVERALL STATS'!$A$7:$C$13</definedName>
    <definedName name="OverallSalesAndLoans">'OVERALL STATS'!$A$30:$C$36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STATS'!$A$45:$C$49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6" i="1"/>
  <c r="G35"/>
  <c r="G34"/>
  <c r="G33"/>
  <c r="G32"/>
  <c r="G31"/>
  <c r="G30"/>
  <c r="G24"/>
  <c r="G23"/>
  <c r="G22"/>
  <c r="G21"/>
  <c r="G20"/>
  <c r="G19"/>
  <c r="G13"/>
  <c r="G12"/>
  <c r="G11"/>
  <c r="G10"/>
  <c r="G9"/>
  <c r="G8"/>
  <c r="G7"/>
  <c r="C34" i="3"/>
  <c r="B34"/>
  <c r="C19"/>
  <c r="B19"/>
  <c r="C40" i="2"/>
  <c r="B40"/>
  <c r="B14" i="1"/>
  <c r="C14"/>
  <c r="B42" i="3"/>
  <c r="C42"/>
  <c r="B26"/>
  <c r="C26"/>
  <c r="B11"/>
  <c r="D7" s="1"/>
  <c r="C11"/>
  <c r="E7" s="1"/>
  <c r="B50" i="2"/>
  <c r="C50"/>
  <c r="B32"/>
  <c r="D27" s="1"/>
  <c r="C32"/>
  <c r="E27" s="1"/>
  <c r="A2"/>
  <c r="B21"/>
  <c r="D19" s="1"/>
  <c r="C21"/>
  <c r="D40" i="3" l="1"/>
  <c r="D41"/>
  <c r="E32"/>
  <c r="D17"/>
  <c r="E16"/>
  <c r="E18"/>
  <c r="D16"/>
  <c r="D18"/>
  <c r="E17"/>
  <c r="E9"/>
  <c r="D9"/>
  <c r="E9" i="1"/>
  <c r="D9"/>
  <c r="E47" i="2"/>
  <c r="D47"/>
  <c r="E28"/>
  <c r="D28"/>
  <c r="E46"/>
  <c r="E49"/>
  <c r="D39"/>
  <c r="E38"/>
  <c r="D37"/>
  <c r="D8" i="3"/>
  <c r="E10"/>
  <c r="D10"/>
  <c r="E8"/>
  <c r="E25"/>
  <c r="D25"/>
  <c r="E31"/>
  <c r="E33"/>
  <c r="D31"/>
  <c r="D33"/>
  <c r="D32"/>
  <c r="E41"/>
  <c r="E40"/>
  <c r="D46" i="2"/>
  <c r="D49"/>
  <c r="E48"/>
  <c r="D48"/>
  <c r="D38"/>
  <c r="E37"/>
  <c r="E39"/>
  <c r="E20"/>
  <c r="D20"/>
  <c r="E45"/>
  <c r="E26"/>
  <c r="E29"/>
  <c r="E31"/>
  <c r="E19"/>
  <c r="E18"/>
  <c r="D18"/>
  <c r="D30"/>
  <c r="E30"/>
  <c r="D31"/>
  <c r="D29"/>
  <c r="D26"/>
  <c r="D45"/>
  <c r="A2" i="3"/>
  <c r="E39"/>
  <c r="B13" i="2"/>
  <c r="C13"/>
  <c r="B25" i="1"/>
  <c r="C25"/>
  <c r="B37"/>
  <c r="C37"/>
  <c r="E33" l="1"/>
  <c r="D33"/>
  <c r="E23"/>
  <c r="D23"/>
  <c r="E9" i="2"/>
  <c r="D9"/>
  <c r="E19" i="3"/>
  <c r="D19"/>
  <c r="E40" i="2"/>
  <c r="D40"/>
  <c r="D34" i="1"/>
  <c r="E22"/>
  <c r="E24"/>
  <c r="D24"/>
  <c r="D22"/>
  <c r="E36"/>
  <c r="E34"/>
  <c r="E32"/>
  <c r="E35"/>
  <c r="D39" i="3"/>
  <c r="E34"/>
  <c r="D34"/>
  <c r="E24"/>
  <c r="D24"/>
  <c r="D50" i="2"/>
  <c r="E50"/>
  <c r="E32"/>
  <c r="D32"/>
  <c r="D8"/>
  <c r="D7"/>
  <c r="D10"/>
  <c r="D12"/>
  <c r="D11"/>
  <c r="E7"/>
  <c r="E12"/>
  <c r="E8"/>
  <c r="E11"/>
  <c r="E10"/>
  <c r="E31" i="1"/>
  <c r="E30"/>
  <c r="D30"/>
  <c r="E8"/>
  <c r="D11"/>
  <c r="D8"/>
  <c r="D7"/>
  <c r="E11"/>
  <c r="D10"/>
  <c r="D12"/>
  <c r="D13"/>
  <c r="D21"/>
  <c r="E19"/>
  <c r="E20"/>
  <c r="E21"/>
  <c r="D36"/>
  <c r="D31"/>
  <c r="E7"/>
  <c r="D32"/>
  <c r="D20"/>
  <c r="D19"/>
  <c r="E10"/>
  <c r="E12"/>
  <c r="D35"/>
  <c r="E13"/>
  <c r="E37" l="1"/>
  <c r="D37"/>
  <c r="E42" i="3"/>
  <c r="E26"/>
  <c r="D26"/>
  <c r="D42"/>
  <c r="E11"/>
  <c r="D11"/>
  <c r="E21" i="2"/>
  <c r="D21"/>
  <c r="D14" i="1"/>
  <c r="E14"/>
  <c r="E13" i="2"/>
  <c r="D13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<sst xmlns="http://schemas.openxmlformats.org/spreadsheetml/2006/main" count="1857" uniqueCount="173">
  <si>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</si>
  <si>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</si>
  <si>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</si>
  <si>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</si>
  <si>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</si>
  <si>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</si>
  <si>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</si>
  <si>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</si>
  <si>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</si>
  <si>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</si>
  <si>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</si>
  <si>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</si>
  <si>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</si>
  <si>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</si>
  <si>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</si>
  <si>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</si>
  <si>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</si>
  <si>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</si>
  <si>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</si>
  <si>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</si>
  <si>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</si>
  <si>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</si>
  <si>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</si>
  <si>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</si>
  <si>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</si>
  <si>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</si>
  <si>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</si>
  <si>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</si>
  <si>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</si>
  <si>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</si>
  <si>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</si>
  <si>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</si>
  <si>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</si>
  <si>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</si>
  <si>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</si>
  <si>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</si>
  <si>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</si>
  <si>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</si>
  <si>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</si>
  <si>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</si>
  <si>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</si>
  <si>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</si>
  <si>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</si>
  <si>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</si>
  <si>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</si>
  <si>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</si>
  <si>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</si>
  <si>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</si>
  <si>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</si>
  <si>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</si>
  <si>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</si>
  <si>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</si>
  <si>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</si>
  <si>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</si>
  <si>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</si>
  <si>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</si>
  <si>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</si>
  <si>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</si>
  <si>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</si>
  <si>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</si>
  <si>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</si>
  <si>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County, NV)</t>
  </si>
  <si>
    <t>SALES MARKET Douglas County, NV)</t>
  </si>
  <si>
    <t>LOAN ONLY MARKETS Douglas County, NV)</t>
  </si>
  <si>
    <t>Reporting Period: JUNE, 2022</t>
  </si>
  <si>
    <t>Calatlantic Title West</t>
  </si>
  <si>
    <t>SINGLE FAM RES.</t>
  </si>
  <si>
    <t>LH</t>
  </si>
  <si>
    <t>YES</t>
  </si>
  <si>
    <t>ET</t>
  </si>
  <si>
    <t>NO</t>
  </si>
  <si>
    <t>CONDO/TWNHSE</t>
  </si>
  <si>
    <t>VACANT LAND</t>
  </si>
  <si>
    <t>CARSON CITY</t>
  </si>
  <si>
    <t>2-4 PLEX</t>
  </si>
  <si>
    <t>PB</t>
  </si>
  <si>
    <t>17</t>
  </si>
  <si>
    <t>23</t>
  </si>
  <si>
    <t>4</t>
  </si>
  <si>
    <t>DAMONTE</t>
  </si>
  <si>
    <t>24</t>
  </si>
  <si>
    <t>7</t>
  </si>
  <si>
    <t>COMMERCIAL</t>
  </si>
  <si>
    <t>20</t>
  </si>
  <si>
    <t>15</t>
  </si>
  <si>
    <t>MOBILE HOME</t>
  </si>
  <si>
    <t>NF</t>
  </si>
  <si>
    <t>RENO CORPORATE</t>
  </si>
  <si>
    <t>YC</t>
  </si>
  <si>
    <t>1419-03-002-140</t>
  </si>
  <si>
    <t>Stewart Title</t>
  </si>
  <si>
    <t>GARDNERVILLE</t>
  </si>
  <si>
    <t>SLA</t>
  </si>
  <si>
    <t>WLD</t>
  </si>
  <si>
    <t>UNK</t>
  </si>
  <si>
    <t>SOUTH KIETZKE</t>
  </si>
  <si>
    <t>CRF</t>
  </si>
  <si>
    <t>MLM</t>
  </si>
  <si>
    <t>JMS</t>
  </si>
  <si>
    <t>RLT</t>
  </si>
  <si>
    <t>INCLINE</t>
  </si>
  <si>
    <t>SLP</t>
  </si>
  <si>
    <t>DKD</t>
  </si>
  <si>
    <t>LAKESIDE</t>
  </si>
  <si>
    <t>SL</t>
  </si>
  <si>
    <t>1220-01-001-068</t>
  </si>
  <si>
    <t>CONVENTIONAL</t>
  </si>
  <si>
    <t>GREATER NEVADA MORTGAGE</t>
  </si>
  <si>
    <t>1022-10-002-105</t>
  </si>
  <si>
    <t>GUILD MORTGAGE COMPANY LLC</t>
  </si>
  <si>
    <t>1220-22-210-082</t>
  </si>
  <si>
    <t>FHA</t>
  </si>
  <si>
    <t>1022-11-002-041</t>
  </si>
  <si>
    <t>1320-27-001-011</t>
  </si>
  <si>
    <t>HARD MONEY</t>
  </si>
  <si>
    <t>FARNSWORTH, ROBERT FRANK TRUSTEE; FARNSWORTH, PAULETTE TRUSTEE; FARNSWORTH FAMILY TRUST 8/1/01</t>
  </si>
  <si>
    <t>1420-30-002-018</t>
  </si>
  <si>
    <t>UNITED FEDERAL CREDIT UNION</t>
  </si>
  <si>
    <t>1121-35-002-033</t>
  </si>
  <si>
    <t>CONSTRUCTION</t>
  </si>
  <si>
    <t>1420-05-443-026</t>
  </si>
  <si>
    <t>MADDOX, CHARLES B TRUSTEE; MADDOX, ANITA H TRUSTEE; MADDOX, C B FAMILY TRUST 2/2/17</t>
  </si>
  <si>
    <t>1420-07-616-008</t>
  </si>
  <si>
    <t>CREDIT LINE</t>
  </si>
  <si>
    <t>HERITAGE BANK OF NEVADA</t>
  </si>
  <si>
    <t>1419-01-801-033</t>
  </si>
  <si>
    <t>MIDFIRST BANK</t>
  </si>
  <si>
    <t>1318-15-111-029</t>
  </si>
  <si>
    <t>HARDY, ROBERT STEPHEN TRUSTEE; HARDY COMMUNITY PROPERTY TRUST 2/1/99</t>
  </si>
  <si>
    <t>1318-26-101-003</t>
  </si>
  <si>
    <t>FECHTER, TIMIOTHY TRUSTEE; FECHTER, TIMOTHY REVOCABLE FAMILY TRUST; FELDMAN, LEWIS S TRUSTEE; FELDMAN FAMILY TUST; FELDMAN, THIEL LLP 401K PLAN; JOHNSON, ELIZABETH A; NAVONE, ANDREW J TRUSTEE; NAVONE FAMILY 2001 REVOCABLE TRUST; NOBLE, JENNIFER MARIE VALL</t>
  </si>
  <si>
    <t>1318-09-811-006</t>
  </si>
  <si>
    <t>UNITED WHOLESALE MORTGAGE</t>
  </si>
  <si>
    <t>1320-35-001-059</t>
  </si>
  <si>
    <t>NEVADA STATE BANK</t>
  </si>
  <si>
    <t>1221-19-002-027</t>
  </si>
  <si>
    <t>WEDOW, FREDERICK J TRUSTEE; WEDOW, VICTORIA A TRUSTEE; WEDOW FAMILY TRUST 6/11/98</t>
  </si>
  <si>
    <t>1320-05-001-054</t>
  </si>
  <si>
    <t>CALIFORNIA STATEWIDE CERTIFIED DEVELOPMENT CORPORATION</t>
  </si>
  <si>
    <t>1022-09-001-002</t>
  </si>
  <si>
    <t>WELLS FARGO BANK NA</t>
  </si>
  <si>
    <t>1320-11-001-006</t>
  </si>
  <si>
    <t>PRIMELENDING</t>
  </si>
  <si>
    <t>1022-14-001-005</t>
  </si>
  <si>
    <t>1220-22-211-012</t>
  </si>
  <si>
    <t>PARAMOUNT RESIDENTIAL MORTGAGE GROUP INC</t>
  </si>
  <si>
    <t>1419-04-002-018</t>
  </si>
  <si>
    <t>PLUMAS BANK</t>
  </si>
  <si>
    <t>1319-18-214-015</t>
  </si>
  <si>
    <t>MUFG UNION BANK</t>
  </si>
  <si>
    <t>1420-08-214-002</t>
  </si>
  <si>
    <t>VA</t>
  </si>
  <si>
    <t>1318-10-314-003</t>
  </si>
  <si>
    <t>FIRST REPUBLIC BANK</t>
  </si>
  <si>
    <t>1220-12-510-011</t>
  </si>
  <si>
    <t>NOVA FINANCIAL &amp; INVESTMENT CORPORATION</t>
  </si>
  <si>
    <t>1419-10-001-049</t>
  </si>
  <si>
    <t>1420-34-710-031</t>
  </si>
  <si>
    <t>HOMEBRIDGE FINANCIAL SERVICES INC</t>
  </si>
  <si>
    <t>1022-18-001-046</t>
  </si>
  <si>
    <t>MEADOWS BANK</t>
  </si>
  <si>
    <t>CAL</t>
  </si>
  <si>
    <t>FA</t>
  </si>
  <si>
    <t>FC</t>
  </si>
  <si>
    <t>SIG</t>
  </si>
  <si>
    <t>ST</t>
  </si>
  <si>
    <t>TI</t>
  </si>
  <si>
    <t>TT</t>
  </si>
  <si>
    <t>Deed Subdivider</t>
  </si>
  <si>
    <t>Deed of Trust</t>
  </si>
  <si>
    <t>Deed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</si>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</sst>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44</c:v>
                </c:pt>
                <c:pt idx="1">
                  <c:v>28</c:v>
                </c:pt>
                <c:pt idx="2">
                  <c:v>21</c:v>
                </c:pt>
                <c:pt idx="3">
                  <c:v>17</c:v>
                </c:pt>
                <c:pt idx="4">
                  <c:v>11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1420544"/>
        <c:axId val="111422080"/>
        <c:axId val="0"/>
      </c:bar3DChart>
      <c:catAx>
        <c:axId val="111420544"/>
        <c:scaling>
          <c:orientation val="minMax"/>
        </c:scaling>
        <c:axPos val="b"/>
        <c:numFmt formatCode="General" sourceLinked="1"/>
        <c:majorTickMark val="none"/>
        <c:tickLblPos val="nextTo"/>
        <c:crossAx val="111422080"/>
        <c:crosses val="autoZero"/>
        <c:auto val="1"/>
        <c:lblAlgn val="ctr"/>
        <c:lblOffset val="100"/>
      </c:catAx>
      <c:valAx>
        <c:axId val="111422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420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STATS'!$B$19:$B$24</c:f>
              <c:numCache>
                <c:formatCode>0</c:formatCode>
                <c:ptCount val="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shape val="box"/>
        <c:axId val="111461120"/>
        <c:axId val="111462656"/>
        <c:axId val="0"/>
      </c:bar3DChart>
      <c:catAx>
        <c:axId val="111461120"/>
        <c:scaling>
          <c:orientation val="minMax"/>
        </c:scaling>
        <c:axPos val="b"/>
        <c:numFmt formatCode="General" sourceLinked="1"/>
        <c:majorTickMark val="none"/>
        <c:tickLblPos val="nextTo"/>
        <c:crossAx val="111462656"/>
        <c:crosses val="autoZero"/>
        <c:auto val="1"/>
        <c:lblAlgn val="ctr"/>
        <c:lblOffset val="100"/>
      </c:catAx>
      <c:valAx>
        <c:axId val="111462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46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STATS'!$A$30:$A$36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STATS'!$B$30:$B$36</c:f>
              <c:numCache>
                <c:formatCode>0</c:formatCode>
                <c:ptCount val="7"/>
                <c:pt idx="0">
                  <c:v>52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14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hape val="box"/>
        <c:axId val="109854720"/>
        <c:axId val="109856256"/>
        <c:axId val="0"/>
      </c:bar3DChart>
      <c:catAx>
        <c:axId val="109854720"/>
        <c:scaling>
          <c:orientation val="minMax"/>
        </c:scaling>
        <c:axPos val="b"/>
        <c:numFmt formatCode="General" sourceLinked="1"/>
        <c:majorTickMark val="none"/>
        <c:tickLblPos val="nextTo"/>
        <c:crossAx val="109856256"/>
        <c:crosses val="autoZero"/>
        <c:auto val="1"/>
        <c:lblAlgn val="ctr"/>
        <c:lblOffset val="100"/>
      </c:catAx>
      <c:valAx>
        <c:axId val="109856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9854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25059725</c:v>
                </c:pt>
                <c:pt idx="1">
                  <c:v>23614123</c:v>
                </c:pt>
                <c:pt idx="2">
                  <c:v>22858800</c:v>
                </c:pt>
                <c:pt idx="3">
                  <c:v>17711450</c:v>
                </c:pt>
                <c:pt idx="4">
                  <c:v>8847000</c:v>
                </c:pt>
                <c:pt idx="5">
                  <c:v>1309900</c:v>
                </c:pt>
                <c:pt idx="6">
                  <c:v>572060</c:v>
                </c:pt>
              </c:numCache>
            </c:numRef>
          </c:val>
        </c:ser>
        <c:shape val="box"/>
        <c:axId val="109890560"/>
        <c:axId val="109892352"/>
        <c:axId val="0"/>
      </c:bar3DChart>
      <c:catAx>
        <c:axId val="109890560"/>
        <c:scaling>
          <c:orientation val="minMax"/>
        </c:scaling>
        <c:axPos val="b"/>
        <c:numFmt formatCode="General" sourceLinked="1"/>
        <c:majorTickMark val="none"/>
        <c:tickLblPos val="nextTo"/>
        <c:crossAx val="109892352"/>
        <c:crosses val="autoZero"/>
        <c:auto val="1"/>
        <c:lblAlgn val="ctr"/>
        <c:lblOffset val="100"/>
      </c:catAx>
      <c:valAx>
        <c:axId val="109892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9890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STATS'!$C$19:$C$24</c:f>
              <c:numCache>
                <c:formatCode>"$"#,##0</c:formatCode>
                <c:ptCount val="6"/>
                <c:pt idx="0">
                  <c:v>4998700</c:v>
                </c:pt>
                <c:pt idx="1">
                  <c:v>7610350</c:v>
                </c:pt>
                <c:pt idx="2">
                  <c:v>5775621</c:v>
                </c:pt>
                <c:pt idx="3">
                  <c:v>2354200</c:v>
                </c:pt>
                <c:pt idx="4">
                  <c:v>4077620</c:v>
                </c:pt>
                <c:pt idx="5">
                  <c:v>800000</c:v>
                </c:pt>
              </c:numCache>
            </c:numRef>
          </c:val>
        </c:ser>
        <c:shape val="box"/>
        <c:axId val="111638784"/>
        <c:axId val="111640576"/>
        <c:axId val="0"/>
      </c:bar3DChart>
      <c:catAx>
        <c:axId val="111638784"/>
        <c:scaling>
          <c:orientation val="minMax"/>
        </c:scaling>
        <c:axPos val="b"/>
        <c:numFmt formatCode="General" sourceLinked="1"/>
        <c:majorTickMark val="none"/>
        <c:tickLblPos val="nextTo"/>
        <c:crossAx val="111640576"/>
        <c:crosses val="autoZero"/>
        <c:auto val="1"/>
        <c:lblAlgn val="ctr"/>
        <c:lblOffset val="100"/>
      </c:catAx>
      <c:valAx>
        <c:axId val="111640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638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STATS'!$A$30:$A$36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STATS'!$C$30:$C$36</c:f>
              <c:numCache>
                <c:formatCode>"$"#,##0</c:formatCode>
                <c:ptCount val="7"/>
                <c:pt idx="0">
                  <c:v>30058425</c:v>
                </c:pt>
                <c:pt idx="1">
                  <c:v>31224473</c:v>
                </c:pt>
                <c:pt idx="2">
                  <c:v>28634421</c:v>
                </c:pt>
                <c:pt idx="3">
                  <c:v>20065650</c:v>
                </c:pt>
                <c:pt idx="4">
                  <c:v>12924620</c:v>
                </c:pt>
                <c:pt idx="5">
                  <c:v>2109900</c:v>
                </c:pt>
                <c:pt idx="6">
                  <c:v>572060</c:v>
                </c:pt>
              </c:numCache>
            </c:numRef>
          </c:val>
        </c:ser>
        <c:shape val="box"/>
        <c:axId val="111654400"/>
        <c:axId val="111655936"/>
        <c:axId val="0"/>
      </c:bar3DChart>
      <c:catAx>
        <c:axId val="111654400"/>
        <c:scaling>
          <c:orientation val="minMax"/>
        </c:scaling>
        <c:axPos val="b"/>
        <c:numFmt formatCode="General" sourceLinked="1"/>
        <c:majorTickMark val="none"/>
        <c:tickLblPos val="nextTo"/>
        <c:crossAx val="111655936"/>
        <c:crosses val="autoZero"/>
        <c:auto val="1"/>
        <c:lblAlgn val="ctr"/>
        <c:lblOffset val="100"/>
      </c:catAx>
      <c:valAx>
        <c:axId val="111655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654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44.013927083332" createdVersion="3" refreshedVersion="3" minRefreshableVersion="3" recordCount="124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CARSON CITY"/>
        <s v="MINDEN"/>
        <s v="KIETZKE"/>
        <s v="RIDGEVIEW"/>
        <s v="DAMONTE"/>
        <s v="ZEPHYR"/>
        <s v="LAKESIDEMOANA"/>
        <s v="RENO CORPORATE"/>
        <s v="GARDNERVILLE"/>
        <s v="SOUTH KIETZKE"/>
        <s v="LAKESIDE"/>
        <s v="INCLINE"/>
        <s v="PLUMB" u="1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</sharedItems>
    </cacheField>
    <cacheField name="EO" numFmtId="0">
      <sharedItems count="79">
        <s v="LH"/>
        <s v="18"/>
        <s v="ET"/>
        <s v="PB"/>
        <s v="4"/>
        <s v="24"/>
        <s v="17"/>
        <s v="15"/>
        <s v="7"/>
        <s v="12"/>
        <s v="20"/>
        <s v="23"/>
        <s v="JML"/>
        <s v="NF"/>
        <s v="YC"/>
        <s v="WLD"/>
        <s v="SLA"/>
        <s v="AMG"/>
        <s v="UNK"/>
        <s v="MLM"/>
        <s v="JMS"/>
        <s v="KDJ"/>
        <s v="CRF"/>
        <s v="RLT"/>
        <s v="DC"/>
        <s v="SL"/>
        <s v="SLP"/>
        <s v="DKD"/>
        <s v="RC" u="1"/>
        <s v="AE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PAH" u="1"/>
        <s v="10" u="1"/>
        <s v="MLC" u="1"/>
        <s v="JH" u="1"/>
        <s v="RA" u="1"/>
        <s v="ASK" u="1"/>
        <s v="DNO" u="1"/>
        <s v="LTE" u="1"/>
        <s v="LTF" u="1"/>
        <s v="2" u="1"/>
        <s v="MLR" u="1"/>
        <s v="KS" u="1"/>
        <s v="JN" u="1"/>
        <s v="SAB" u="1"/>
        <s v="KOT" u="1"/>
        <s v="ERF" u="1"/>
        <s v="NCS" u="1"/>
        <s v="ARJ" u="1"/>
        <s v="MDD" u="1"/>
        <s v="DMR" u="1"/>
        <s v="CY" u="1"/>
        <s v="LC" u="1"/>
        <s v="9" u="1"/>
        <s v="BM" u="1"/>
        <s v="5" u="1"/>
        <s v="FF" u="1"/>
        <s v="1" u="1"/>
        <s v="14" u="1"/>
        <s v="DEB" u="1"/>
        <s v="TB" u="1"/>
        <s v="CD" u="1"/>
        <s v="TO" u="1"/>
        <s v="MIF" u="1"/>
        <s v="21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2-4 PLEX"/>
        <s v="CONDO/TWNHSE"/>
        <s v="MOBILE HOME"/>
        <s v="COMMERCIAL"/>
        <s v="COMM'L/IND'L" u="1"/>
        <s v="APARTMENT BLDG." u="1"/>
      </sharedItems>
    </cacheField>
    <cacheField name="DOCNUM" numFmtId="0">
      <sharedItems containsSemiMixedTypes="0" containsString="0" containsNumber="1" containsInteger="1" minValue="985758" maxValue="986916"/>
    </cacheField>
    <cacheField name="AMOUNT" numFmtId="165">
      <sharedItems containsSemiMixedTypes="0" containsString="0" containsNumber="1" containsInteger="1" minValue="49500" maxValue="86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6-01T00:00:00" maxDate="2022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44.014004976852" createdVersion="3" refreshedVersion="3" minRefreshableVersion="3" recordCount="2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HARD MONEY"/>
        <s v="CONSTRUCTION"/>
        <s v="COMMERCIAL"/>
        <s v="CREDIT LINE"/>
        <s v="V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85764" maxValue="986879"/>
    </cacheField>
    <cacheField name="AMOUNT" numFmtId="165">
      <sharedItems containsSemiMixedTypes="0" containsString="0" containsNumber="1" containsInteger="1" minValue="94000" maxValue="4400000"/>
    </cacheField>
    <cacheField name="RECDATE" numFmtId="14">
      <sharedItems containsSemiMixedTypes="0" containsNonDate="0" containsDate="1" containsString="0" minDate="2022-06-01T00:00:00" maxDate="2022-07-01T00:00:00"/>
    </cacheField>
    <cacheField name="LENDER" numFmtId="0">
      <sharedItems containsBlank="1" count="111">
        <s v="GUILD MORTGAGE COMPANY LLC"/>
        <s v="GREATER NEVADA MORTGAGE"/>
        <s v="FARNSWORTH, ROBERT FRANK TRUSTEE; FARNSWORTH, PAULETTE TRUSTEE; FARNSWORTH FAMILY TRUST 8/1/01"/>
        <s v="UNITED FEDERAL CREDIT UNION"/>
        <s v="MADDOX, CHARLES B TRUSTEE; MADDOX, ANITA H TRUSTEE; MADDOX, C B FAMILY TRUST 2/2/17"/>
        <s v="HERITAGE BANK OF NEVADA"/>
        <s v="MIDFIRST BANK"/>
        <s v="HARDY, ROBERT STEPHEN TRUSTEE; HARDY COMMUNITY PROPERTY TRUST 2/1/99"/>
        <s v="FECHTER, TIMIOTHY TRUSTEE; FECHTER, TIMOTHY REVOCABLE FAMILY TRUST; FELDMAN, LEWIS S TRUSTEE; FELDMAN FAMILY TUST; FELDMAN, THIEL LLP 401K PLAN; JOHNSON, ELIZABETH A; NAVONE, ANDREW J TRUSTEE; NAVONE FAMILY 2001 REVOCABLE TRUST; NOBLE, JENNIFER MARIE VALL"/>
        <s v="WEDOW, FREDERICK J TRUSTEE; WEDOW, VICTORIA A TRUSTEE; WEDOW FAMILY TRUST 6/11/98"/>
        <s v="NEVADA STATE BANK"/>
        <s v="CALIFORNIA STATEWIDE CERTIFIED DEVELOPMENT CORPORATION"/>
        <s v="WELLS FARGO BANK NA"/>
        <s v="PRIMELENDING"/>
        <s v="PARAMOUNT RESIDENTIAL MORTGAGE GROUP INC"/>
        <s v="UNITED WHOLESALE MORTGAGE"/>
        <s v="PLUMAS BANK"/>
        <s v="MUFG UNION BANK"/>
        <s v="FIRST REPUBLIC BANK"/>
        <s v="NOVA FINANCIAL &amp; INVESTMENT CORPORATION"/>
        <s v="HOMEBRIDGE FINANCIAL SERVICES INC"/>
        <s v="MEADOWS BANK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s v="CAL"/>
    <x v="0"/>
    <x v="0"/>
    <x v="0"/>
    <n v="986209"/>
    <n v="572060"/>
    <x v="0"/>
    <s v="YES"/>
    <d v="2022-06-10T00:00:00"/>
  </r>
  <r>
    <x v="1"/>
    <s v="FA"/>
    <x v="1"/>
    <x v="1"/>
    <x v="0"/>
    <n v="986250"/>
    <n v="525000"/>
    <x v="1"/>
    <s v="YES"/>
    <d v="2022-06-13T00:00:00"/>
  </r>
  <r>
    <x v="1"/>
    <s v="FA"/>
    <x v="2"/>
    <x v="2"/>
    <x v="0"/>
    <n v="985906"/>
    <n v="420000"/>
    <x v="1"/>
    <s v="YES"/>
    <d v="2022-06-03T00:00:00"/>
  </r>
  <r>
    <x v="1"/>
    <s v="FA"/>
    <x v="3"/>
    <x v="3"/>
    <x v="1"/>
    <n v="986897"/>
    <n v="4607000"/>
    <x v="1"/>
    <s v="YES"/>
    <d v="2022-06-30T00:00:00"/>
  </r>
  <r>
    <x v="1"/>
    <s v="FA"/>
    <x v="2"/>
    <x v="2"/>
    <x v="2"/>
    <n v="986885"/>
    <n v="1300000"/>
    <x v="1"/>
    <s v="YES"/>
    <d v="2022-06-30T00:00:00"/>
  </r>
  <r>
    <x v="1"/>
    <s v="FA"/>
    <x v="2"/>
    <x v="2"/>
    <x v="1"/>
    <n v="985875"/>
    <n v="300000"/>
    <x v="1"/>
    <s v="YES"/>
    <d v="2022-06-03T00:00:00"/>
  </r>
  <r>
    <x v="1"/>
    <s v="FA"/>
    <x v="2"/>
    <x v="2"/>
    <x v="1"/>
    <n v="986370"/>
    <n v="246700"/>
    <x v="1"/>
    <s v="YES"/>
    <d v="2022-06-16T00:00:00"/>
  </r>
  <r>
    <x v="1"/>
    <s v="FA"/>
    <x v="2"/>
    <x v="2"/>
    <x v="1"/>
    <n v="986423"/>
    <n v="3000000"/>
    <x v="1"/>
    <s v="YES"/>
    <d v="2022-06-17T00:00:00"/>
  </r>
  <r>
    <x v="1"/>
    <s v="FA"/>
    <x v="2"/>
    <x v="2"/>
    <x v="0"/>
    <n v="986132"/>
    <n v="1325000"/>
    <x v="1"/>
    <s v="YES"/>
    <d v="2022-06-09T00:00:00"/>
  </r>
  <r>
    <x v="1"/>
    <s v="FA"/>
    <x v="2"/>
    <x v="2"/>
    <x v="3"/>
    <n v="986141"/>
    <n v="235000"/>
    <x v="1"/>
    <s v="YES"/>
    <d v="2022-06-09T00:00:00"/>
  </r>
  <r>
    <x v="1"/>
    <s v="FA"/>
    <x v="2"/>
    <x v="2"/>
    <x v="0"/>
    <n v="986558"/>
    <n v="1733750"/>
    <x v="1"/>
    <s v="YES"/>
    <d v="2022-06-22T00:00:00"/>
  </r>
  <r>
    <x v="1"/>
    <s v="FA"/>
    <x v="2"/>
    <x v="2"/>
    <x v="0"/>
    <n v="985788"/>
    <n v="680000"/>
    <x v="1"/>
    <s v="YES"/>
    <d v="2022-06-01T00:00:00"/>
  </r>
  <r>
    <x v="1"/>
    <s v="FA"/>
    <x v="2"/>
    <x v="2"/>
    <x v="3"/>
    <n v="986664"/>
    <n v="760000"/>
    <x v="1"/>
    <s v="YES"/>
    <d v="2022-06-24T00:00:00"/>
  </r>
  <r>
    <x v="1"/>
    <s v="FA"/>
    <x v="2"/>
    <x v="2"/>
    <x v="0"/>
    <n v="986532"/>
    <n v="769000"/>
    <x v="1"/>
    <s v="YES"/>
    <d v="2022-06-22T00:00:00"/>
  </r>
  <r>
    <x v="1"/>
    <s v="FA"/>
    <x v="2"/>
    <x v="2"/>
    <x v="1"/>
    <n v="986123"/>
    <n v="315000"/>
    <x v="1"/>
    <s v="YES"/>
    <d v="2022-06-09T00:00:00"/>
  </r>
  <r>
    <x v="1"/>
    <s v="FA"/>
    <x v="2"/>
    <x v="2"/>
    <x v="0"/>
    <n v="986545"/>
    <n v="460000"/>
    <x v="1"/>
    <s v="YES"/>
    <d v="2022-06-22T00:00:00"/>
  </r>
  <r>
    <x v="1"/>
    <s v="FA"/>
    <x v="2"/>
    <x v="2"/>
    <x v="0"/>
    <n v="986802"/>
    <n v="550000"/>
    <x v="1"/>
    <s v="YES"/>
    <d v="2022-06-28T00:00:00"/>
  </r>
  <r>
    <x v="1"/>
    <s v="FA"/>
    <x v="2"/>
    <x v="2"/>
    <x v="0"/>
    <n v="986823"/>
    <n v="485000"/>
    <x v="1"/>
    <s v="YES"/>
    <d v="2022-06-28T00:00:00"/>
  </r>
  <r>
    <x v="2"/>
    <s v="FC"/>
    <x v="4"/>
    <x v="4"/>
    <x v="0"/>
    <n v="986337"/>
    <n v="599900"/>
    <x v="1"/>
    <s v="YES"/>
    <d v="2022-06-15T00:00:00"/>
  </r>
  <r>
    <x v="2"/>
    <s v="FC"/>
    <x v="5"/>
    <x v="5"/>
    <x v="0"/>
    <n v="986496"/>
    <n v="688000"/>
    <x v="1"/>
    <s v="YES"/>
    <d v="2022-06-21T00:00:00"/>
  </r>
  <r>
    <x v="2"/>
    <s v="FC"/>
    <x v="6"/>
    <x v="6"/>
    <x v="0"/>
    <n v="986519"/>
    <n v="1150000"/>
    <x v="1"/>
    <s v="YES"/>
    <d v="2022-06-22T00:00:00"/>
  </r>
  <r>
    <x v="2"/>
    <s v="FC"/>
    <x v="6"/>
    <x v="6"/>
    <x v="0"/>
    <n v="985868"/>
    <n v="1150000"/>
    <x v="1"/>
    <s v="YES"/>
    <d v="2022-06-03T00:00:00"/>
  </r>
  <r>
    <x v="2"/>
    <s v="FC"/>
    <x v="6"/>
    <x v="6"/>
    <x v="0"/>
    <n v="986633"/>
    <n v="1679000"/>
    <x v="1"/>
    <s v="YES"/>
    <d v="2022-06-24T00:00:00"/>
  </r>
  <r>
    <x v="2"/>
    <s v="FC"/>
    <x v="4"/>
    <x v="7"/>
    <x v="0"/>
    <n v="986916"/>
    <n v="495000"/>
    <x v="1"/>
    <s v="YES"/>
    <d v="2022-06-30T00:00:00"/>
  </r>
  <r>
    <x v="2"/>
    <s v="FC"/>
    <x v="6"/>
    <x v="6"/>
    <x v="1"/>
    <n v="986867"/>
    <n v="100000"/>
    <x v="1"/>
    <s v="YES"/>
    <d v="2022-06-30T00:00:00"/>
  </r>
  <r>
    <x v="2"/>
    <s v="FC"/>
    <x v="4"/>
    <x v="8"/>
    <x v="3"/>
    <n v="986880"/>
    <n v="505000"/>
    <x v="1"/>
    <s v="YES"/>
    <d v="2022-06-30T00:00:00"/>
  </r>
  <r>
    <x v="2"/>
    <s v="FC"/>
    <x v="5"/>
    <x v="5"/>
    <x v="3"/>
    <n v="986831"/>
    <n v="875000"/>
    <x v="1"/>
    <s v="YES"/>
    <d v="2022-06-29T00:00:00"/>
  </r>
  <r>
    <x v="2"/>
    <s v="FC"/>
    <x v="1"/>
    <x v="1"/>
    <x v="4"/>
    <n v="986568"/>
    <n v="185000"/>
    <x v="1"/>
    <s v="YES"/>
    <d v="2022-06-23T00:00:00"/>
  </r>
  <r>
    <x v="2"/>
    <s v="FC"/>
    <x v="7"/>
    <x v="9"/>
    <x v="1"/>
    <n v="986433"/>
    <n v="210000"/>
    <x v="1"/>
    <s v="YES"/>
    <d v="2022-06-17T00:00:00"/>
  </r>
  <r>
    <x v="2"/>
    <s v="FC"/>
    <x v="4"/>
    <x v="10"/>
    <x v="5"/>
    <n v="986621"/>
    <n v="1875000"/>
    <x v="1"/>
    <s v="YES"/>
    <d v="2022-06-23T00:00:00"/>
  </r>
  <r>
    <x v="2"/>
    <s v="FC"/>
    <x v="6"/>
    <x v="6"/>
    <x v="3"/>
    <n v="986170"/>
    <n v="790000"/>
    <x v="1"/>
    <s v="YES"/>
    <d v="2022-06-10T00:00:00"/>
  </r>
  <r>
    <x v="2"/>
    <s v="FC"/>
    <x v="6"/>
    <x v="6"/>
    <x v="3"/>
    <n v="986211"/>
    <n v="389000"/>
    <x v="1"/>
    <s v="YES"/>
    <d v="2022-06-10T00:00:00"/>
  </r>
  <r>
    <x v="2"/>
    <s v="FC"/>
    <x v="6"/>
    <x v="6"/>
    <x v="0"/>
    <n v="986714"/>
    <n v="370000"/>
    <x v="1"/>
    <s v="YES"/>
    <d v="2022-06-27T00:00:00"/>
  </r>
  <r>
    <x v="2"/>
    <s v="FC"/>
    <x v="6"/>
    <x v="6"/>
    <x v="1"/>
    <n v="986354"/>
    <n v="543900"/>
    <x v="1"/>
    <s v="YES"/>
    <d v="2022-06-15T00:00:00"/>
  </r>
  <r>
    <x v="2"/>
    <s v="FC"/>
    <x v="6"/>
    <x v="6"/>
    <x v="0"/>
    <n v="986234"/>
    <n v="1149000"/>
    <x v="1"/>
    <s v="YES"/>
    <d v="2022-06-13T00:00:00"/>
  </r>
  <r>
    <x v="2"/>
    <s v="FC"/>
    <x v="1"/>
    <x v="11"/>
    <x v="0"/>
    <n v="986350"/>
    <n v="600000"/>
    <x v="1"/>
    <s v="YES"/>
    <d v="2022-06-15T00:00:00"/>
  </r>
  <r>
    <x v="2"/>
    <s v="FC"/>
    <x v="6"/>
    <x v="6"/>
    <x v="3"/>
    <n v="986483"/>
    <n v="515000"/>
    <x v="1"/>
    <s v="YES"/>
    <d v="2022-06-21T00:00:00"/>
  </r>
  <r>
    <x v="2"/>
    <s v="FC"/>
    <x v="7"/>
    <x v="9"/>
    <x v="1"/>
    <n v="986351"/>
    <n v="390000"/>
    <x v="1"/>
    <s v="YES"/>
    <d v="2022-06-15T00:00:00"/>
  </r>
  <r>
    <x v="2"/>
    <s v="FC"/>
    <x v="6"/>
    <x v="6"/>
    <x v="0"/>
    <n v="986128"/>
    <n v="8600000"/>
    <x v="1"/>
    <s v="YES"/>
    <d v="2022-06-09T00:00:00"/>
  </r>
  <r>
    <x v="3"/>
    <s v="SIG"/>
    <x v="6"/>
    <x v="12"/>
    <x v="3"/>
    <n v="986368"/>
    <n v="495000"/>
    <x v="1"/>
    <s v="YES"/>
    <d v="2022-06-16T00:00:00"/>
  </r>
  <r>
    <x v="3"/>
    <s v="SIG"/>
    <x v="2"/>
    <x v="13"/>
    <x v="4"/>
    <n v="986417"/>
    <n v="470000"/>
    <x v="1"/>
    <s v="YES"/>
    <d v="2022-06-17T00:00:00"/>
  </r>
  <r>
    <x v="3"/>
    <s v="SIG"/>
    <x v="6"/>
    <x v="12"/>
    <x v="1"/>
    <n v="986820"/>
    <n v="675000"/>
    <x v="1"/>
    <s v="YES"/>
    <d v="2022-06-28T00:00:00"/>
  </r>
  <r>
    <x v="3"/>
    <s v="SIG"/>
    <x v="6"/>
    <x v="12"/>
    <x v="0"/>
    <n v="986699"/>
    <n v="1850000"/>
    <x v="1"/>
    <s v="YES"/>
    <d v="2022-06-27T00:00:00"/>
  </r>
  <r>
    <x v="3"/>
    <s v="SIG"/>
    <x v="2"/>
    <x v="13"/>
    <x v="0"/>
    <n v="986387"/>
    <n v="830000"/>
    <x v="1"/>
    <s v="YES"/>
    <d v="2022-06-16T00:00:00"/>
  </r>
  <r>
    <x v="3"/>
    <s v="SIG"/>
    <x v="2"/>
    <x v="13"/>
    <x v="0"/>
    <n v="986339"/>
    <n v="349000"/>
    <x v="1"/>
    <s v="YES"/>
    <d v="2022-06-15T00:00:00"/>
  </r>
  <r>
    <x v="3"/>
    <s v="SIG"/>
    <x v="2"/>
    <x v="13"/>
    <x v="0"/>
    <n v="986298"/>
    <n v="678000"/>
    <x v="1"/>
    <s v="YES"/>
    <d v="2022-06-14T00:00:00"/>
  </r>
  <r>
    <x v="3"/>
    <s v="SIG"/>
    <x v="6"/>
    <x v="12"/>
    <x v="0"/>
    <n v="986016"/>
    <n v="1400000"/>
    <x v="1"/>
    <s v="YES"/>
    <d v="2022-06-07T00:00:00"/>
  </r>
  <r>
    <x v="3"/>
    <s v="SIG"/>
    <x v="6"/>
    <x v="12"/>
    <x v="1"/>
    <n v="986010"/>
    <n v="892500"/>
    <x v="1"/>
    <s v="YES"/>
    <d v="2022-06-06T00:00:00"/>
  </r>
  <r>
    <x v="3"/>
    <s v="SIG"/>
    <x v="8"/>
    <x v="14"/>
    <x v="4"/>
    <n v="986059"/>
    <n v="315000"/>
    <x v="1"/>
    <s v="YES"/>
    <d v="2022-06-08T00:00:00"/>
  </r>
  <r>
    <x v="3"/>
    <s v="SIG"/>
    <x v="6"/>
    <x v="12"/>
    <x v="1"/>
    <n v="986509"/>
    <n v="892500"/>
    <x v="1"/>
    <s v="YES"/>
    <d v="2022-06-21T00:00:00"/>
  </r>
  <r>
    <x v="4"/>
    <s v="ST"/>
    <x v="9"/>
    <x v="15"/>
    <x v="0"/>
    <n v="986238"/>
    <n v="737000"/>
    <x v="1"/>
    <s v="YES"/>
    <d v="2022-06-13T00:00:00"/>
  </r>
  <r>
    <x v="4"/>
    <s v="ST"/>
    <x v="9"/>
    <x v="16"/>
    <x v="3"/>
    <n v="986672"/>
    <n v="303000"/>
    <x v="1"/>
    <s v="YES"/>
    <d v="2022-06-24T00:00:00"/>
  </r>
  <r>
    <x v="4"/>
    <s v="ST"/>
    <x v="9"/>
    <x v="15"/>
    <x v="0"/>
    <n v="986600"/>
    <n v="950000"/>
    <x v="1"/>
    <s v="YES"/>
    <d v="2022-06-23T00:00:00"/>
  </r>
  <r>
    <x v="4"/>
    <s v="ST"/>
    <x v="1"/>
    <x v="17"/>
    <x v="0"/>
    <n v="985783"/>
    <n v="385000"/>
    <x v="1"/>
    <s v="YES"/>
    <d v="2022-06-01T00:00:00"/>
  </r>
  <r>
    <x v="4"/>
    <s v="ST"/>
    <x v="9"/>
    <x v="15"/>
    <x v="0"/>
    <n v="986573"/>
    <n v="650000"/>
    <x v="1"/>
    <s v="YES"/>
    <d v="2022-06-23T00:00:00"/>
  </r>
  <r>
    <x v="4"/>
    <s v="ST"/>
    <x v="9"/>
    <x v="16"/>
    <x v="0"/>
    <n v="986570"/>
    <n v="935000"/>
    <x v="1"/>
    <s v="YES"/>
    <d v="2022-06-23T00:00:00"/>
  </r>
  <r>
    <x v="4"/>
    <s v="ST"/>
    <x v="9"/>
    <x v="16"/>
    <x v="0"/>
    <n v="986004"/>
    <n v="510000"/>
    <x v="1"/>
    <s v="YES"/>
    <d v="2022-06-06T00:00:00"/>
  </r>
  <r>
    <x v="4"/>
    <s v="ST"/>
    <x v="9"/>
    <x v="15"/>
    <x v="0"/>
    <n v="985861"/>
    <n v="550000"/>
    <x v="1"/>
    <s v="YES"/>
    <d v="2022-06-03T00:00:00"/>
  </r>
  <r>
    <x v="4"/>
    <s v="ST"/>
    <x v="9"/>
    <x v="16"/>
    <x v="0"/>
    <n v="985872"/>
    <n v="475000"/>
    <x v="1"/>
    <s v="YES"/>
    <d v="2022-06-03T00:00:00"/>
  </r>
  <r>
    <x v="4"/>
    <s v="ST"/>
    <x v="9"/>
    <x v="16"/>
    <x v="0"/>
    <n v="985843"/>
    <n v="545000"/>
    <x v="1"/>
    <s v="YES"/>
    <d v="2022-06-02T00:00:00"/>
  </r>
  <r>
    <x v="4"/>
    <s v="ST"/>
    <x v="9"/>
    <x v="16"/>
    <x v="0"/>
    <n v="986795"/>
    <n v="454000"/>
    <x v="0"/>
    <s v="YES"/>
    <d v="2022-06-28T00:00:00"/>
  </r>
  <r>
    <x v="4"/>
    <s v="ST"/>
    <x v="3"/>
    <x v="18"/>
    <x v="0"/>
    <n v="985858"/>
    <n v="355000"/>
    <x v="1"/>
    <s v="YES"/>
    <d v="2022-06-03T00:00:00"/>
  </r>
  <r>
    <x v="4"/>
    <s v="ST"/>
    <x v="9"/>
    <x v="16"/>
    <x v="1"/>
    <n v="986902"/>
    <n v="49500"/>
    <x v="1"/>
    <s v="YES"/>
    <d v="2022-06-30T00:00:00"/>
  </r>
  <r>
    <x v="4"/>
    <s v="ST"/>
    <x v="3"/>
    <x v="19"/>
    <x v="4"/>
    <n v="986342"/>
    <n v="289000"/>
    <x v="1"/>
    <s v="YES"/>
    <d v="2022-06-15T00:00:00"/>
  </r>
  <r>
    <x v="4"/>
    <s v="ST"/>
    <x v="9"/>
    <x v="16"/>
    <x v="0"/>
    <n v="986325"/>
    <n v="360000"/>
    <x v="1"/>
    <s v="YES"/>
    <d v="2022-06-15T00:00:00"/>
  </r>
  <r>
    <x v="4"/>
    <s v="ST"/>
    <x v="9"/>
    <x v="16"/>
    <x v="0"/>
    <n v="986435"/>
    <n v="925000"/>
    <x v="0"/>
    <s v="YES"/>
    <d v="2022-06-17T00:00:00"/>
  </r>
  <r>
    <x v="4"/>
    <s v="ST"/>
    <x v="3"/>
    <x v="18"/>
    <x v="0"/>
    <n v="986069"/>
    <n v="723000"/>
    <x v="1"/>
    <s v="YES"/>
    <d v="2022-06-08T00:00:00"/>
  </r>
  <r>
    <x v="4"/>
    <s v="ST"/>
    <x v="9"/>
    <x v="16"/>
    <x v="0"/>
    <n v="985758"/>
    <n v="715000"/>
    <x v="1"/>
    <s v="YES"/>
    <d v="2022-06-01T00:00:00"/>
  </r>
  <r>
    <x v="4"/>
    <s v="ST"/>
    <x v="9"/>
    <x v="16"/>
    <x v="0"/>
    <n v="986346"/>
    <n v="465500"/>
    <x v="1"/>
    <s v="YES"/>
    <d v="2022-06-15T00:00:00"/>
  </r>
  <r>
    <x v="4"/>
    <s v="ST"/>
    <x v="3"/>
    <x v="20"/>
    <x v="0"/>
    <n v="986912"/>
    <n v="454000"/>
    <x v="1"/>
    <s v="YES"/>
    <d v="2022-06-30T00:00:00"/>
  </r>
  <r>
    <x v="4"/>
    <s v="ST"/>
    <x v="9"/>
    <x v="15"/>
    <x v="0"/>
    <n v="986869"/>
    <n v="521000"/>
    <x v="1"/>
    <s v="YES"/>
    <d v="2022-06-30T00:00:00"/>
  </r>
  <r>
    <x v="4"/>
    <s v="ST"/>
    <x v="9"/>
    <x v="16"/>
    <x v="0"/>
    <n v="986864"/>
    <n v="550000"/>
    <x v="1"/>
    <s v="YES"/>
    <d v="2022-06-30T00:00:00"/>
  </r>
  <r>
    <x v="4"/>
    <s v="ST"/>
    <x v="9"/>
    <x v="16"/>
    <x v="0"/>
    <n v="986084"/>
    <n v="659000"/>
    <x v="1"/>
    <s v="YES"/>
    <d v="2022-06-08T00:00:00"/>
  </r>
  <r>
    <x v="4"/>
    <s v="ST"/>
    <x v="3"/>
    <x v="20"/>
    <x v="3"/>
    <n v="986091"/>
    <n v="335000"/>
    <x v="1"/>
    <s v="YES"/>
    <d v="2022-06-08T00:00:00"/>
  </r>
  <r>
    <x v="4"/>
    <s v="ST"/>
    <x v="9"/>
    <x v="16"/>
    <x v="3"/>
    <n v="986872"/>
    <n v="440000"/>
    <x v="1"/>
    <s v="YES"/>
    <d v="2022-06-30T00:00:00"/>
  </r>
  <r>
    <x v="4"/>
    <s v="ST"/>
    <x v="9"/>
    <x v="15"/>
    <x v="0"/>
    <n v="986866"/>
    <n v="664900"/>
    <x v="1"/>
    <s v="YES"/>
    <d v="2022-06-30T00:00:00"/>
  </r>
  <r>
    <x v="4"/>
    <s v="ST"/>
    <x v="1"/>
    <x v="17"/>
    <x v="0"/>
    <n v="985838"/>
    <n v="480000"/>
    <x v="1"/>
    <s v="YES"/>
    <d v="2022-06-02T00:00:00"/>
  </r>
  <r>
    <x v="4"/>
    <s v="ST"/>
    <x v="3"/>
    <x v="20"/>
    <x v="0"/>
    <n v="986914"/>
    <n v="502425"/>
    <x v="1"/>
    <s v="YES"/>
    <d v="2022-06-30T00:00:00"/>
  </r>
  <r>
    <x v="4"/>
    <s v="ST"/>
    <x v="9"/>
    <x v="16"/>
    <x v="4"/>
    <n v="986718"/>
    <n v="370000"/>
    <x v="1"/>
    <s v="YES"/>
    <d v="2022-06-27T00:00:00"/>
  </r>
  <r>
    <x v="4"/>
    <s v="ST"/>
    <x v="9"/>
    <x v="16"/>
    <x v="0"/>
    <n v="986375"/>
    <n v="639900"/>
    <x v="1"/>
    <s v="YES"/>
    <d v="2022-06-16T00:00:00"/>
  </r>
  <r>
    <x v="4"/>
    <s v="ST"/>
    <x v="9"/>
    <x v="16"/>
    <x v="0"/>
    <n v="986720"/>
    <n v="583000"/>
    <x v="1"/>
    <s v="YES"/>
    <d v="2022-06-27T00:00:00"/>
  </r>
  <r>
    <x v="4"/>
    <s v="ST"/>
    <x v="9"/>
    <x v="16"/>
    <x v="0"/>
    <n v="986220"/>
    <n v="750000"/>
    <x v="1"/>
    <s v="YES"/>
    <d v="2022-06-13T00:00:00"/>
  </r>
  <r>
    <x v="4"/>
    <s v="ST"/>
    <x v="1"/>
    <x v="21"/>
    <x v="1"/>
    <n v="986701"/>
    <n v="249000"/>
    <x v="1"/>
    <s v="YES"/>
    <d v="2022-06-27T00:00:00"/>
  </r>
  <r>
    <x v="4"/>
    <s v="ST"/>
    <x v="9"/>
    <x v="16"/>
    <x v="5"/>
    <n v="986705"/>
    <n v="1040000"/>
    <x v="1"/>
    <s v="YES"/>
    <d v="2022-06-27T00:00:00"/>
  </r>
  <r>
    <x v="4"/>
    <s v="ST"/>
    <x v="9"/>
    <x v="16"/>
    <x v="0"/>
    <n v="985900"/>
    <n v="454000"/>
    <x v="0"/>
    <s v="YES"/>
    <d v="2022-06-03T00:00:00"/>
  </r>
  <r>
    <x v="4"/>
    <s v="ST"/>
    <x v="9"/>
    <x v="16"/>
    <x v="0"/>
    <n v="986297"/>
    <n v="515000"/>
    <x v="1"/>
    <s v="YES"/>
    <d v="2022-06-14T00:00:00"/>
  </r>
  <r>
    <x v="4"/>
    <s v="ST"/>
    <x v="10"/>
    <x v="22"/>
    <x v="0"/>
    <n v="986498"/>
    <n v="721000"/>
    <x v="1"/>
    <s v="YES"/>
    <d v="2022-06-21T00:00:00"/>
  </r>
  <r>
    <x v="4"/>
    <s v="ST"/>
    <x v="9"/>
    <x v="16"/>
    <x v="0"/>
    <n v="986538"/>
    <n v="600000"/>
    <x v="1"/>
    <s v="YES"/>
    <d v="2022-06-22T00:00:00"/>
  </r>
  <r>
    <x v="4"/>
    <s v="ST"/>
    <x v="9"/>
    <x v="15"/>
    <x v="0"/>
    <n v="986836"/>
    <n v="695000"/>
    <x v="1"/>
    <s v="YES"/>
    <d v="2022-06-29T00:00:00"/>
  </r>
  <r>
    <x v="4"/>
    <s v="ST"/>
    <x v="9"/>
    <x v="16"/>
    <x v="0"/>
    <n v="986428"/>
    <n v="730000"/>
    <x v="0"/>
    <s v="YES"/>
    <d v="2022-06-17T00:00:00"/>
  </r>
  <r>
    <x v="4"/>
    <s v="ST"/>
    <x v="1"/>
    <x v="21"/>
    <x v="0"/>
    <n v="986409"/>
    <n v="830000"/>
    <x v="1"/>
    <s v="YES"/>
    <d v="2022-06-17T00:00:00"/>
  </r>
  <r>
    <x v="4"/>
    <s v="ST"/>
    <x v="9"/>
    <x v="16"/>
    <x v="0"/>
    <n v="986402"/>
    <n v="465000"/>
    <x v="1"/>
    <s v="YES"/>
    <d v="2022-06-17T00:00:00"/>
  </r>
  <r>
    <x v="4"/>
    <s v="ST"/>
    <x v="9"/>
    <x v="16"/>
    <x v="0"/>
    <n v="986478"/>
    <n v="460500"/>
    <x v="1"/>
    <s v="YES"/>
    <d v="2022-06-21T00:00:00"/>
  </r>
  <r>
    <x v="4"/>
    <s v="ST"/>
    <x v="9"/>
    <x v="16"/>
    <x v="0"/>
    <n v="986385"/>
    <n v="975000"/>
    <x v="1"/>
    <s v="YES"/>
    <d v="2022-06-16T00:00:00"/>
  </r>
  <r>
    <x v="5"/>
    <s v="TI"/>
    <x v="9"/>
    <x v="23"/>
    <x v="0"/>
    <n v="986440"/>
    <n v="1200000"/>
    <x v="1"/>
    <s v="YES"/>
    <d v="2022-06-17T00:00:00"/>
  </r>
  <r>
    <x v="5"/>
    <s v="TI"/>
    <x v="1"/>
    <x v="24"/>
    <x v="0"/>
    <n v="986431"/>
    <n v="476000"/>
    <x v="1"/>
    <s v="YES"/>
    <d v="2022-06-17T00:00:00"/>
  </r>
  <r>
    <x v="5"/>
    <s v="TI"/>
    <x v="9"/>
    <x v="23"/>
    <x v="0"/>
    <n v="985909"/>
    <n v="1110000"/>
    <x v="1"/>
    <s v="YES"/>
    <d v="2022-06-03T00:00:00"/>
  </r>
  <r>
    <x v="5"/>
    <s v="TI"/>
    <x v="9"/>
    <x v="23"/>
    <x v="0"/>
    <n v="986480"/>
    <n v="776950"/>
    <x v="0"/>
    <s v="YES"/>
    <d v="2022-06-21T00:00:00"/>
  </r>
  <r>
    <x v="5"/>
    <s v="TI"/>
    <x v="9"/>
    <x v="23"/>
    <x v="1"/>
    <n v="986726"/>
    <n v="4320000"/>
    <x v="1"/>
    <s v="YES"/>
    <d v="2022-06-27T00:00:00"/>
  </r>
  <r>
    <x v="5"/>
    <s v="TI"/>
    <x v="9"/>
    <x v="23"/>
    <x v="0"/>
    <n v="986419"/>
    <n v="459900"/>
    <x v="1"/>
    <s v="YES"/>
    <d v="2022-06-17T00:00:00"/>
  </r>
  <r>
    <x v="5"/>
    <s v="TI"/>
    <x v="9"/>
    <x v="23"/>
    <x v="0"/>
    <n v="986291"/>
    <n v="714000"/>
    <x v="1"/>
    <s v="YES"/>
    <d v="2022-06-14T00:00:00"/>
  </r>
  <r>
    <x v="5"/>
    <s v="TI"/>
    <x v="9"/>
    <x v="23"/>
    <x v="0"/>
    <n v="986637"/>
    <n v="600000"/>
    <x v="1"/>
    <s v="YES"/>
    <d v="2022-06-24T00:00:00"/>
  </r>
  <r>
    <x v="5"/>
    <s v="TI"/>
    <x v="9"/>
    <x v="23"/>
    <x v="0"/>
    <n v="985998"/>
    <n v="815000"/>
    <x v="1"/>
    <s v="YES"/>
    <d v="2022-06-06T00:00:00"/>
  </r>
  <r>
    <x v="5"/>
    <s v="TI"/>
    <x v="1"/>
    <x v="24"/>
    <x v="0"/>
    <n v="986219"/>
    <n v="710000"/>
    <x v="1"/>
    <s v="YES"/>
    <d v="2022-06-13T00:00:00"/>
  </r>
  <r>
    <x v="5"/>
    <s v="TI"/>
    <x v="9"/>
    <x v="23"/>
    <x v="0"/>
    <n v="986186"/>
    <n v="420000"/>
    <x v="1"/>
    <s v="YES"/>
    <d v="2022-06-10T00:00:00"/>
  </r>
  <r>
    <x v="5"/>
    <s v="TI"/>
    <x v="9"/>
    <x v="23"/>
    <x v="0"/>
    <n v="986002"/>
    <n v="710000"/>
    <x v="1"/>
    <s v="YES"/>
    <d v="2022-06-06T00:00:00"/>
  </r>
  <r>
    <x v="5"/>
    <s v="TI"/>
    <x v="9"/>
    <x v="23"/>
    <x v="5"/>
    <n v="985794"/>
    <n v="400000"/>
    <x v="1"/>
    <s v="YES"/>
    <d v="2022-06-01T00:00:00"/>
  </r>
  <r>
    <x v="5"/>
    <s v="TI"/>
    <x v="11"/>
    <x v="25"/>
    <x v="0"/>
    <n v="986111"/>
    <n v="860000"/>
    <x v="1"/>
    <s v="YES"/>
    <d v="2022-06-09T00:00:00"/>
  </r>
  <r>
    <x v="5"/>
    <s v="TI"/>
    <x v="9"/>
    <x v="23"/>
    <x v="1"/>
    <n v="985844"/>
    <n v="500000"/>
    <x v="1"/>
    <s v="YES"/>
    <d v="2022-06-02T00:00:00"/>
  </r>
  <r>
    <x v="5"/>
    <s v="TI"/>
    <x v="12"/>
    <x v="26"/>
    <x v="0"/>
    <n v="986909"/>
    <n v="520000"/>
    <x v="1"/>
    <s v="YES"/>
    <d v="2022-06-30T00:00:00"/>
  </r>
  <r>
    <x v="5"/>
    <s v="TI"/>
    <x v="9"/>
    <x v="23"/>
    <x v="0"/>
    <n v="986584"/>
    <n v="1805373"/>
    <x v="1"/>
    <s v="YES"/>
    <d v="2022-06-23T00:00:00"/>
  </r>
  <r>
    <x v="5"/>
    <s v="TI"/>
    <x v="1"/>
    <x v="27"/>
    <x v="0"/>
    <n v="986542"/>
    <n v="450000"/>
    <x v="1"/>
    <s v="YES"/>
    <d v="2022-06-22T00:00:00"/>
  </r>
  <r>
    <x v="5"/>
    <s v="TI"/>
    <x v="9"/>
    <x v="23"/>
    <x v="1"/>
    <n v="985762"/>
    <n v="675000"/>
    <x v="1"/>
    <s v="YES"/>
    <d v="2022-06-01T00:00:00"/>
  </r>
  <r>
    <x v="5"/>
    <s v="TI"/>
    <x v="9"/>
    <x v="23"/>
    <x v="0"/>
    <n v="986506"/>
    <n v="445000"/>
    <x v="1"/>
    <s v="YES"/>
    <d v="2022-06-21T00:00:00"/>
  </r>
  <r>
    <x v="5"/>
    <s v="TI"/>
    <x v="9"/>
    <x v="23"/>
    <x v="1"/>
    <n v="986028"/>
    <n v="200000"/>
    <x v="1"/>
    <s v="YES"/>
    <d v="2022-06-07T00:00:00"/>
  </r>
  <r>
    <x v="5"/>
    <s v="TI"/>
    <x v="9"/>
    <x v="23"/>
    <x v="0"/>
    <n v="986843"/>
    <n v="435000"/>
    <x v="1"/>
    <s v="YES"/>
    <d v="2022-06-29T00:00:00"/>
  </r>
  <r>
    <x v="5"/>
    <s v="TI"/>
    <x v="9"/>
    <x v="23"/>
    <x v="0"/>
    <n v="986288"/>
    <n v="1850000"/>
    <x v="1"/>
    <s v="YES"/>
    <d v="2022-06-14T00:00:00"/>
  </r>
  <r>
    <x v="5"/>
    <s v="TI"/>
    <x v="9"/>
    <x v="23"/>
    <x v="0"/>
    <n v="986268"/>
    <n v="535000"/>
    <x v="1"/>
    <s v="YES"/>
    <d v="2022-06-13T00:00:00"/>
  </r>
  <r>
    <x v="5"/>
    <s v="TI"/>
    <x v="12"/>
    <x v="26"/>
    <x v="0"/>
    <n v="986260"/>
    <n v="983000"/>
    <x v="1"/>
    <s v="YES"/>
    <d v="2022-06-13T00:00:00"/>
  </r>
  <r>
    <x v="5"/>
    <s v="TI"/>
    <x v="9"/>
    <x v="23"/>
    <x v="0"/>
    <n v="986293"/>
    <n v="383900"/>
    <x v="1"/>
    <s v="YES"/>
    <d v="2022-06-14T00:00:00"/>
  </r>
  <r>
    <x v="5"/>
    <s v="TI"/>
    <x v="9"/>
    <x v="23"/>
    <x v="0"/>
    <n v="986018"/>
    <n v="935000"/>
    <x v="1"/>
    <s v="YES"/>
    <d v="2022-06-07T00:00:00"/>
  </r>
  <r>
    <x v="5"/>
    <s v="TI"/>
    <x v="9"/>
    <x v="23"/>
    <x v="0"/>
    <n v="986490"/>
    <n v="325000"/>
    <x v="1"/>
    <s v="YES"/>
    <d v="2022-06-21T00:00:00"/>
  </r>
  <r>
    <x v="6"/>
    <s v="TT"/>
    <x v="0"/>
    <x v="18"/>
    <x v="0"/>
    <n v="985779"/>
    <n v="669900"/>
    <x v="1"/>
    <s v="YES"/>
    <d v="2022-06-01T00:00:00"/>
  </r>
  <r>
    <x v="6"/>
    <s v="TT"/>
    <x v="0"/>
    <x v="18"/>
    <x v="0"/>
    <n v="986129"/>
    <n v="640000"/>
    <x v="1"/>
    <s v="YES"/>
    <d v="2022-06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">
  <r>
    <x v="0"/>
    <s v="FA"/>
    <x v="0"/>
    <s v="1022-10-002-105"/>
    <n v="986863"/>
    <n v="94000"/>
    <d v="2022-06-30T00:00:00"/>
    <x v="0"/>
  </r>
  <r>
    <x v="0"/>
    <s v="FA"/>
    <x v="1"/>
    <s v="1220-22-210-082"/>
    <n v="985991"/>
    <n v="407000"/>
    <d v="2022-06-06T00:00:00"/>
    <x v="0"/>
  </r>
  <r>
    <x v="0"/>
    <s v="FA"/>
    <x v="0"/>
    <s v="1022-11-002-041"/>
    <n v="986279"/>
    <n v="206000"/>
    <d v="2022-06-14T00:00:00"/>
    <x v="1"/>
  </r>
  <r>
    <x v="0"/>
    <s v="FA"/>
    <x v="2"/>
    <s v="1320-27-001-011"/>
    <n v="986207"/>
    <n v="1000000"/>
    <d v="2022-06-10T00:00:00"/>
    <x v="2"/>
  </r>
  <r>
    <x v="0"/>
    <s v="FA"/>
    <x v="0"/>
    <s v="1220-01-001-068"/>
    <n v="986804"/>
    <n v="647200"/>
    <d v="2022-06-28T00:00:00"/>
    <x v="1"/>
  </r>
  <r>
    <x v="1"/>
    <s v="FC"/>
    <x v="0"/>
    <s v="1420-30-002-018"/>
    <n v="986275"/>
    <n v="105000"/>
    <d v="2022-06-14T00:00:00"/>
    <x v="3"/>
  </r>
  <r>
    <x v="1"/>
    <s v="FC"/>
    <x v="3"/>
    <s v="1121-35-002-033"/>
    <n v="986253"/>
    <n v="684000"/>
    <d v="2022-06-13T00:00:00"/>
    <x v="3"/>
  </r>
  <r>
    <x v="1"/>
    <s v="FC"/>
    <x v="4"/>
    <s v="1420-05-443-026"/>
    <n v="986549"/>
    <n v="4400000"/>
    <d v="2022-06-22T00:00:00"/>
    <x v="4"/>
  </r>
  <r>
    <x v="1"/>
    <s v="FC"/>
    <x v="5"/>
    <s v="1420-07-616-008"/>
    <n v="986281"/>
    <n v="112000"/>
    <d v="2022-06-14T00:00:00"/>
    <x v="5"/>
  </r>
  <r>
    <x v="1"/>
    <s v="FC"/>
    <x v="3"/>
    <s v="1419-01-801-033"/>
    <n v="986879"/>
    <n v="474621"/>
    <d v="2022-06-30T00:00:00"/>
    <x v="3"/>
  </r>
  <r>
    <x v="2"/>
    <s v="SIG"/>
    <x v="3"/>
    <s v="1419-03-002-140"/>
    <n v="986821"/>
    <n v="2235620"/>
    <d v="2022-06-28T00:00:00"/>
    <x v="6"/>
  </r>
  <r>
    <x v="2"/>
    <s v="SIG"/>
    <x v="2"/>
    <s v="1318-15-111-029"/>
    <n v="985913"/>
    <n v="412000"/>
    <d v="2022-06-03T00:00:00"/>
    <x v="7"/>
  </r>
  <r>
    <x v="2"/>
    <s v="SIG"/>
    <x v="2"/>
    <s v="1318-26-101-003"/>
    <n v="985764"/>
    <n v="1430000"/>
    <d v="2022-06-01T00:00:00"/>
    <x v="8"/>
  </r>
  <r>
    <x v="3"/>
    <s v="ST"/>
    <x v="2"/>
    <s v="1221-19-002-027"/>
    <n v="986620"/>
    <n v="150000"/>
    <d v="2022-06-23T00:00:00"/>
    <x v="9"/>
  </r>
  <r>
    <x v="3"/>
    <s v="ST"/>
    <x v="0"/>
    <s v="1320-35-001-059"/>
    <n v="986008"/>
    <n v="740000"/>
    <d v="2022-06-06T00:00:00"/>
    <x v="10"/>
  </r>
  <r>
    <x v="3"/>
    <s v="ST"/>
    <x v="4"/>
    <s v="1320-05-001-054"/>
    <n v="985891"/>
    <n v="1867000"/>
    <d v="2022-06-03T00:00:00"/>
    <x v="11"/>
  </r>
  <r>
    <x v="3"/>
    <s v="ST"/>
    <x v="0"/>
    <s v="1022-09-001-002"/>
    <n v="986315"/>
    <n v="186500"/>
    <d v="2022-06-15T00:00:00"/>
    <x v="12"/>
  </r>
  <r>
    <x v="3"/>
    <s v="ST"/>
    <x v="0"/>
    <s v="1320-11-001-006"/>
    <n v="986517"/>
    <n v="555000"/>
    <d v="2022-06-22T00:00:00"/>
    <x v="13"/>
  </r>
  <r>
    <x v="3"/>
    <s v="ST"/>
    <x v="0"/>
    <s v="1022-14-001-005"/>
    <n v="986835"/>
    <n v="195200"/>
    <d v="2022-06-29T00:00:00"/>
    <x v="3"/>
  </r>
  <r>
    <x v="3"/>
    <s v="ST"/>
    <x v="0"/>
    <s v="1220-22-211-012"/>
    <n v="986068"/>
    <n v="150000"/>
    <d v="2022-06-08T00:00:00"/>
    <x v="14"/>
  </r>
  <r>
    <x v="3"/>
    <s v="ST"/>
    <x v="0"/>
    <s v="1318-09-811-006"/>
    <n v="985829"/>
    <n v="1155000"/>
    <d v="2022-06-02T00:00:00"/>
    <x v="15"/>
  </r>
  <r>
    <x v="4"/>
    <s v="TI"/>
    <x v="5"/>
    <s v="1419-04-002-018"/>
    <n v="986340"/>
    <n v="500000"/>
    <d v="2022-06-15T00:00:00"/>
    <x v="16"/>
  </r>
  <r>
    <x v="4"/>
    <s v="TI"/>
    <x v="0"/>
    <s v="1319-18-214-015"/>
    <n v="986358"/>
    <n v="647250"/>
    <d v="2022-06-15T00:00:00"/>
    <x v="17"/>
  </r>
  <r>
    <x v="4"/>
    <s v="TI"/>
    <x v="6"/>
    <s v="1420-08-214-002"/>
    <n v="986534"/>
    <n v="362600"/>
    <d v="2022-06-22T00:00:00"/>
    <x v="0"/>
  </r>
  <r>
    <x v="4"/>
    <s v="TI"/>
    <x v="0"/>
    <s v="1318-10-314-003"/>
    <n v="986809"/>
    <n v="875000"/>
    <d v="2022-06-28T00:00:00"/>
    <x v="18"/>
  </r>
  <r>
    <x v="4"/>
    <s v="TI"/>
    <x v="0"/>
    <s v="1220-12-510-011"/>
    <n v="986176"/>
    <n v="650000"/>
    <d v="2022-06-10T00:00:00"/>
    <x v="19"/>
  </r>
  <r>
    <x v="4"/>
    <s v="TI"/>
    <x v="3"/>
    <s v="1419-10-001-049"/>
    <n v="986845"/>
    <n v="4000000"/>
    <d v="2022-06-29T00:00:00"/>
    <x v="18"/>
  </r>
  <r>
    <x v="4"/>
    <s v="TI"/>
    <x v="6"/>
    <s v="1420-34-710-031"/>
    <n v="986598"/>
    <n v="575500"/>
    <d v="2022-06-23T00:00:00"/>
    <x v="20"/>
  </r>
  <r>
    <x v="5"/>
    <s v="TT"/>
    <x v="4"/>
    <s v="1022-18-001-046"/>
    <n v="986582"/>
    <n v="800000"/>
    <d v="2022-06-23T00:00:0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4" firstHeaderRow="1" firstDataRow="2" firstDataCol="3" rowPageCount="2" colPageCount="1"/>
  <pivotFields count="10">
    <pivotField name="TITLE COMPANY" axis="axisRow" compact="0" showAll="0">
      <items count="17">
        <item m="1" x="12"/>
        <item x="0"/>
        <item m="1" x="10"/>
        <item m="1" x="11"/>
        <item m="1" x="8"/>
        <item m="1" x="9"/>
        <item x="1"/>
        <item x="2"/>
        <item m="1" x="14"/>
        <item m="1" x="13"/>
        <item x="3"/>
        <item x="4"/>
        <item x="5"/>
        <item x="6"/>
        <item m="1" x="7"/>
        <item m="1" x="15"/>
        <item t="default"/>
      </items>
    </pivotField>
    <pivotField compact="0" showAll="0"/>
    <pivotField axis="axisRow" compact="0" showAll="0">
      <items count="28">
        <item x="1"/>
        <item x="5"/>
        <item m="1" x="19"/>
        <item x="9"/>
        <item m="1" x="16"/>
        <item m="1" x="24"/>
        <item x="12"/>
        <item x="3"/>
        <item x="11"/>
        <item m="1" x="26"/>
        <item x="7"/>
        <item m="1" x="17"/>
        <item m="1" x="22"/>
        <item x="0"/>
        <item x="2"/>
        <item m="1" x="14"/>
        <item m="1" x="18"/>
        <item m="1" x="15"/>
        <item m="1" x="13"/>
        <item m="1" x="23"/>
        <item x="8"/>
        <item x="4"/>
        <item m="1" x="20"/>
        <item m="1" x="25"/>
        <item x="10"/>
        <item m="1" x="21"/>
        <item x="6"/>
        <item t="default"/>
      </items>
    </pivotField>
    <pivotField axis="axisRow" compact="0" showAll="0">
      <items count="80">
        <item m="1" x="68"/>
        <item m="1" x="43"/>
        <item m="1" x="33"/>
        <item x="9"/>
        <item m="1" x="69"/>
        <item x="7"/>
        <item x="6"/>
        <item x="1"/>
        <item m="1" x="77"/>
        <item m="1" x="51"/>
        <item x="10"/>
        <item m="1" x="75"/>
        <item x="11"/>
        <item x="5"/>
        <item x="4"/>
        <item m="1" x="66"/>
        <item x="8"/>
        <item m="1" x="64"/>
        <item m="1" x="29"/>
        <item x="17"/>
        <item m="1" x="59"/>
        <item m="1" x="47"/>
        <item m="1" x="65"/>
        <item m="1" x="72"/>
        <item m="1" x="30"/>
        <item x="22"/>
        <item m="1" x="62"/>
        <item x="24"/>
        <item m="1" x="70"/>
        <item m="1" x="78"/>
        <item x="27"/>
        <item m="1" x="61"/>
        <item m="1" x="48"/>
        <item m="1" x="32"/>
        <item m="1" x="57"/>
        <item x="2"/>
        <item m="1" x="67"/>
        <item m="1" x="45"/>
        <item x="12"/>
        <item x="20"/>
        <item m="1" x="54"/>
        <item m="1" x="37"/>
        <item m="1" x="31"/>
        <item m="1" x="35"/>
        <item x="21"/>
        <item m="1" x="56"/>
        <item m="1" x="53"/>
        <item m="1" x="63"/>
        <item x="0"/>
        <item m="1" x="40"/>
        <item m="1" x="49"/>
        <item m="1" x="50"/>
        <item m="1" x="60"/>
        <item m="1" x="74"/>
        <item m="1" x="34"/>
        <item m="1" x="44"/>
        <item x="19"/>
        <item m="1" x="52"/>
        <item m="1" x="41"/>
        <item m="1" x="58"/>
        <item x="13"/>
        <item m="1" x="42"/>
        <item x="3"/>
        <item m="1" x="46"/>
        <item m="1" x="28"/>
        <item m="1" x="39"/>
        <item x="23"/>
        <item m="1" x="55"/>
        <item x="25"/>
        <item x="16"/>
        <item x="26"/>
        <item m="1" x="71"/>
        <item m="1" x="73"/>
        <item m="1" x="38"/>
        <item x="18"/>
        <item m="1" x="76"/>
        <item x="15"/>
        <item x="14"/>
        <item m="1" x="36"/>
        <item t="default"/>
      </items>
    </pivotField>
    <pivotField axis="axisPage" compact="0" showAll="0">
      <items count="9">
        <item x="2"/>
        <item m="1" x="7"/>
        <item x="5"/>
        <item m="1" x="6"/>
        <item x="3"/>
        <item x="4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59">
    <i>
      <x v="1"/>
    </i>
    <i r="1">
      <x v="13"/>
    </i>
    <i r="2">
      <x v="48"/>
    </i>
    <i>
      <x v="6"/>
    </i>
    <i r="1">
      <x/>
    </i>
    <i r="2">
      <x v="7"/>
    </i>
    <i r="1">
      <x v="7"/>
    </i>
    <i r="2">
      <x v="62"/>
    </i>
    <i r="1">
      <x v="14"/>
    </i>
    <i r="2">
      <x v="35"/>
    </i>
    <i>
      <x v="7"/>
    </i>
    <i r="1">
      <x/>
    </i>
    <i r="2">
      <x v="7"/>
    </i>
    <i r="2">
      <x v="12"/>
    </i>
    <i r="1">
      <x v="1"/>
    </i>
    <i r="2">
      <x v="13"/>
    </i>
    <i r="1">
      <x v="10"/>
    </i>
    <i r="2">
      <x v="3"/>
    </i>
    <i r="1">
      <x v="21"/>
    </i>
    <i r="2">
      <x v="5"/>
    </i>
    <i r="2">
      <x v="10"/>
    </i>
    <i r="2">
      <x v="14"/>
    </i>
    <i r="2">
      <x v="16"/>
    </i>
    <i r="1">
      <x v="26"/>
    </i>
    <i r="2">
      <x v="6"/>
    </i>
    <i>
      <x v="10"/>
    </i>
    <i r="1">
      <x v="14"/>
    </i>
    <i r="2">
      <x v="60"/>
    </i>
    <i r="1">
      <x v="20"/>
    </i>
    <i r="2">
      <x v="77"/>
    </i>
    <i r="1">
      <x v="26"/>
    </i>
    <i r="2">
      <x v="38"/>
    </i>
    <i>
      <x v="11"/>
    </i>
    <i r="1">
      <x/>
    </i>
    <i r="2">
      <x v="19"/>
    </i>
    <i r="2">
      <x v="44"/>
    </i>
    <i r="1">
      <x v="3"/>
    </i>
    <i r="2">
      <x v="69"/>
    </i>
    <i r="2">
      <x v="76"/>
    </i>
    <i r="1">
      <x v="7"/>
    </i>
    <i r="2">
      <x v="39"/>
    </i>
    <i r="2">
      <x v="56"/>
    </i>
    <i r="2">
      <x v="74"/>
    </i>
    <i r="1">
      <x v="24"/>
    </i>
    <i r="2">
      <x v="25"/>
    </i>
    <i>
      <x v="12"/>
    </i>
    <i r="1">
      <x/>
    </i>
    <i r="2">
      <x v="27"/>
    </i>
    <i r="2">
      <x v="30"/>
    </i>
    <i r="1">
      <x v="3"/>
    </i>
    <i r="2">
      <x v="66"/>
    </i>
    <i r="1">
      <x v="6"/>
    </i>
    <i r="2">
      <x v="70"/>
    </i>
    <i r="1">
      <x v="8"/>
    </i>
    <i r="2">
      <x v="68"/>
    </i>
    <i>
      <x v="13"/>
    </i>
    <i r="1">
      <x v="13"/>
    </i>
    <i r="2">
      <x v="7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3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3"/>
        <item m="1" x="7"/>
        <item x="2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x="5"/>
        <item x="1"/>
        <item x="2"/>
        <item m="1" x="9"/>
        <item m="1" x="8"/>
        <item x="6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44"/>
        <item m="1" x="97"/>
        <item m="1" x="109"/>
        <item m="1" x="32"/>
        <item m="1" x="71"/>
        <item m="1" x="47"/>
        <item m="1" x="75"/>
        <item m="1" x="46"/>
        <item m="1" x="41"/>
        <item m="1" x="65"/>
        <item m="1" x="54"/>
        <item m="1" x="38"/>
        <item m="1" x="52"/>
        <item m="1" x="30"/>
        <item m="1" x="25"/>
        <item m="1" x="105"/>
        <item m="1" x="37"/>
        <item m="1" x="69"/>
        <item m="1" x="63"/>
        <item m="1" x="94"/>
        <item m="1" x="84"/>
        <item m="1" x="39"/>
        <item m="1" x="45"/>
        <item m="1" x="90"/>
        <item m="1" x="48"/>
        <item m="1" x="73"/>
        <item m="1" x="23"/>
        <item m="1" x="50"/>
        <item m="1" x="49"/>
        <item m="1" x="107"/>
        <item m="1" x="95"/>
        <item m="1" x="110"/>
        <item m="1" x="64"/>
        <item x="1"/>
        <item m="1" x="24"/>
        <item m="1" x="35"/>
        <item x="5"/>
        <item m="1" x="100"/>
        <item x="20"/>
        <item m="1" x="88"/>
        <item m="1" x="33"/>
        <item m="1" x="56"/>
        <item m="1" x="93"/>
        <item m="1" x="27"/>
        <item m="1" x="81"/>
        <item m="1" x="102"/>
        <item m="1" x="61"/>
        <item m="1" x="104"/>
        <item x="21"/>
        <item m="1" x="108"/>
        <item m="1" x="83"/>
        <item m="1" x="74"/>
        <item m="1" x="51"/>
        <item x="10"/>
        <item m="1" x="55"/>
        <item m="1" x="43"/>
        <item m="1" x="77"/>
        <item m="1" x="87"/>
        <item m="1" x="36"/>
        <item m="1" x="98"/>
        <item m="1" x="80"/>
        <item x="14"/>
        <item x="16"/>
        <item x="13"/>
        <item m="1" x="106"/>
        <item m="1" x="79"/>
        <item m="1" x="85"/>
        <item m="1" x="59"/>
        <item m="1" x="103"/>
        <item m="1" x="40"/>
        <item m="1" x="92"/>
        <item m="1" x="99"/>
        <item m="1" x="58"/>
        <item m="1" x="42"/>
        <item m="1" x="62"/>
        <item m="1" x="34"/>
        <item m="1" x="29"/>
        <item m="1" x="78"/>
        <item m="1" x="96"/>
        <item m="1" x="31"/>
        <item m="1" x="89"/>
        <item m="1" x="72"/>
        <item x="3"/>
        <item x="15"/>
        <item m="1" x="26"/>
        <item m="1" x="82"/>
        <item x="12"/>
        <item m="1" x="70"/>
        <item m="1" x="28"/>
        <item m="1" x="101"/>
        <item m="1" x="86"/>
        <item m="1" x="91"/>
        <item m="1" x="57"/>
        <item m="1" x="53"/>
        <item m="1" x="76"/>
        <item m="1" x="68"/>
        <item m="1" x="66"/>
        <item m="1" x="60"/>
        <item m="1" x="67"/>
        <item m="1" x="22"/>
        <item x="0"/>
        <item x="2"/>
        <item x="4"/>
        <item x="6"/>
        <item x="7"/>
        <item x="8"/>
        <item x="9"/>
        <item x="11"/>
        <item x="17"/>
        <item x="18"/>
        <item x="19"/>
        <item t="default"/>
      </items>
    </pivotField>
  </pivotFields>
  <rowFields count="2">
    <field x="7"/>
    <field x="0"/>
  </rowFields>
  <rowItems count="69">
    <i>
      <x v="33"/>
    </i>
    <i r="1">
      <x v="3"/>
    </i>
    <i t="blank">
      <x v="33"/>
    </i>
    <i>
      <x v="36"/>
    </i>
    <i r="1">
      <x v="4"/>
    </i>
    <i t="blank">
      <x v="36"/>
    </i>
    <i>
      <x v="38"/>
    </i>
    <i r="1">
      <x v="7"/>
    </i>
    <i t="blank">
      <x v="38"/>
    </i>
    <i>
      <x v="48"/>
    </i>
    <i r="1">
      <x v="8"/>
    </i>
    <i t="blank">
      <x v="48"/>
    </i>
    <i>
      <x v="53"/>
    </i>
    <i r="1">
      <x v="11"/>
    </i>
    <i t="blank">
      <x v="53"/>
    </i>
    <i>
      <x v="61"/>
    </i>
    <i r="1">
      <x v="11"/>
    </i>
    <i t="blank">
      <x v="61"/>
    </i>
    <i>
      <x v="62"/>
    </i>
    <i r="1">
      <x v="7"/>
    </i>
    <i t="blank">
      <x v="62"/>
    </i>
    <i>
      <x v="63"/>
    </i>
    <i r="1">
      <x v="11"/>
    </i>
    <i t="blank">
      <x v="63"/>
    </i>
    <i>
      <x v="82"/>
    </i>
    <i r="1">
      <x v="4"/>
    </i>
    <i r="1">
      <x v="11"/>
    </i>
    <i t="blank">
      <x v="82"/>
    </i>
    <i>
      <x v="83"/>
    </i>
    <i r="1">
      <x v="11"/>
    </i>
    <i t="blank">
      <x v="83"/>
    </i>
    <i>
      <x v="86"/>
    </i>
    <i r="1">
      <x v="11"/>
    </i>
    <i t="blank">
      <x v="86"/>
    </i>
    <i>
      <x v="100"/>
    </i>
    <i r="1">
      <x v="3"/>
    </i>
    <i r="1">
      <x v="7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13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5" totalsRowShown="0" headerRowDxfId="5">
  <autoFilter ref="A1:J12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30" totalsRowShown="0" headerRowDxfId="4">
  <autoFilter ref="A1:H3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4" totalsRowShown="0" headerRowDxfId="3" headerRowBorderDxfId="2" tableBorderDxfId="1" totalsRowBorderDxfId="0">
  <autoFilter ref="A1:E15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61</v>
      </c>
    </row>
    <row r="2" spans="1:7">
      <c r="A2" s="2" t="s">
        <v>64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90</v>
      </c>
      <c r="B7" s="120">
        <v>44</v>
      </c>
      <c r="C7" s="121">
        <v>25059725</v>
      </c>
      <c r="D7" s="122">
        <f>B7/$B$14</f>
        <v>0.35483870967741937</v>
      </c>
      <c r="E7" s="122">
        <f>C7/$C$14</f>
        <v>0.25066478410613385</v>
      </c>
      <c r="F7" s="123">
        <v>1</v>
      </c>
      <c r="G7" s="123">
        <f>RANK(C7,$C$7:$C$13)</f>
        <v>1</v>
      </c>
    </row>
    <row r="8" spans="1:7">
      <c r="A8" s="68" t="s">
        <v>39</v>
      </c>
      <c r="B8" s="69">
        <v>28</v>
      </c>
      <c r="C8" s="70">
        <v>23614123</v>
      </c>
      <c r="D8" s="23">
        <f>B8/$B$14</f>
        <v>0.22580645161290322</v>
      </c>
      <c r="E8" s="23">
        <f>C8/$C$14</f>
        <v>0.2362048683156216</v>
      </c>
      <c r="F8" s="75">
        <v>2</v>
      </c>
      <c r="G8" s="105">
        <f t="shared" ref="G8:G13" si="0">RANK(C8,$C$7:$C$13)</f>
        <v>2</v>
      </c>
    </row>
    <row r="9" spans="1:7">
      <c r="A9" s="68" t="s">
        <v>38</v>
      </c>
      <c r="B9" s="69">
        <v>21</v>
      </c>
      <c r="C9" s="70">
        <v>22858800</v>
      </c>
      <c r="D9" s="23">
        <f t="shared" ref="D9" si="1">B9/$B$14</f>
        <v>0.16935483870967741</v>
      </c>
      <c r="E9" s="23">
        <f t="shared" ref="E9" si="2">C9/$C$14</f>
        <v>0.2286496027759799</v>
      </c>
      <c r="F9" s="75">
        <v>3</v>
      </c>
      <c r="G9" s="105">
        <f t="shared" si="0"/>
        <v>3</v>
      </c>
    </row>
    <row r="10" spans="1:7">
      <c r="A10" s="86" t="s">
        <v>40</v>
      </c>
      <c r="B10" s="82">
        <v>17</v>
      </c>
      <c r="C10" s="118">
        <v>17711450</v>
      </c>
      <c r="D10" s="23">
        <f>B10/$B$14</f>
        <v>0.13709677419354838</v>
      </c>
      <c r="E10" s="23">
        <f>C10/$C$14</f>
        <v>0.17716223104828904</v>
      </c>
      <c r="F10" s="75">
        <v>4</v>
      </c>
      <c r="G10" s="105">
        <f t="shared" si="0"/>
        <v>4</v>
      </c>
    </row>
    <row r="11" spans="1:7">
      <c r="A11" s="86" t="s">
        <v>60</v>
      </c>
      <c r="B11" s="82">
        <v>11</v>
      </c>
      <c r="C11" s="118">
        <v>8847000</v>
      </c>
      <c r="D11" s="23">
        <f>B11/$B$14</f>
        <v>8.8709677419354843E-2</v>
      </c>
      <c r="E11" s="23">
        <f>C11/$C$14</f>
        <v>8.8493842010914578E-2</v>
      </c>
      <c r="F11" s="75">
        <v>5</v>
      </c>
      <c r="G11" s="105">
        <f t="shared" si="0"/>
        <v>5</v>
      </c>
    </row>
    <row r="12" spans="1:7">
      <c r="A12" s="68" t="s">
        <v>51</v>
      </c>
      <c r="B12" s="69">
        <v>2</v>
      </c>
      <c r="C12" s="70">
        <v>1309900</v>
      </c>
      <c r="D12" s="23">
        <f>B12/$B$14</f>
        <v>1.6129032258064516E-2</v>
      </c>
      <c r="E12" s="23">
        <f>C12/$C$14</f>
        <v>1.3102530083655138E-2</v>
      </c>
      <c r="F12" s="75">
        <v>6</v>
      </c>
      <c r="G12" s="105">
        <f t="shared" si="0"/>
        <v>6</v>
      </c>
    </row>
    <row r="13" spans="1:7">
      <c r="A13" s="68" t="s">
        <v>65</v>
      </c>
      <c r="B13" s="69">
        <v>1</v>
      </c>
      <c r="C13" s="70">
        <v>572060</v>
      </c>
      <c r="D13" s="23">
        <f>B13/$B$14</f>
        <v>8.0645161290322578E-3</v>
      </c>
      <c r="E13" s="23">
        <f>C13/$C$14</f>
        <v>5.7221416594058772E-3</v>
      </c>
      <c r="F13" s="75">
        <v>7</v>
      </c>
      <c r="G13" s="105">
        <f t="shared" si="0"/>
        <v>7</v>
      </c>
    </row>
    <row r="14" spans="1:7">
      <c r="A14" s="83" t="s">
        <v>23</v>
      </c>
      <c r="B14" s="84">
        <f>SUM(B7:B13)</f>
        <v>124</v>
      </c>
      <c r="C14" s="85">
        <f>SUM(C7:C13)</f>
        <v>99973058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9"/>
      <c r="B15" s="80"/>
      <c r="C15" s="81"/>
    </row>
    <row r="16" spans="1:7" ht="16.5" thickBot="1">
      <c r="A16" s="145" t="s">
        <v>10</v>
      </c>
      <c r="B16" s="146"/>
      <c r="C16" s="146"/>
      <c r="D16" s="146"/>
      <c r="E16" s="146"/>
      <c r="F16" s="146"/>
      <c r="G16" s="147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90</v>
      </c>
      <c r="B19" s="120">
        <v>8</v>
      </c>
      <c r="C19" s="70">
        <v>4998700</v>
      </c>
      <c r="D19" s="124">
        <f t="shared" ref="D19:D24" si="3">B19/$B$25</f>
        <v>0.27586206896551724</v>
      </c>
      <c r="E19" s="23">
        <f t="shared" ref="E19:E24" si="4">C19/$C$25</f>
        <v>0.19513601609213377</v>
      </c>
      <c r="F19" s="125">
        <v>1</v>
      </c>
      <c r="G19" s="75">
        <f>RANK(C19,$C$19:$C$24)</f>
        <v>3</v>
      </c>
    </row>
    <row r="20" spans="1:7">
      <c r="A20" s="119" t="s">
        <v>39</v>
      </c>
      <c r="B20" s="69">
        <v>7</v>
      </c>
      <c r="C20" s="121">
        <v>7610350</v>
      </c>
      <c r="D20" s="23">
        <f t="shared" si="3"/>
        <v>0.2413793103448276</v>
      </c>
      <c r="E20" s="124">
        <f t="shared" si="4"/>
        <v>0.29708791887226083</v>
      </c>
      <c r="F20" s="75">
        <v>2</v>
      </c>
      <c r="G20" s="125">
        <f t="shared" ref="G20:G24" si="5">RANK(C20,$C$19:$C$24)</f>
        <v>1</v>
      </c>
    </row>
    <row r="21" spans="1:7">
      <c r="A21" s="68" t="s">
        <v>38</v>
      </c>
      <c r="B21" s="69">
        <v>5</v>
      </c>
      <c r="C21" s="70">
        <v>5775621</v>
      </c>
      <c r="D21" s="23">
        <f t="shared" si="3"/>
        <v>0.17241379310344829</v>
      </c>
      <c r="E21" s="23">
        <f t="shared" si="4"/>
        <v>0.22546495536800884</v>
      </c>
      <c r="F21" s="75">
        <v>3</v>
      </c>
      <c r="G21" s="75">
        <f t="shared" si="5"/>
        <v>2</v>
      </c>
    </row>
    <row r="22" spans="1:7">
      <c r="A22" s="68" t="s">
        <v>40</v>
      </c>
      <c r="B22" s="69">
        <v>5</v>
      </c>
      <c r="C22" s="70">
        <v>2354200</v>
      </c>
      <c r="D22" s="23">
        <f t="shared" si="3"/>
        <v>0.17241379310344829</v>
      </c>
      <c r="E22" s="23">
        <f t="shared" si="4"/>
        <v>9.1901736268250017E-2</v>
      </c>
      <c r="F22" s="75">
        <v>3</v>
      </c>
      <c r="G22" s="75">
        <f t="shared" si="5"/>
        <v>5</v>
      </c>
    </row>
    <row r="23" spans="1:7">
      <c r="A23" s="68" t="s">
        <v>60</v>
      </c>
      <c r="B23" s="69">
        <v>3</v>
      </c>
      <c r="C23" s="70">
        <v>4077620</v>
      </c>
      <c r="D23" s="23">
        <f t="shared" si="3"/>
        <v>0.10344827586206896</v>
      </c>
      <c r="E23" s="23">
        <f t="shared" si="4"/>
        <v>0.15917949105519566</v>
      </c>
      <c r="F23" s="75">
        <v>4</v>
      </c>
      <c r="G23" s="75">
        <f t="shared" si="5"/>
        <v>4</v>
      </c>
    </row>
    <row r="24" spans="1:7">
      <c r="A24" s="68" t="s">
        <v>51</v>
      </c>
      <c r="B24" s="69">
        <v>1</v>
      </c>
      <c r="C24" s="70">
        <v>800000</v>
      </c>
      <c r="D24" s="23">
        <f t="shared" si="3"/>
        <v>3.4482758620689655E-2</v>
      </c>
      <c r="E24" s="23">
        <f t="shared" si="4"/>
        <v>3.1229882344150882E-2</v>
      </c>
      <c r="F24" s="75">
        <v>5</v>
      </c>
      <c r="G24" s="75">
        <f t="shared" si="5"/>
        <v>6</v>
      </c>
    </row>
    <row r="25" spans="1:7">
      <c r="A25" s="32" t="s">
        <v>23</v>
      </c>
      <c r="B25" s="46">
        <f>SUM(B19:B24)</f>
        <v>29</v>
      </c>
      <c r="C25" s="33">
        <f>SUM(C19:C24)</f>
        <v>25616491</v>
      </c>
      <c r="D25" s="30">
        <f>SUM(D19:D24)</f>
        <v>1</v>
      </c>
      <c r="E25" s="30">
        <f>SUM(E19:E24)</f>
        <v>1</v>
      </c>
      <c r="F25" s="31"/>
      <c r="G25" s="31"/>
    </row>
    <row r="26" spans="1:7" ht="13.5" thickBot="1"/>
    <row r="27" spans="1:7" ht="16.5" thickBot="1">
      <c r="A27" s="142" t="s">
        <v>12</v>
      </c>
      <c r="B27" s="143"/>
      <c r="C27" s="143"/>
      <c r="D27" s="143"/>
      <c r="E27" s="143"/>
      <c r="F27" s="143"/>
      <c r="G27" s="144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19" t="s">
        <v>90</v>
      </c>
      <c r="B30" s="120">
        <v>52</v>
      </c>
      <c r="C30" s="70">
        <v>30058425</v>
      </c>
      <c r="D30" s="124">
        <f>B30/$B$37</f>
        <v>0.33986928104575165</v>
      </c>
      <c r="E30" s="23">
        <f>C30/$C$37</f>
        <v>0.2393385854104787</v>
      </c>
      <c r="F30" s="125">
        <v>1</v>
      </c>
      <c r="G30" s="75">
        <f>RANK(C30,$C$30:$C$36)</f>
        <v>2</v>
      </c>
    </row>
    <row r="31" spans="1:7">
      <c r="A31" s="119" t="s">
        <v>39</v>
      </c>
      <c r="B31" s="69">
        <v>35</v>
      </c>
      <c r="C31" s="121">
        <v>31224473</v>
      </c>
      <c r="D31" s="23">
        <f>B31/$B$37</f>
        <v>0.22875816993464052</v>
      </c>
      <c r="E31" s="124">
        <f>C31/$C$37</f>
        <v>0.24862317962460395</v>
      </c>
      <c r="F31" s="75">
        <v>2</v>
      </c>
      <c r="G31" s="125">
        <f t="shared" ref="G31:G36" si="6">RANK(C31,$C$30:$C$36)</f>
        <v>1</v>
      </c>
    </row>
    <row r="32" spans="1:7">
      <c r="A32" s="68" t="s">
        <v>38</v>
      </c>
      <c r="B32" s="69">
        <v>26</v>
      </c>
      <c r="C32" s="70">
        <v>28634421</v>
      </c>
      <c r="D32" s="23">
        <f>B32/$B$37</f>
        <v>0.16993464052287582</v>
      </c>
      <c r="E32" s="23">
        <f>C32/$C$37</f>
        <v>0.22800003048024323</v>
      </c>
      <c r="F32" s="75">
        <v>3</v>
      </c>
      <c r="G32" s="75">
        <f t="shared" si="6"/>
        <v>3</v>
      </c>
    </row>
    <row r="33" spans="1:7">
      <c r="A33" s="68" t="s">
        <v>40</v>
      </c>
      <c r="B33" s="69">
        <v>22</v>
      </c>
      <c r="C33" s="70">
        <v>20065650</v>
      </c>
      <c r="D33" s="23">
        <f t="shared" ref="D33" si="7">B33/$B$37</f>
        <v>0.1437908496732026</v>
      </c>
      <c r="E33" s="23">
        <f t="shared" ref="E33" si="8">C33/$C$37</f>
        <v>0.1597716542480776</v>
      </c>
      <c r="F33" s="75">
        <v>4</v>
      </c>
      <c r="G33" s="75">
        <f t="shared" si="6"/>
        <v>4</v>
      </c>
    </row>
    <row r="34" spans="1:7">
      <c r="A34" s="68" t="s">
        <v>60</v>
      </c>
      <c r="B34" s="69">
        <v>14</v>
      </c>
      <c r="C34" s="70">
        <v>12924620</v>
      </c>
      <c r="D34" s="23">
        <f>B34/$B$37</f>
        <v>9.1503267973856203E-2</v>
      </c>
      <c r="E34" s="23">
        <f>C34/$C$37</f>
        <v>0.10291158860678766</v>
      </c>
      <c r="F34" s="75">
        <v>5</v>
      </c>
      <c r="G34" s="75">
        <f t="shared" si="6"/>
        <v>5</v>
      </c>
    </row>
    <row r="35" spans="1:7">
      <c r="A35" s="68" t="s">
        <v>51</v>
      </c>
      <c r="B35" s="69">
        <v>3</v>
      </c>
      <c r="C35" s="70">
        <v>2109900</v>
      </c>
      <c r="D35" s="23">
        <f>B35/$B$37</f>
        <v>1.9607843137254902E-2</v>
      </c>
      <c r="E35" s="23">
        <f>C35/$C$37</f>
        <v>1.6799964780508925E-2</v>
      </c>
      <c r="F35" s="75">
        <v>6</v>
      </c>
      <c r="G35" s="75">
        <f t="shared" si="6"/>
        <v>6</v>
      </c>
    </row>
    <row r="36" spans="1:7">
      <c r="A36" s="68" t="s">
        <v>65</v>
      </c>
      <c r="B36" s="69">
        <v>1</v>
      </c>
      <c r="C36" s="70">
        <v>572060</v>
      </c>
      <c r="D36" s="23">
        <f>B36/$B$37</f>
        <v>6.5359477124183009E-3</v>
      </c>
      <c r="E36" s="23">
        <f>C36/$C$37</f>
        <v>4.5549968492999363E-3</v>
      </c>
      <c r="F36" s="75">
        <v>7</v>
      </c>
      <c r="G36" s="75">
        <f t="shared" si="6"/>
        <v>7</v>
      </c>
    </row>
    <row r="37" spans="1:7">
      <c r="A37" s="32" t="s">
        <v>23</v>
      </c>
      <c r="B37" s="47">
        <f>SUM(B30:B36)</f>
        <v>153</v>
      </c>
      <c r="C37" s="37">
        <f>SUM(C30:C36)</f>
        <v>125589549</v>
      </c>
      <c r="D37" s="30">
        <f>SUM(D30:D36)</f>
        <v>1</v>
      </c>
      <c r="E37" s="30">
        <f>SUM(E30:E36)</f>
        <v>1</v>
      </c>
      <c r="F37" s="31"/>
      <c r="G37" s="31"/>
    </row>
    <row r="39" spans="1:7">
      <c r="A39" s="148" t="s">
        <v>24</v>
      </c>
      <c r="B39" s="148"/>
      <c r="C39" s="148"/>
      <c r="D39" s="104" t="s">
        <v>52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7:G27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62</v>
      </c>
    </row>
    <row r="2" spans="1:7">
      <c r="A2" s="2" t="str">
        <f>'OVERALL STATS'!A2</f>
        <v>Reporting Period: JUNE,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90</v>
      </c>
      <c r="B7" s="127">
        <v>40</v>
      </c>
      <c r="C7" s="96">
        <v>22496725</v>
      </c>
      <c r="D7" s="128">
        <f>B7/$B$13</f>
        <v>0.33898305084745761</v>
      </c>
      <c r="E7" s="23">
        <f>C7/$C$13</f>
        <v>0.23419195884683666</v>
      </c>
      <c r="F7" s="125">
        <v>1</v>
      </c>
      <c r="G7" s="75">
        <v>3</v>
      </c>
    </row>
    <row r="8" spans="1:7">
      <c r="A8" s="35" t="s">
        <v>39</v>
      </c>
      <c r="B8" s="36">
        <v>27</v>
      </c>
      <c r="C8" s="96">
        <v>22837173</v>
      </c>
      <c r="D8" s="27">
        <f>B8/$B$13</f>
        <v>0.2288135593220339</v>
      </c>
      <c r="E8" s="23">
        <f>C8/$C$13</f>
        <v>0.23773603844088814</v>
      </c>
      <c r="F8" s="75">
        <v>2</v>
      </c>
      <c r="G8" s="75">
        <v>2</v>
      </c>
    </row>
    <row r="9" spans="1:7">
      <c r="A9" s="126" t="s">
        <v>38</v>
      </c>
      <c r="B9" s="36">
        <v>21</v>
      </c>
      <c r="C9" s="129">
        <v>22858800</v>
      </c>
      <c r="D9" s="27">
        <f t="shared" ref="D9" si="0">B9/$B$13</f>
        <v>0.17796610169491525</v>
      </c>
      <c r="E9" s="124">
        <f t="shared" ref="E9" si="1">C9/$C$13</f>
        <v>0.23796117652183016</v>
      </c>
      <c r="F9" s="75">
        <v>3</v>
      </c>
      <c r="G9" s="125">
        <v>1</v>
      </c>
    </row>
    <row r="10" spans="1:7">
      <c r="A10" s="35" t="s">
        <v>40</v>
      </c>
      <c r="B10" s="36">
        <v>17</v>
      </c>
      <c r="C10" s="96">
        <v>17711450</v>
      </c>
      <c r="D10" s="27">
        <f>B10/$B$13</f>
        <v>0.1440677966101695</v>
      </c>
      <c r="E10" s="23">
        <f>C10/$C$13</f>
        <v>0.18437702241183127</v>
      </c>
      <c r="F10" s="75">
        <v>4</v>
      </c>
      <c r="G10" s="75">
        <v>4</v>
      </c>
    </row>
    <row r="11" spans="1:7">
      <c r="A11" s="35" t="s">
        <v>60</v>
      </c>
      <c r="B11" s="36">
        <v>11</v>
      </c>
      <c r="C11" s="96">
        <v>8847000</v>
      </c>
      <c r="D11" s="27">
        <f>B11/$B$13</f>
        <v>9.3220338983050849E-2</v>
      </c>
      <c r="E11" s="23">
        <f>C11/$C$13</f>
        <v>9.2097683548070394E-2</v>
      </c>
      <c r="F11" s="75">
        <v>5</v>
      </c>
      <c r="G11" s="75">
        <v>5</v>
      </c>
    </row>
    <row r="12" spans="1:7">
      <c r="A12" s="35" t="s">
        <v>51</v>
      </c>
      <c r="B12" s="36">
        <v>2</v>
      </c>
      <c r="C12" s="96">
        <v>1309900</v>
      </c>
      <c r="D12" s="27">
        <f>B12/$B$13</f>
        <v>1.6949152542372881E-2</v>
      </c>
      <c r="E12" s="23">
        <f>C12/$C$13</f>
        <v>1.3636120230543393E-2</v>
      </c>
      <c r="F12" s="75">
        <v>6</v>
      </c>
      <c r="G12" s="75">
        <v>6</v>
      </c>
    </row>
    <row r="13" spans="1:7">
      <c r="A13" s="28" t="s">
        <v>23</v>
      </c>
      <c r="B13" s="29">
        <f>SUM(B7:B12)</f>
        <v>118</v>
      </c>
      <c r="C13" s="97">
        <f>SUM(C7:C12)</f>
        <v>96061048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42" t="s">
        <v>14</v>
      </c>
      <c r="B15" s="143"/>
      <c r="C15" s="143"/>
      <c r="D15" s="143"/>
      <c r="E15" s="143"/>
      <c r="F15" s="143"/>
      <c r="G15" s="144"/>
    </row>
    <row r="16" spans="1:7">
      <c r="A16" s="3"/>
      <c r="B16" s="102"/>
      <c r="C16" s="94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5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0" t="s">
        <v>90</v>
      </c>
      <c r="B18" s="127">
        <v>4</v>
      </c>
      <c r="C18" s="129">
        <v>2563000</v>
      </c>
      <c r="D18" s="128">
        <f>B18/$B$21</f>
        <v>0.66666666666666663</v>
      </c>
      <c r="E18" s="124">
        <f>C18/$C$21</f>
        <v>0.65516192443270849</v>
      </c>
      <c r="F18" s="125">
        <v>1</v>
      </c>
      <c r="G18" s="125">
        <v>1</v>
      </c>
    </row>
    <row r="19" spans="1:7">
      <c r="A19" s="48" t="s">
        <v>39</v>
      </c>
      <c r="B19" s="49">
        <v>1</v>
      </c>
      <c r="C19" s="98">
        <v>776950</v>
      </c>
      <c r="D19" s="27">
        <f>B19/$B$21</f>
        <v>0.16666666666666666</v>
      </c>
      <c r="E19" s="23">
        <f>C19/$C$21</f>
        <v>0.19860634303082048</v>
      </c>
      <c r="F19" s="75">
        <v>2</v>
      </c>
      <c r="G19" s="75">
        <v>2</v>
      </c>
    </row>
    <row r="20" spans="1:7">
      <c r="A20" s="48" t="s">
        <v>65</v>
      </c>
      <c r="B20" s="49">
        <v>1</v>
      </c>
      <c r="C20" s="98">
        <v>572060</v>
      </c>
      <c r="D20" s="27">
        <f>B20/$B$21</f>
        <v>0.16666666666666666</v>
      </c>
      <c r="E20" s="23">
        <f>C20/$C$21</f>
        <v>0.14623173253647101</v>
      </c>
      <c r="F20" s="75">
        <v>2</v>
      </c>
      <c r="G20" s="75">
        <v>3</v>
      </c>
    </row>
    <row r="21" spans="1:7">
      <c r="A21" s="28" t="s">
        <v>23</v>
      </c>
      <c r="B21" s="29">
        <f>SUM(B18:B20)</f>
        <v>6</v>
      </c>
      <c r="C21" s="97">
        <f>SUM(C18:C20)</f>
        <v>3912010</v>
      </c>
      <c r="D21" s="30">
        <f>SUM(D18:D20)</f>
        <v>0.99999999999999989</v>
      </c>
      <c r="E21" s="30">
        <f>SUM(E18:E20)</f>
        <v>1</v>
      </c>
      <c r="F21" s="31"/>
      <c r="G21" s="31"/>
    </row>
    <row r="22" spans="1:7" ht="13.5" thickBot="1"/>
    <row r="23" spans="1:7" ht="16.5" thickBot="1">
      <c r="A23" s="142" t="s">
        <v>15</v>
      </c>
      <c r="B23" s="143"/>
      <c r="C23" s="143"/>
      <c r="D23" s="143"/>
      <c r="E23" s="143"/>
      <c r="F23" s="143"/>
      <c r="G23" s="144"/>
    </row>
    <row r="24" spans="1:7">
      <c r="A24" s="3"/>
      <c r="B24" s="102"/>
      <c r="C24" s="94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5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6" t="s">
        <v>90</v>
      </c>
      <c r="B26" s="127">
        <v>37</v>
      </c>
      <c r="C26" s="129">
        <v>21158225</v>
      </c>
      <c r="D26" s="128">
        <f t="shared" ref="D26:D31" si="2">B26/$B$32</f>
        <v>0.38144329896907214</v>
      </c>
      <c r="E26" s="124">
        <f t="shared" ref="E26:E31" si="3">C26/$C$32</f>
        <v>0.28369857538651005</v>
      </c>
      <c r="F26" s="125">
        <v>1</v>
      </c>
      <c r="G26" s="125">
        <v>1</v>
      </c>
    </row>
    <row r="27" spans="1:7">
      <c r="A27" s="35" t="s">
        <v>39</v>
      </c>
      <c r="B27" s="36">
        <v>22</v>
      </c>
      <c r="C27" s="96">
        <v>16742173</v>
      </c>
      <c r="D27" s="27">
        <f t="shared" si="2"/>
        <v>0.22680412371134021</v>
      </c>
      <c r="E27" s="23">
        <f t="shared" si="3"/>
        <v>0.22448625198826902</v>
      </c>
      <c r="F27" s="106">
        <v>2</v>
      </c>
      <c r="G27" s="106">
        <v>3</v>
      </c>
    </row>
    <row r="28" spans="1:7">
      <c r="A28" s="35" t="s">
        <v>38</v>
      </c>
      <c r="B28" s="36">
        <v>16</v>
      </c>
      <c r="C28" s="96">
        <v>19739900</v>
      </c>
      <c r="D28" s="27">
        <f t="shared" si="2"/>
        <v>0.16494845360824742</v>
      </c>
      <c r="E28" s="23">
        <f t="shared" si="3"/>
        <v>0.26468106413804421</v>
      </c>
      <c r="F28" s="106">
        <v>3</v>
      </c>
      <c r="G28" s="106">
        <v>2</v>
      </c>
    </row>
    <row r="29" spans="1:7">
      <c r="A29" s="35" t="s">
        <v>40</v>
      </c>
      <c r="B29" s="36">
        <v>12</v>
      </c>
      <c r="C29" s="96">
        <v>9242750</v>
      </c>
      <c r="D29" s="27">
        <f t="shared" si="2"/>
        <v>0.12371134020618557</v>
      </c>
      <c r="E29" s="23">
        <f t="shared" si="3"/>
        <v>0.12393076487529865</v>
      </c>
      <c r="F29" s="75">
        <v>4</v>
      </c>
      <c r="G29" s="75">
        <v>4</v>
      </c>
    </row>
    <row r="30" spans="1:7">
      <c r="A30" s="35" t="s">
        <v>60</v>
      </c>
      <c r="B30" s="36">
        <v>8</v>
      </c>
      <c r="C30" s="96">
        <v>6387000</v>
      </c>
      <c r="D30" s="27">
        <f t="shared" si="2"/>
        <v>8.247422680412371E-2</v>
      </c>
      <c r="E30" s="23">
        <f t="shared" si="3"/>
        <v>8.5639641368481512E-2</v>
      </c>
      <c r="F30" s="106">
        <v>5</v>
      </c>
      <c r="G30" s="75">
        <v>5</v>
      </c>
    </row>
    <row r="31" spans="1:7">
      <c r="A31" s="35" t="s">
        <v>51</v>
      </c>
      <c r="B31" s="36">
        <v>2</v>
      </c>
      <c r="C31" s="96">
        <v>1309900</v>
      </c>
      <c r="D31" s="27">
        <f t="shared" si="2"/>
        <v>2.0618556701030927E-2</v>
      </c>
      <c r="E31" s="23">
        <f t="shared" si="3"/>
        <v>1.7563702243396578E-2</v>
      </c>
      <c r="F31" s="75">
        <v>6</v>
      </c>
      <c r="G31" s="75">
        <v>6</v>
      </c>
    </row>
    <row r="32" spans="1:7">
      <c r="A32" s="28" t="s">
        <v>23</v>
      </c>
      <c r="B32" s="40">
        <f>SUM(B26:B31)</f>
        <v>97</v>
      </c>
      <c r="C32" s="99">
        <f>SUM(C26:C31)</f>
        <v>74579948</v>
      </c>
      <c r="D32" s="30">
        <f>SUM(D26:D31)</f>
        <v>1</v>
      </c>
      <c r="E32" s="30">
        <f>SUM(E26:E31)</f>
        <v>1</v>
      </c>
      <c r="F32" s="31"/>
      <c r="G32" s="31"/>
    </row>
    <row r="33" spans="1:7" ht="13.5" thickBot="1"/>
    <row r="34" spans="1:7" ht="16.5" thickBot="1">
      <c r="A34" s="142" t="s">
        <v>16</v>
      </c>
      <c r="B34" s="143"/>
      <c r="C34" s="143"/>
      <c r="D34" s="143"/>
      <c r="E34" s="143"/>
      <c r="F34" s="143"/>
      <c r="G34" s="144"/>
    </row>
    <row r="35" spans="1:7">
      <c r="A35" s="18"/>
      <c r="B35" s="103"/>
      <c r="C35" s="100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5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1" t="s">
        <v>38</v>
      </c>
      <c r="B37" s="132">
        <v>1</v>
      </c>
      <c r="C37" s="133">
        <v>1875000</v>
      </c>
      <c r="D37" s="124">
        <f>B37/$B$40</f>
        <v>0.33333333333333331</v>
      </c>
      <c r="E37" s="124">
        <f>C37/$C$40</f>
        <v>0.56561085972850678</v>
      </c>
      <c r="F37" s="125">
        <v>1</v>
      </c>
      <c r="G37" s="125">
        <v>1</v>
      </c>
    </row>
    <row r="38" spans="1:7">
      <c r="A38" s="131" t="s">
        <v>90</v>
      </c>
      <c r="B38" s="132">
        <v>1</v>
      </c>
      <c r="C38" s="101">
        <v>1040000</v>
      </c>
      <c r="D38" s="124">
        <f>B38/$B$40</f>
        <v>0.33333333333333331</v>
      </c>
      <c r="E38" s="23">
        <f>C38/$C$40</f>
        <v>0.31372549019607843</v>
      </c>
      <c r="F38" s="125">
        <v>1</v>
      </c>
      <c r="G38" s="75">
        <v>2</v>
      </c>
    </row>
    <row r="39" spans="1:7">
      <c r="A39" s="131" t="s">
        <v>39</v>
      </c>
      <c r="B39" s="132">
        <v>1</v>
      </c>
      <c r="C39" s="101">
        <v>400000</v>
      </c>
      <c r="D39" s="124">
        <f>B39/$B$40</f>
        <v>0.33333333333333331</v>
      </c>
      <c r="E39" s="23">
        <f>C39/$C$40</f>
        <v>0.12066365007541478</v>
      </c>
      <c r="F39" s="125">
        <v>1</v>
      </c>
      <c r="G39" s="75">
        <v>3</v>
      </c>
    </row>
    <row r="40" spans="1:7">
      <c r="A40" s="28" t="s">
        <v>23</v>
      </c>
      <c r="B40" s="40">
        <f>SUM(B37:B39)</f>
        <v>3</v>
      </c>
      <c r="C40" s="99">
        <f>SUM(C37:C39)</f>
        <v>3315000</v>
      </c>
      <c r="D40" s="30">
        <f>SUM(D37:D39)</f>
        <v>1</v>
      </c>
      <c r="E40" s="30">
        <f>SUM(E37:E39)</f>
        <v>1</v>
      </c>
      <c r="F40" s="31"/>
      <c r="G40" s="31"/>
    </row>
    <row r="41" spans="1:7" ht="13.5" thickBot="1"/>
    <row r="42" spans="1:7" ht="16.5" thickBot="1">
      <c r="A42" s="142" t="s">
        <v>17</v>
      </c>
      <c r="B42" s="143"/>
      <c r="C42" s="143"/>
      <c r="D42" s="143"/>
      <c r="E42" s="143"/>
      <c r="F42" s="143"/>
      <c r="G42" s="144"/>
    </row>
    <row r="43" spans="1:7">
      <c r="A43" s="18"/>
      <c r="B43" s="103"/>
      <c r="C43" s="100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5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26" t="s">
        <v>40</v>
      </c>
      <c r="B45" s="127">
        <v>5</v>
      </c>
      <c r="C45" s="129">
        <v>8468700</v>
      </c>
      <c r="D45" s="128">
        <f>B45/$B$50</f>
        <v>0.27777777777777779</v>
      </c>
      <c r="E45" s="124">
        <f>C45/$C$50</f>
        <v>0.46618151391878276</v>
      </c>
      <c r="F45" s="125">
        <v>1</v>
      </c>
      <c r="G45" s="125">
        <v>1</v>
      </c>
    </row>
    <row r="46" spans="1:7">
      <c r="A46" s="35" t="s">
        <v>39</v>
      </c>
      <c r="B46" s="36">
        <v>4</v>
      </c>
      <c r="C46" s="96">
        <v>5695000</v>
      </c>
      <c r="D46" s="27">
        <f>B46/$B$50</f>
        <v>0.22222222222222221</v>
      </c>
      <c r="E46" s="23">
        <f>C46/$C$50</f>
        <v>0.31349601730696186</v>
      </c>
      <c r="F46" s="75">
        <v>2</v>
      </c>
      <c r="G46" s="75">
        <v>2</v>
      </c>
    </row>
    <row r="47" spans="1:7">
      <c r="A47" s="35" t="s">
        <v>38</v>
      </c>
      <c r="B47" s="36">
        <v>4</v>
      </c>
      <c r="C47" s="96">
        <v>1243900</v>
      </c>
      <c r="D47" s="27">
        <f t="shared" ref="D47" si="4">B47/$B$50</f>
        <v>0.22222222222222221</v>
      </c>
      <c r="E47" s="23">
        <f t="shared" ref="E47" si="5">C47/$C$50</f>
        <v>6.8473695509768201E-2</v>
      </c>
      <c r="F47" s="75">
        <v>2</v>
      </c>
      <c r="G47" s="75">
        <v>4</v>
      </c>
    </row>
    <row r="48" spans="1:7">
      <c r="A48" s="35" t="s">
        <v>60</v>
      </c>
      <c r="B48" s="36">
        <v>3</v>
      </c>
      <c r="C48" s="96">
        <v>2460000</v>
      </c>
      <c r="D48" s="27">
        <f>B48/$B$50</f>
        <v>0.16666666666666666</v>
      </c>
      <c r="E48" s="23">
        <f>C48/$C$50</f>
        <v>0.13541706805533382</v>
      </c>
      <c r="F48" s="75">
        <v>3</v>
      </c>
      <c r="G48" s="75">
        <v>3</v>
      </c>
    </row>
    <row r="49" spans="1:7">
      <c r="A49" s="35" t="s">
        <v>90</v>
      </c>
      <c r="B49" s="36">
        <v>2</v>
      </c>
      <c r="C49" s="96">
        <v>298500</v>
      </c>
      <c r="D49" s="27">
        <f>B49/$B$50</f>
        <v>0.1111111111111111</v>
      </c>
      <c r="E49" s="23">
        <f>C49/$C$50</f>
        <v>1.6431705209153314E-2</v>
      </c>
      <c r="F49" s="75">
        <v>4</v>
      </c>
      <c r="G49" s="75">
        <v>5</v>
      </c>
    </row>
    <row r="50" spans="1:7">
      <c r="A50" s="28" t="s">
        <v>23</v>
      </c>
      <c r="B50" s="29">
        <f>SUM(B45:B49)</f>
        <v>18</v>
      </c>
      <c r="C50" s="97">
        <f>SUM(C45:C49)</f>
        <v>18166100</v>
      </c>
      <c r="D50" s="30">
        <f>SUM(D45:D49)</f>
        <v>1</v>
      </c>
      <c r="E50" s="30">
        <f>SUM(E45:E49)</f>
        <v>1</v>
      </c>
      <c r="F50" s="31"/>
      <c r="G50" s="31"/>
    </row>
    <row r="53" spans="1:7">
      <c r="A53" s="148" t="s">
        <v>24</v>
      </c>
      <c r="B53" s="148"/>
      <c r="C53" s="148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3:G23"/>
    <mergeCell ref="A34:G34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63</v>
      </c>
    </row>
    <row r="2" spans="1:7">
      <c r="A2" s="56" t="str">
        <f>'OVERALL STATS'!A2</f>
        <v>Reporting Period: JUNE,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90</v>
      </c>
      <c r="B7" s="135">
        <v>6</v>
      </c>
      <c r="C7" s="67">
        <v>2981700</v>
      </c>
      <c r="D7" s="128">
        <f>B7/$B$11</f>
        <v>0.375</v>
      </c>
      <c r="E7" s="66">
        <f>C7/$C$11</f>
        <v>0.39486177785134913</v>
      </c>
      <c r="F7" s="125">
        <v>1</v>
      </c>
      <c r="G7" s="75">
        <v>2</v>
      </c>
    </row>
    <row r="8" spans="1:7">
      <c r="A8" s="138" t="s">
        <v>39</v>
      </c>
      <c r="B8" s="53">
        <v>5</v>
      </c>
      <c r="C8" s="137">
        <v>3110350</v>
      </c>
      <c r="D8" s="27">
        <f>B8/$B$11</f>
        <v>0.3125</v>
      </c>
      <c r="E8" s="136">
        <f>C8/$C$11</f>
        <v>0.41189869226949183</v>
      </c>
      <c r="F8" s="75">
        <v>2</v>
      </c>
      <c r="G8" s="125">
        <v>1</v>
      </c>
    </row>
    <row r="9" spans="1:7">
      <c r="A9" s="60" t="s">
        <v>40</v>
      </c>
      <c r="B9" s="53">
        <v>4</v>
      </c>
      <c r="C9" s="54">
        <v>1354200</v>
      </c>
      <c r="D9" s="27">
        <f t="shared" ref="D9" si="0">B9/$B$11</f>
        <v>0.25</v>
      </c>
      <c r="E9" s="66">
        <f t="shared" ref="E9" si="1">C9/$C$11</f>
        <v>0.17933454726038736</v>
      </c>
      <c r="F9" s="75">
        <v>3</v>
      </c>
      <c r="G9" s="75">
        <v>3</v>
      </c>
    </row>
    <row r="10" spans="1:7">
      <c r="A10" s="60" t="s">
        <v>38</v>
      </c>
      <c r="B10" s="53">
        <v>1</v>
      </c>
      <c r="C10" s="54">
        <v>105000</v>
      </c>
      <c r="D10" s="27">
        <f>B10/$B$11</f>
        <v>6.25E-2</v>
      </c>
      <c r="E10" s="66">
        <f>C10/$C$11</f>
        <v>1.3904982618771726E-2</v>
      </c>
      <c r="F10" s="75">
        <v>4</v>
      </c>
      <c r="G10" s="75">
        <v>4</v>
      </c>
    </row>
    <row r="11" spans="1:7">
      <c r="A11" s="59" t="s">
        <v>23</v>
      </c>
      <c r="B11" s="34">
        <f>SUM(B7:B10)</f>
        <v>16</v>
      </c>
      <c r="C11" s="51">
        <f>SUM(C7:C10)</f>
        <v>7551250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42" t="s">
        <v>19</v>
      </c>
      <c r="B13" s="143"/>
      <c r="C13" s="143"/>
      <c r="D13" s="143"/>
      <c r="E13" s="143"/>
      <c r="F13" s="143"/>
      <c r="G13" s="144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39" t="s">
        <v>38</v>
      </c>
      <c r="B16" s="125">
        <v>1</v>
      </c>
      <c r="C16" s="140">
        <v>4400000</v>
      </c>
      <c r="D16" s="128">
        <f>B16/$B$19</f>
        <v>0.33333333333333331</v>
      </c>
      <c r="E16" s="136">
        <f>C16/$C$19</f>
        <v>0.62261214093674822</v>
      </c>
      <c r="F16" s="125">
        <v>1</v>
      </c>
      <c r="G16" s="125">
        <v>1</v>
      </c>
    </row>
    <row r="17" spans="1:7">
      <c r="A17" s="139" t="s">
        <v>90</v>
      </c>
      <c r="B17" s="125">
        <v>1</v>
      </c>
      <c r="C17" s="76">
        <v>1867000</v>
      </c>
      <c r="D17" s="128">
        <f>B17/$B$19</f>
        <v>0.33333333333333331</v>
      </c>
      <c r="E17" s="66">
        <f>C17/$C$19</f>
        <v>0.26418565162020657</v>
      </c>
      <c r="F17" s="125">
        <v>1</v>
      </c>
      <c r="G17" s="75">
        <v>2</v>
      </c>
    </row>
    <row r="18" spans="1:7">
      <c r="A18" s="139" t="s">
        <v>51</v>
      </c>
      <c r="B18" s="125">
        <v>1</v>
      </c>
      <c r="C18" s="76">
        <v>800000</v>
      </c>
      <c r="D18" s="128">
        <f>B18/$B$19</f>
        <v>0.33333333333333331</v>
      </c>
      <c r="E18" s="66">
        <f>C18/$C$19</f>
        <v>0.11320220744304514</v>
      </c>
      <c r="F18" s="125">
        <v>1</v>
      </c>
      <c r="G18" s="75">
        <v>3</v>
      </c>
    </row>
    <row r="19" spans="1:7">
      <c r="A19" s="59" t="s">
        <v>23</v>
      </c>
      <c r="B19" s="40">
        <f>SUM(B16:B18)</f>
        <v>3</v>
      </c>
      <c r="C19" s="37">
        <f>SUM(C16:C18)</f>
        <v>7067000</v>
      </c>
      <c r="D19" s="30">
        <f>SUM(D16:D18)</f>
        <v>1</v>
      </c>
      <c r="E19" s="30">
        <f>SUM(E16:E18)</f>
        <v>0.99999999999999989</v>
      </c>
      <c r="F19" s="40"/>
      <c r="G19" s="40"/>
    </row>
    <row r="20" spans="1:7" ht="13.5" thickBot="1"/>
    <row r="21" spans="1:7" ht="16.5" thickBot="1">
      <c r="A21" s="142" t="s">
        <v>20</v>
      </c>
      <c r="B21" s="143"/>
      <c r="C21" s="143"/>
      <c r="D21" s="143"/>
      <c r="E21" s="143"/>
      <c r="F21" s="143"/>
      <c r="G21" s="144"/>
    </row>
    <row r="22" spans="1:7">
      <c r="A22" s="57"/>
      <c r="B22" s="65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8" t="s">
        <v>39</v>
      </c>
      <c r="B24" s="141">
        <v>1</v>
      </c>
      <c r="C24" s="137">
        <v>500000</v>
      </c>
      <c r="D24" s="128">
        <f t="shared" ref="D24" si="2">B24/$B$26</f>
        <v>0.5</v>
      </c>
      <c r="E24" s="136">
        <f t="shared" ref="E24" si="3">C24/$C$26</f>
        <v>0.81699346405228757</v>
      </c>
      <c r="F24" s="125">
        <v>1</v>
      </c>
      <c r="G24" s="125">
        <v>1</v>
      </c>
    </row>
    <row r="25" spans="1:7">
      <c r="A25" s="138" t="s">
        <v>38</v>
      </c>
      <c r="B25" s="141">
        <v>1</v>
      </c>
      <c r="C25" s="74">
        <v>112000</v>
      </c>
      <c r="D25" s="128">
        <f>B25/$B$26</f>
        <v>0.5</v>
      </c>
      <c r="E25" s="66">
        <f>C25/$C$26</f>
        <v>0.18300653594771241</v>
      </c>
      <c r="F25" s="125">
        <v>1</v>
      </c>
      <c r="G25" s="75">
        <v>2</v>
      </c>
    </row>
    <row r="26" spans="1:7">
      <c r="A26" s="59" t="s">
        <v>23</v>
      </c>
      <c r="B26" s="40">
        <f>SUM(B24:B25)</f>
        <v>2</v>
      </c>
      <c r="C26" s="37">
        <f>SUM(C24:C25)</f>
        <v>612000</v>
      </c>
      <c r="D26" s="30">
        <f>SUM(D24:D25)</f>
        <v>1</v>
      </c>
      <c r="E26" s="30">
        <f>SUM(E24:E25)</f>
        <v>1</v>
      </c>
      <c r="F26" s="40"/>
      <c r="G26" s="40"/>
    </row>
    <row r="27" spans="1:7" ht="13.5" thickBot="1"/>
    <row r="28" spans="1:7" ht="16.5" thickBot="1">
      <c r="A28" s="142" t="s">
        <v>21</v>
      </c>
      <c r="B28" s="143"/>
      <c r="C28" s="143"/>
      <c r="D28" s="143"/>
      <c r="E28" s="143"/>
      <c r="F28" s="143"/>
      <c r="G28" s="144"/>
    </row>
    <row r="29" spans="1:7">
      <c r="A29" s="57"/>
      <c r="B29" s="65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8" t="s">
        <v>11</v>
      </c>
      <c r="B30" s="19" t="s">
        <v>8</v>
      </c>
      <c r="C30" s="50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39" t="s">
        <v>38</v>
      </c>
      <c r="B31" s="125">
        <v>2</v>
      </c>
      <c r="C31" s="76">
        <v>1158621</v>
      </c>
      <c r="D31" s="124">
        <f>B31/$B$34</f>
        <v>0.5</v>
      </c>
      <c r="E31" s="66">
        <f>C31/$C$34</f>
        <v>0.15669235016819172</v>
      </c>
      <c r="F31" s="125">
        <v>1</v>
      </c>
      <c r="G31" s="75">
        <v>3</v>
      </c>
    </row>
    <row r="32" spans="1:7">
      <c r="A32" s="139" t="s">
        <v>39</v>
      </c>
      <c r="B32" s="75">
        <v>1</v>
      </c>
      <c r="C32" s="140">
        <v>4000000</v>
      </c>
      <c r="D32" s="23">
        <f>B32/$B$34</f>
        <v>0.25</v>
      </c>
      <c r="E32" s="136">
        <f>C32/$C$34</f>
        <v>0.54096154020405884</v>
      </c>
      <c r="F32" s="75">
        <v>2</v>
      </c>
      <c r="G32" s="125">
        <v>1</v>
      </c>
    </row>
    <row r="33" spans="1:7">
      <c r="A33" s="72" t="s">
        <v>60</v>
      </c>
      <c r="B33" s="75">
        <v>1</v>
      </c>
      <c r="C33" s="76">
        <v>2235620</v>
      </c>
      <c r="D33" s="23">
        <f>B33/$B$34</f>
        <v>0.25</v>
      </c>
      <c r="E33" s="66">
        <f>C33/$C$34</f>
        <v>0.30234610962774949</v>
      </c>
      <c r="F33" s="75">
        <v>2</v>
      </c>
      <c r="G33" s="75">
        <v>2</v>
      </c>
    </row>
    <row r="34" spans="1:7">
      <c r="A34" s="59" t="s">
        <v>23</v>
      </c>
      <c r="B34" s="34">
        <f>SUM(B31:B33)</f>
        <v>4</v>
      </c>
      <c r="C34" s="51">
        <f>SUM(C31:C33)</f>
        <v>7394241</v>
      </c>
      <c r="D34" s="30">
        <f>SUM(D31:D33)</f>
        <v>1</v>
      </c>
      <c r="E34" s="30">
        <f>SUM(E31:E33)</f>
        <v>1</v>
      </c>
      <c r="F34" s="40"/>
      <c r="G34" s="40"/>
    </row>
    <row r="35" spans="1:7" ht="13.5" thickBot="1"/>
    <row r="36" spans="1:7" ht="16.5" thickBot="1">
      <c r="A36" s="142" t="s">
        <v>22</v>
      </c>
      <c r="B36" s="143"/>
      <c r="C36" s="143"/>
      <c r="D36" s="143"/>
      <c r="E36" s="143"/>
      <c r="F36" s="143"/>
      <c r="G36" s="144"/>
    </row>
    <row r="37" spans="1:7">
      <c r="A37" s="57"/>
      <c r="B37" s="65"/>
      <c r="C37" s="39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8" t="s">
        <v>11</v>
      </c>
      <c r="B38" s="19" t="s">
        <v>8</v>
      </c>
      <c r="C38" s="50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38" t="s">
        <v>60</v>
      </c>
      <c r="B39" s="141">
        <v>2</v>
      </c>
      <c r="C39" s="137">
        <v>1842000</v>
      </c>
      <c r="D39" s="124">
        <f t="shared" ref="D39" si="4">B39/$B$42</f>
        <v>0.5</v>
      </c>
      <c r="E39" s="124">
        <f t="shared" ref="E39" si="5">C39/$C$42</f>
        <v>0.61564171122994649</v>
      </c>
      <c r="F39" s="125">
        <v>1</v>
      </c>
      <c r="G39" s="125">
        <v>1</v>
      </c>
    </row>
    <row r="40" spans="1:7">
      <c r="A40" s="71" t="s">
        <v>40</v>
      </c>
      <c r="B40" s="73">
        <v>1</v>
      </c>
      <c r="C40" s="74">
        <v>1000000</v>
      </c>
      <c r="D40" s="23">
        <f>B40/$B$42</f>
        <v>0.25</v>
      </c>
      <c r="E40" s="23">
        <f>C40/$C$42</f>
        <v>0.33422459893048129</v>
      </c>
      <c r="F40" s="75">
        <v>2</v>
      </c>
      <c r="G40" s="75">
        <v>2</v>
      </c>
    </row>
    <row r="41" spans="1:7">
      <c r="A41" s="71" t="s">
        <v>90</v>
      </c>
      <c r="B41" s="73">
        <v>1</v>
      </c>
      <c r="C41" s="74">
        <v>150000</v>
      </c>
      <c r="D41" s="23">
        <f>B41/$B$42</f>
        <v>0.25</v>
      </c>
      <c r="E41" s="23">
        <f>C41/$C$42</f>
        <v>5.0133689839572192E-2</v>
      </c>
      <c r="F41" s="75">
        <v>2</v>
      </c>
      <c r="G41" s="75">
        <v>3</v>
      </c>
    </row>
    <row r="42" spans="1:7">
      <c r="A42" s="59" t="s">
        <v>23</v>
      </c>
      <c r="B42" s="34">
        <f>SUM(B39:B41)</f>
        <v>4</v>
      </c>
      <c r="C42" s="51">
        <f>SUM(C39:C41)</f>
        <v>2992000</v>
      </c>
      <c r="D42" s="30">
        <f>SUM(D39:D41)</f>
        <v>1</v>
      </c>
      <c r="E42" s="30">
        <f>SUM(E39:E41)</f>
        <v>1</v>
      </c>
      <c r="F42" s="40"/>
      <c r="G42" s="40"/>
    </row>
    <row r="43" spans="1:7">
      <c r="A43" s="61"/>
      <c r="B43" s="24"/>
      <c r="C43" s="52"/>
      <c r="D43" s="42"/>
      <c r="E43" s="42"/>
      <c r="F43" s="64"/>
      <c r="G43" s="64"/>
    </row>
    <row r="45" spans="1:7">
      <c r="A45" s="148" t="s">
        <v>24</v>
      </c>
      <c r="B45" s="148"/>
      <c r="C45" s="148"/>
    </row>
    <row r="46" spans="1:7">
      <c r="A46" s="62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3:G13"/>
    <mergeCell ref="A21:G21"/>
    <mergeCell ref="A28:G28"/>
    <mergeCell ref="A36:G36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workbookViewId="0">
      <selection activeCell="G1" sqref="G1"/>
    </sheetView>
  </sheetViews>
  <sheetFormatPr defaultRowHeight="12.75"/>
  <cols>
    <col min="1" max="1" width="30" customWidth="1"/>
    <col min="2" max="2" width="23.8554687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7" t="s">
        <v>171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48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9</v>
      </c>
      <c r="F5" t="s">
        <v>32</v>
      </c>
      <c r="G5" t="s">
        <v>172</v>
      </c>
    </row>
    <row r="6" spans="1:7">
      <c r="A6" t="s">
        <v>65</v>
      </c>
      <c r="D6" s="78">
        <v>1</v>
      </c>
      <c r="E6" s="25">
        <v>572060</v>
      </c>
      <c r="F6" s="9">
        <v>8.0645161290322578E-3</v>
      </c>
      <c r="G6" s="9">
        <v>5.7221416594058772E-3</v>
      </c>
    </row>
    <row r="7" spans="1:7">
      <c r="B7" t="s">
        <v>34</v>
      </c>
      <c r="D7" s="78">
        <v>1</v>
      </c>
      <c r="E7" s="25">
        <v>572060</v>
      </c>
      <c r="F7" s="9">
        <v>8.0645161290322578E-3</v>
      </c>
      <c r="G7" s="9">
        <v>5.7221416594058772E-3</v>
      </c>
    </row>
    <row r="8" spans="1:7">
      <c r="C8" t="s">
        <v>67</v>
      </c>
      <c r="D8" s="78">
        <v>1</v>
      </c>
      <c r="E8" s="25">
        <v>572060</v>
      </c>
      <c r="F8" s="9">
        <v>8.0645161290322578E-3</v>
      </c>
      <c r="G8" s="9">
        <v>5.7221416594058772E-3</v>
      </c>
    </row>
    <row r="9" spans="1:7">
      <c r="A9" t="s">
        <v>40</v>
      </c>
      <c r="D9" s="78">
        <v>17</v>
      </c>
      <c r="E9" s="25">
        <v>17711450</v>
      </c>
      <c r="F9" s="9">
        <v>0.13709677419354838</v>
      </c>
      <c r="G9" s="9">
        <v>0.17716223104828904</v>
      </c>
    </row>
    <row r="10" spans="1:7">
      <c r="B10" t="s">
        <v>73</v>
      </c>
      <c r="D10" s="78">
        <v>1</v>
      </c>
      <c r="E10" s="25">
        <v>525000</v>
      </c>
      <c r="F10" s="9">
        <v>8.0645161290322578E-3</v>
      </c>
      <c r="G10" s="9">
        <v>5.2514148361851648E-3</v>
      </c>
    </row>
    <row r="11" spans="1:7">
      <c r="C11" t="s">
        <v>54</v>
      </c>
      <c r="D11" s="78">
        <v>1</v>
      </c>
      <c r="E11" s="25">
        <v>525000</v>
      </c>
      <c r="F11" s="9">
        <v>8.0645161290322578E-3</v>
      </c>
      <c r="G11" s="9">
        <v>5.2514148361851648E-3</v>
      </c>
    </row>
    <row r="12" spans="1:7">
      <c r="B12" t="s">
        <v>27</v>
      </c>
      <c r="D12" s="78">
        <v>1</v>
      </c>
      <c r="E12" s="25">
        <v>4607000</v>
      </c>
      <c r="F12" s="9">
        <v>8.0645161290322578E-3</v>
      </c>
      <c r="G12" s="9">
        <v>4.6082415524390581E-2</v>
      </c>
    </row>
    <row r="13" spans="1:7">
      <c r="C13" t="s">
        <v>75</v>
      </c>
      <c r="D13" s="78">
        <v>1</v>
      </c>
      <c r="E13" s="25">
        <v>4607000</v>
      </c>
      <c r="F13" s="9">
        <v>8.0645161290322578E-3</v>
      </c>
      <c r="G13" s="9">
        <v>4.6082415524390581E-2</v>
      </c>
    </row>
    <row r="14" spans="1:7">
      <c r="B14" t="s">
        <v>53</v>
      </c>
      <c r="D14" s="78">
        <v>15</v>
      </c>
      <c r="E14" s="25">
        <v>12579450</v>
      </c>
      <c r="F14" s="9">
        <v>0.12096774193548387</v>
      </c>
      <c r="G14" s="9">
        <v>0.12582840068771328</v>
      </c>
    </row>
    <row r="15" spans="1:7">
      <c r="C15" t="s">
        <v>69</v>
      </c>
      <c r="D15" s="78">
        <v>15</v>
      </c>
      <c r="E15" s="25">
        <v>12579450</v>
      </c>
      <c r="F15" s="9">
        <v>0.12096774193548387</v>
      </c>
      <c r="G15" s="9">
        <v>0.12582840068771328</v>
      </c>
    </row>
    <row r="16" spans="1:7">
      <c r="A16" t="s">
        <v>38</v>
      </c>
      <c r="D16" s="78">
        <v>21</v>
      </c>
      <c r="E16" s="25">
        <v>22858800</v>
      </c>
      <c r="F16" s="9">
        <v>0.16935483870967741</v>
      </c>
      <c r="G16" s="9">
        <v>0.2286496027759799</v>
      </c>
    </row>
    <row r="17" spans="1:7">
      <c r="B17" t="s">
        <v>73</v>
      </c>
      <c r="D17" s="78">
        <v>2</v>
      </c>
      <c r="E17" s="25">
        <v>785000</v>
      </c>
      <c r="F17" s="9">
        <v>1.6129032258064516E-2</v>
      </c>
      <c r="G17" s="9">
        <v>7.8521155169625802E-3</v>
      </c>
    </row>
    <row r="18" spans="1:7">
      <c r="C18" t="s">
        <v>54</v>
      </c>
      <c r="D18" s="78">
        <v>1</v>
      </c>
      <c r="E18" s="25">
        <v>185000</v>
      </c>
      <c r="F18" s="9">
        <v>8.0645161290322578E-3</v>
      </c>
      <c r="G18" s="9">
        <v>1.8504985613223915E-3</v>
      </c>
    </row>
    <row r="19" spans="1:7">
      <c r="C19" t="s">
        <v>77</v>
      </c>
      <c r="D19" s="78">
        <v>1</v>
      </c>
      <c r="E19" s="25">
        <v>600000</v>
      </c>
      <c r="F19" s="9">
        <v>8.0645161290322578E-3</v>
      </c>
      <c r="G19" s="9">
        <v>6.0016169556401889E-3</v>
      </c>
    </row>
    <row r="20" spans="1:7">
      <c r="B20" t="s">
        <v>79</v>
      </c>
      <c r="D20" s="78">
        <v>2</v>
      </c>
      <c r="E20" s="25">
        <v>1563000</v>
      </c>
      <c r="F20" s="9">
        <v>1.6129032258064516E-2</v>
      </c>
      <c r="G20" s="9">
        <v>1.5634212169442691E-2</v>
      </c>
    </row>
    <row r="21" spans="1:7">
      <c r="C21" t="s">
        <v>80</v>
      </c>
      <c r="D21" s="78">
        <v>2</v>
      </c>
      <c r="E21" s="25">
        <v>1563000</v>
      </c>
      <c r="F21" s="9">
        <v>1.6129032258064516E-2</v>
      </c>
      <c r="G21" s="9">
        <v>1.5634212169442691E-2</v>
      </c>
    </row>
    <row r="22" spans="1:7">
      <c r="B22" t="s">
        <v>45</v>
      </c>
      <c r="D22" s="78">
        <v>2</v>
      </c>
      <c r="E22" s="25">
        <v>600000</v>
      </c>
      <c r="F22" s="9">
        <v>1.6129032258064516E-2</v>
      </c>
      <c r="G22" s="9">
        <v>6.0016169556401889E-3</v>
      </c>
    </row>
    <row r="23" spans="1:7">
      <c r="C23" t="s">
        <v>46</v>
      </c>
      <c r="D23" s="78">
        <v>2</v>
      </c>
      <c r="E23" s="25">
        <v>600000</v>
      </c>
      <c r="F23" s="9">
        <v>1.6129032258064516E-2</v>
      </c>
      <c r="G23" s="9">
        <v>6.0016169556401889E-3</v>
      </c>
    </row>
    <row r="24" spans="1:7">
      <c r="B24" t="s">
        <v>28</v>
      </c>
      <c r="D24" s="78">
        <v>4</v>
      </c>
      <c r="E24" s="25">
        <v>3474900</v>
      </c>
      <c r="F24" s="9">
        <v>3.2258064516129031E-2</v>
      </c>
      <c r="G24" s="9">
        <v>3.475836459859015E-2</v>
      </c>
    </row>
    <row r="25" spans="1:7">
      <c r="C25" t="s">
        <v>84</v>
      </c>
      <c r="D25" s="78">
        <v>1</v>
      </c>
      <c r="E25" s="25">
        <v>495000</v>
      </c>
      <c r="F25" s="9">
        <v>8.0645161290322578E-3</v>
      </c>
      <c r="G25" s="9">
        <v>4.9513339884031558E-3</v>
      </c>
    </row>
    <row r="26" spans="1:7">
      <c r="C26" t="s">
        <v>83</v>
      </c>
      <c r="D26" s="78">
        <v>1</v>
      </c>
      <c r="E26" s="25">
        <v>1875000</v>
      </c>
      <c r="F26" s="9">
        <v>8.0645161290322578E-3</v>
      </c>
      <c r="G26" s="9">
        <v>1.875505298637559E-2</v>
      </c>
    </row>
    <row r="27" spans="1:7">
      <c r="C27" t="s">
        <v>78</v>
      </c>
      <c r="D27" s="78">
        <v>1</v>
      </c>
      <c r="E27" s="25">
        <v>599900</v>
      </c>
      <c r="F27" s="9">
        <v>8.0645161290322578E-3</v>
      </c>
      <c r="G27" s="9">
        <v>6.0006166861475817E-3</v>
      </c>
    </row>
    <row r="28" spans="1:7">
      <c r="C28" t="s">
        <v>81</v>
      </c>
      <c r="D28" s="78">
        <v>1</v>
      </c>
      <c r="E28" s="25">
        <v>505000</v>
      </c>
      <c r="F28" s="9">
        <v>8.0645161290322578E-3</v>
      </c>
      <c r="G28" s="9">
        <v>5.0513609376638255E-3</v>
      </c>
    </row>
    <row r="29" spans="1:7">
      <c r="B29" t="s">
        <v>55</v>
      </c>
      <c r="D29" s="78">
        <v>11</v>
      </c>
      <c r="E29" s="25">
        <v>16435900</v>
      </c>
      <c r="F29" s="9">
        <v>8.8709677419354843E-2</v>
      </c>
      <c r="G29" s="9">
        <v>0.1644032935353443</v>
      </c>
    </row>
    <row r="30" spans="1:7">
      <c r="C30" t="s">
        <v>76</v>
      </c>
      <c r="D30" s="78">
        <v>11</v>
      </c>
      <c r="E30" s="25">
        <v>16435900</v>
      </c>
      <c r="F30" s="9">
        <v>8.8709677419354843E-2</v>
      </c>
      <c r="G30" s="9">
        <v>0.1644032935353443</v>
      </c>
    </row>
    <row r="31" spans="1:7">
      <c r="A31" t="s">
        <v>60</v>
      </c>
      <c r="D31" s="78">
        <v>11</v>
      </c>
      <c r="E31" s="25">
        <v>8847000</v>
      </c>
      <c r="F31" s="9">
        <v>8.8709677419354843E-2</v>
      </c>
      <c r="G31" s="9">
        <v>8.8493842010914578E-2</v>
      </c>
    </row>
    <row r="32" spans="1:7">
      <c r="B32" t="s">
        <v>53</v>
      </c>
      <c r="D32" s="78">
        <v>4</v>
      </c>
      <c r="E32" s="25">
        <v>2327000</v>
      </c>
      <c r="F32" s="9">
        <v>3.2258064516129031E-2</v>
      </c>
      <c r="G32" s="9">
        <v>2.3276271092957865E-2</v>
      </c>
    </row>
    <row r="33" spans="1:7">
      <c r="C33" t="s">
        <v>86</v>
      </c>
      <c r="D33" s="78">
        <v>4</v>
      </c>
      <c r="E33" s="25">
        <v>2327000</v>
      </c>
      <c r="F33" s="9">
        <v>3.2258064516129031E-2</v>
      </c>
      <c r="G33" s="9">
        <v>2.3276271092957865E-2</v>
      </c>
    </row>
    <row r="34" spans="1:7">
      <c r="B34" t="s">
        <v>87</v>
      </c>
      <c r="D34" s="78">
        <v>1</v>
      </c>
      <c r="E34" s="25">
        <v>315000</v>
      </c>
      <c r="F34" s="9">
        <v>8.0645161290322578E-3</v>
      </c>
      <c r="G34" s="9">
        <v>3.1508489017110989E-3</v>
      </c>
    </row>
    <row r="35" spans="1:7">
      <c r="C35" t="s">
        <v>88</v>
      </c>
      <c r="D35" s="78">
        <v>1</v>
      </c>
      <c r="E35" s="25">
        <v>315000</v>
      </c>
      <c r="F35" s="9">
        <v>8.0645161290322578E-3</v>
      </c>
      <c r="G35" s="9">
        <v>3.1508489017110989E-3</v>
      </c>
    </row>
    <row r="36" spans="1:7">
      <c r="B36" t="s">
        <v>55</v>
      </c>
      <c r="D36" s="78">
        <v>6</v>
      </c>
      <c r="E36" s="25">
        <v>6205000</v>
      </c>
      <c r="F36" s="9">
        <v>4.8387096774193547E-2</v>
      </c>
      <c r="G36" s="9">
        <v>6.2066722016245614E-2</v>
      </c>
    </row>
    <row r="37" spans="1:7">
      <c r="C37" t="s">
        <v>56</v>
      </c>
      <c r="D37" s="78">
        <v>6</v>
      </c>
      <c r="E37" s="25">
        <v>6205000</v>
      </c>
      <c r="F37" s="9">
        <v>4.8387096774193547E-2</v>
      </c>
      <c r="G37" s="9">
        <v>6.2066722016245614E-2</v>
      </c>
    </row>
    <row r="38" spans="1:7">
      <c r="A38" t="s">
        <v>90</v>
      </c>
      <c r="D38" s="78">
        <v>44</v>
      </c>
      <c r="E38" s="25">
        <v>25059725</v>
      </c>
      <c r="F38" s="9">
        <v>0.35483870967741937</v>
      </c>
      <c r="G38" s="9">
        <v>0.25066478410613385</v>
      </c>
    </row>
    <row r="39" spans="1:7">
      <c r="B39" t="s">
        <v>73</v>
      </c>
      <c r="D39" s="78">
        <v>4</v>
      </c>
      <c r="E39" s="25">
        <v>1944000</v>
      </c>
      <c r="F39" s="9">
        <v>3.2258064516129031E-2</v>
      </c>
      <c r="G39" s="9">
        <v>1.9445238936274211E-2</v>
      </c>
    </row>
    <row r="40" spans="1:7">
      <c r="C40" t="s">
        <v>58</v>
      </c>
      <c r="D40" s="78">
        <v>2</v>
      </c>
      <c r="E40" s="25">
        <v>865000</v>
      </c>
      <c r="F40" s="9">
        <v>1.6129032258064516E-2</v>
      </c>
      <c r="G40" s="9">
        <v>8.6523311110479392E-3</v>
      </c>
    </row>
    <row r="41" spans="1:7">
      <c r="C41" t="s">
        <v>59</v>
      </c>
      <c r="D41" s="78">
        <v>2</v>
      </c>
      <c r="E41" s="25">
        <v>1079000</v>
      </c>
      <c r="F41" s="9">
        <v>1.6129032258064516E-2</v>
      </c>
      <c r="G41" s="9">
        <v>1.0792907825226272E-2</v>
      </c>
    </row>
    <row r="42" spans="1:7">
      <c r="B42" t="s">
        <v>91</v>
      </c>
      <c r="D42" s="78">
        <v>33</v>
      </c>
      <c r="E42" s="25">
        <v>19736300</v>
      </c>
      <c r="F42" s="9">
        <v>0.2661290322580645</v>
      </c>
      <c r="G42" s="9">
        <v>0.19741618786933576</v>
      </c>
    </row>
    <row r="43" spans="1:7">
      <c r="C43" t="s">
        <v>92</v>
      </c>
      <c r="D43" s="78">
        <v>26</v>
      </c>
      <c r="E43" s="25">
        <v>14968400</v>
      </c>
      <c r="F43" s="9">
        <v>0.20967741935483872</v>
      </c>
      <c r="G43" s="9">
        <v>0.149724338731341</v>
      </c>
    </row>
    <row r="44" spans="1:7">
      <c r="C44" t="s">
        <v>93</v>
      </c>
      <c r="D44" s="78">
        <v>7</v>
      </c>
      <c r="E44" s="25">
        <v>4767900</v>
      </c>
      <c r="F44" s="9">
        <v>5.6451612903225805E-2</v>
      </c>
      <c r="G44" s="9">
        <v>4.7691849137994756E-2</v>
      </c>
    </row>
    <row r="45" spans="1:7">
      <c r="B45" t="s">
        <v>27</v>
      </c>
      <c r="D45" s="78">
        <v>6</v>
      </c>
      <c r="E45" s="25">
        <v>2658425</v>
      </c>
      <c r="F45" s="9">
        <v>4.8387096774193547E-2</v>
      </c>
      <c r="G45" s="9">
        <v>2.6591414258829615E-2</v>
      </c>
    </row>
    <row r="46" spans="1:7">
      <c r="C46" t="s">
        <v>98</v>
      </c>
      <c r="D46" s="78">
        <v>3</v>
      </c>
      <c r="E46" s="25">
        <v>1291425</v>
      </c>
      <c r="F46" s="9">
        <v>2.4193548387096774E-2</v>
      </c>
      <c r="G46" s="9">
        <v>1.2917730294896051E-2</v>
      </c>
    </row>
    <row r="47" spans="1:7">
      <c r="C47" t="s">
        <v>97</v>
      </c>
      <c r="D47" s="78">
        <v>1</v>
      </c>
      <c r="E47" s="25">
        <v>289000</v>
      </c>
      <c r="F47" s="9">
        <v>8.0645161290322578E-3</v>
      </c>
      <c r="G47" s="9">
        <v>2.8907788336333573E-3</v>
      </c>
    </row>
    <row r="48" spans="1:7">
      <c r="C48" t="s">
        <v>94</v>
      </c>
      <c r="D48" s="78">
        <v>2</v>
      </c>
      <c r="E48" s="25">
        <v>1078000</v>
      </c>
      <c r="F48" s="9">
        <v>1.6129032258064516E-2</v>
      </c>
      <c r="G48" s="9">
        <v>1.0782905130300205E-2</v>
      </c>
    </row>
    <row r="49" spans="1:7">
      <c r="B49" t="s">
        <v>95</v>
      </c>
      <c r="D49" s="78">
        <v>1</v>
      </c>
      <c r="E49" s="25">
        <v>721000</v>
      </c>
      <c r="F49" s="9">
        <v>8.0645161290322578E-3</v>
      </c>
      <c r="G49" s="9">
        <v>7.2119430416942932E-3</v>
      </c>
    </row>
    <row r="50" spans="1:7">
      <c r="C50" t="s">
        <v>96</v>
      </c>
      <c r="D50" s="78">
        <v>1</v>
      </c>
      <c r="E50" s="25">
        <v>721000</v>
      </c>
      <c r="F50" s="9">
        <v>8.0645161290322578E-3</v>
      </c>
      <c r="G50" s="9">
        <v>7.2119430416942932E-3</v>
      </c>
    </row>
    <row r="51" spans="1:7">
      <c r="A51" t="s">
        <v>39</v>
      </c>
      <c r="D51" s="78">
        <v>28</v>
      </c>
      <c r="E51" s="25">
        <v>23614123</v>
      </c>
      <c r="F51" s="9">
        <v>0.22580645161290322</v>
      </c>
      <c r="G51" s="9">
        <v>0.2362048683156216</v>
      </c>
    </row>
    <row r="52" spans="1:7">
      <c r="B52" t="s">
        <v>73</v>
      </c>
      <c r="D52" s="78">
        <v>3</v>
      </c>
      <c r="E52" s="25">
        <v>1636000</v>
      </c>
      <c r="F52" s="9">
        <v>2.4193548387096774E-2</v>
      </c>
      <c r="G52" s="9">
        <v>1.6364408899045581E-2</v>
      </c>
    </row>
    <row r="53" spans="1:7">
      <c r="C53" t="s">
        <v>57</v>
      </c>
      <c r="D53" s="78">
        <v>2</v>
      </c>
      <c r="E53" s="25">
        <v>1186000</v>
      </c>
      <c r="F53" s="9">
        <v>1.6129032258064516E-2</v>
      </c>
      <c r="G53" s="9">
        <v>1.186319618231544E-2</v>
      </c>
    </row>
    <row r="54" spans="1:7">
      <c r="C54" t="s">
        <v>102</v>
      </c>
      <c r="D54" s="78">
        <v>1</v>
      </c>
      <c r="E54" s="25">
        <v>450000</v>
      </c>
      <c r="F54" s="9">
        <v>8.0645161290322578E-3</v>
      </c>
      <c r="G54" s="9">
        <v>4.5012127167301415E-3</v>
      </c>
    </row>
    <row r="55" spans="1:7">
      <c r="B55" t="s">
        <v>91</v>
      </c>
      <c r="D55" s="78">
        <v>22</v>
      </c>
      <c r="E55" s="25">
        <v>19615123</v>
      </c>
      <c r="F55" s="9">
        <v>0.17741935483870969</v>
      </c>
      <c r="G55" s="9">
        <v>0.19620409130627975</v>
      </c>
    </row>
    <row r="56" spans="1:7">
      <c r="C56" t="s">
        <v>99</v>
      </c>
      <c r="D56" s="78">
        <v>22</v>
      </c>
      <c r="E56" s="25">
        <v>19615123</v>
      </c>
      <c r="F56" s="9">
        <v>0.17741935483870969</v>
      </c>
      <c r="G56" s="9">
        <v>0.19620409130627975</v>
      </c>
    </row>
    <row r="57" spans="1:7">
      <c r="B57" t="s">
        <v>100</v>
      </c>
      <c r="D57" s="78">
        <v>2</v>
      </c>
      <c r="E57" s="25">
        <v>1503000</v>
      </c>
      <c r="F57" s="9">
        <v>1.6129032258064516E-2</v>
      </c>
      <c r="G57" s="9">
        <v>1.5034050473878673E-2</v>
      </c>
    </row>
    <row r="58" spans="1:7">
      <c r="C58" t="s">
        <v>101</v>
      </c>
      <c r="D58" s="78">
        <v>2</v>
      </c>
      <c r="E58" s="25">
        <v>1503000</v>
      </c>
      <c r="F58" s="9">
        <v>1.6129032258064516E-2</v>
      </c>
      <c r="G58" s="9">
        <v>1.5034050473878673E-2</v>
      </c>
    </row>
    <row r="59" spans="1:7">
      <c r="B59" t="s">
        <v>103</v>
      </c>
      <c r="D59" s="78">
        <v>1</v>
      </c>
      <c r="E59" s="25">
        <v>860000</v>
      </c>
      <c r="F59" s="9">
        <v>8.0645161290322578E-3</v>
      </c>
      <c r="G59" s="9">
        <v>8.6023176364176043E-3</v>
      </c>
    </row>
    <row r="60" spans="1:7">
      <c r="C60" t="s">
        <v>104</v>
      </c>
      <c r="D60" s="78">
        <v>1</v>
      </c>
      <c r="E60" s="25">
        <v>860000</v>
      </c>
      <c r="F60" s="9">
        <v>8.0645161290322578E-3</v>
      </c>
      <c r="G60" s="9">
        <v>8.6023176364176043E-3</v>
      </c>
    </row>
    <row r="61" spans="1:7">
      <c r="A61" t="s">
        <v>51</v>
      </c>
      <c r="D61" s="78">
        <v>2</v>
      </c>
      <c r="E61" s="25">
        <v>1309900</v>
      </c>
      <c r="F61" s="9">
        <v>1.6129032258064516E-2</v>
      </c>
      <c r="G61" s="9">
        <v>1.3102530083655138E-2</v>
      </c>
    </row>
    <row r="62" spans="1:7">
      <c r="B62" t="s">
        <v>34</v>
      </c>
      <c r="D62" s="78">
        <v>2</v>
      </c>
      <c r="E62" s="25">
        <v>1309900</v>
      </c>
      <c r="F62" s="9">
        <v>1.6129032258064516E-2</v>
      </c>
      <c r="G62" s="9">
        <v>1.3102530083655138E-2</v>
      </c>
    </row>
    <row r="63" spans="1:7">
      <c r="C63" t="s">
        <v>94</v>
      </c>
      <c r="D63" s="78">
        <v>2</v>
      </c>
      <c r="E63" s="25">
        <v>1309900</v>
      </c>
      <c r="F63" s="9">
        <v>1.6129032258064516E-2</v>
      </c>
      <c r="G63" s="9">
        <v>1.3102530083655138E-2</v>
      </c>
    </row>
    <row r="64" spans="1:7">
      <c r="A64" t="s">
        <v>31</v>
      </c>
      <c r="D64" s="78">
        <v>124</v>
      </c>
      <c r="E64" s="25">
        <v>99973058</v>
      </c>
      <c r="F64" s="9">
        <v>1</v>
      </c>
      <c r="G6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48</v>
      </c>
    </row>
    <row r="4" spans="1:6">
      <c r="A4" s="77" t="s">
        <v>47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107</v>
      </c>
      <c r="C5" s="78">
        <v>2</v>
      </c>
      <c r="D5" s="25">
        <v>853200</v>
      </c>
      <c r="E5" s="9">
        <v>6.8965517241379309E-2</v>
      </c>
      <c r="F5" s="9">
        <v>3.3306669520036913E-2</v>
      </c>
    </row>
    <row r="6" spans="1:6">
      <c r="B6" t="s">
        <v>40</v>
      </c>
      <c r="C6" s="78">
        <v>2</v>
      </c>
      <c r="D6" s="25">
        <v>853200</v>
      </c>
      <c r="E6" s="9">
        <v>6.8965517241379309E-2</v>
      </c>
      <c r="F6" s="9">
        <v>3.3306669520036913E-2</v>
      </c>
    </row>
    <row r="7" spans="1:6">
      <c r="C7" s="78"/>
      <c r="D7" s="25"/>
      <c r="E7" s="9"/>
      <c r="F7" s="9"/>
    </row>
    <row r="8" spans="1:6">
      <c r="A8" t="s">
        <v>124</v>
      </c>
      <c r="C8" s="78">
        <v>1</v>
      </c>
      <c r="D8" s="25">
        <v>112000</v>
      </c>
      <c r="E8" s="9">
        <v>3.4482758620689655E-2</v>
      </c>
      <c r="F8" s="9">
        <v>4.3721835281811238E-3</v>
      </c>
    </row>
    <row r="9" spans="1:6">
      <c r="B9" t="s">
        <v>38</v>
      </c>
      <c r="C9" s="78">
        <v>1</v>
      </c>
      <c r="D9" s="25">
        <v>112000</v>
      </c>
      <c r="E9" s="9">
        <v>3.4482758620689655E-2</v>
      </c>
      <c r="F9" s="9">
        <v>4.3721835281811238E-3</v>
      </c>
    </row>
    <row r="10" spans="1:6">
      <c r="C10" s="78"/>
      <c r="D10" s="25"/>
      <c r="E10" s="9"/>
      <c r="F10" s="9"/>
    </row>
    <row r="11" spans="1:6">
      <c r="A11" t="s">
        <v>158</v>
      </c>
      <c r="C11" s="78">
        <v>1</v>
      </c>
      <c r="D11" s="25">
        <v>575500</v>
      </c>
      <c r="E11" s="9">
        <v>3.4482758620689655E-2</v>
      </c>
      <c r="F11" s="9">
        <v>2.2465996611323542E-2</v>
      </c>
    </row>
    <row r="12" spans="1:6">
      <c r="B12" t="s">
        <v>39</v>
      </c>
      <c r="C12" s="78">
        <v>1</v>
      </c>
      <c r="D12" s="25">
        <v>575500</v>
      </c>
      <c r="E12" s="9">
        <v>3.4482758620689655E-2</v>
      </c>
      <c r="F12" s="9">
        <v>2.2465996611323542E-2</v>
      </c>
    </row>
    <row r="13" spans="1:6">
      <c r="C13" s="78"/>
      <c r="D13" s="25"/>
      <c r="E13" s="9"/>
      <c r="F13" s="9"/>
    </row>
    <row r="14" spans="1:6">
      <c r="A14" t="s">
        <v>160</v>
      </c>
      <c r="C14" s="78">
        <v>1</v>
      </c>
      <c r="D14" s="25">
        <v>800000</v>
      </c>
      <c r="E14" s="9">
        <v>3.4482758620689655E-2</v>
      </c>
      <c r="F14" s="9">
        <v>3.1229882344150882E-2</v>
      </c>
    </row>
    <row r="15" spans="1:6">
      <c r="B15" t="s">
        <v>51</v>
      </c>
      <c r="C15" s="78">
        <v>1</v>
      </c>
      <c r="D15" s="25">
        <v>800000</v>
      </c>
      <c r="E15" s="9">
        <v>3.4482758620689655E-2</v>
      </c>
      <c r="F15" s="9">
        <v>3.1229882344150882E-2</v>
      </c>
    </row>
    <row r="16" spans="1:6">
      <c r="C16" s="78"/>
      <c r="D16" s="25"/>
      <c r="E16" s="9"/>
      <c r="F16" s="9"/>
    </row>
    <row r="17" spans="1:6">
      <c r="A17" t="s">
        <v>134</v>
      </c>
      <c r="C17" s="78">
        <v>1</v>
      </c>
      <c r="D17" s="25">
        <v>740000</v>
      </c>
      <c r="E17" s="9">
        <v>3.4482758620689655E-2</v>
      </c>
      <c r="F17" s="9">
        <v>2.8887641168339567E-2</v>
      </c>
    </row>
    <row r="18" spans="1:6">
      <c r="B18" t="s">
        <v>90</v>
      </c>
      <c r="C18" s="78">
        <v>1</v>
      </c>
      <c r="D18" s="25">
        <v>740000</v>
      </c>
      <c r="E18" s="9">
        <v>3.4482758620689655E-2</v>
      </c>
      <c r="F18" s="9">
        <v>2.8887641168339567E-2</v>
      </c>
    </row>
    <row r="19" spans="1:6">
      <c r="C19" s="78"/>
      <c r="D19" s="25"/>
      <c r="E19" s="9"/>
      <c r="F19" s="9"/>
    </row>
    <row r="20" spans="1:6">
      <c r="A20" t="s">
        <v>145</v>
      </c>
      <c r="C20" s="78">
        <v>1</v>
      </c>
      <c r="D20" s="25">
        <v>150000</v>
      </c>
      <c r="E20" s="9">
        <v>3.4482758620689655E-2</v>
      </c>
      <c r="F20" s="9">
        <v>5.8556029395282908E-3</v>
      </c>
    </row>
    <row r="21" spans="1:6">
      <c r="B21" t="s">
        <v>90</v>
      </c>
      <c r="C21" s="78">
        <v>1</v>
      </c>
      <c r="D21" s="25">
        <v>150000</v>
      </c>
      <c r="E21" s="9">
        <v>3.4482758620689655E-2</v>
      </c>
      <c r="F21" s="9">
        <v>5.8556029395282908E-3</v>
      </c>
    </row>
    <row r="22" spans="1:6">
      <c r="C22" s="78"/>
      <c r="D22" s="25"/>
      <c r="E22" s="9"/>
      <c r="F22" s="9"/>
    </row>
    <row r="23" spans="1:6">
      <c r="A23" t="s">
        <v>147</v>
      </c>
      <c r="C23" s="78">
        <v>1</v>
      </c>
      <c r="D23" s="25">
        <v>500000</v>
      </c>
      <c r="E23" s="9">
        <v>3.4482758620689655E-2</v>
      </c>
      <c r="F23" s="9">
        <v>1.9518676465094302E-2</v>
      </c>
    </row>
    <row r="24" spans="1:6">
      <c r="B24" t="s">
        <v>39</v>
      </c>
      <c r="C24" s="78">
        <v>1</v>
      </c>
      <c r="D24" s="25">
        <v>500000</v>
      </c>
      <c r="E24" s="9">
        <v>3.4482758620689655E-2</v>
      </c>
      <c r="F24" s="9">
        <v>1.9518676465094302E-2</v>
      </c>
    </row>
    <row r="25" spans="1:6">
      <c r="C25" s="78"/>
      <c r="D25" s="25"/>
      <c r="E25" s="9"/>
      <c r="F25" s="9"/>
    </row>
    <row r="26" spans="1:6">
      <c r="A26" t="s">
        <v>142</v>
      </c>
      <c r="C26" s="78">
        <v>1</v>
      </c>
      <c r="D26" s="25">
        <v>555000</v>
      </c>
      <c r="E26" s="9">
        <v>3.4482758620689655E-2</v>
      </c>
      <c r="F26" s="9">
        <v>2.1665730876254674E-2</v>
      </c>
    </row>
    <row r="27" spans="1:6">
      <c r="B27" t="s">
        <v>90</v>
      </c>
      <c r="C27" s="78">
        <v>1</v>
      </c>
      <c r="D27" s="25">
        <v>555000</v>
      </c>
      <c r="E27" s="9">
        <v>3.4482758620689655E-2</v>
      </c>
      <c r="F27" s="9">
        <v>2.1665730876254674E-2</v>
      </c>
    </row>
    <row r="28" spans="1:6">
      <c r="C28" s="78"/>
      <c r="D28" s="25"/>
      <c r="E28" s="9"/>
      <c r="F28" s="9"/>
    </row>
    <row r="29" spans="1:6">
      <c r="A29" t="s">
        <v>117</v>
      </c>
      <c r="C29" s="78">
        <v>4</v>
      </c>
      <c r="D29" s="25">
        <v>1458821</v>
      </c>
      <c r="E29" s="9">
        <v>0.13793103448275862</v>
      </c>
      <c r="F29" s="9">
        <v>5.694851023897067E-2</v>
      </c>
    </row>
    <row r="30" spans="1:6">
      <c r="B30" t="s">
        <v>38</v>
      </c>
      <c r="C30" s="78">
        <v>3</v>
      </c>
      <c r="D30" s="25">
        <v>1263621</v>
      </c>
      <c r="E30" s="9">
        <v>0.10344827586206896</v>
      </c>
      <c r="F30" s="9">
        <v>4.9328418946997854E-2</v>
      </c>
    </row>
    <row r="31" spans="1:6">
      <c r="B31" t="s">
        <v>90</v>
      </c>
      <c r="C31" s="78">
        <v>1</v>
      </c>
      <c r="D31" s="25">
        <v>195200</v>
      </c>
      <c r="E31" s="9">
        <v>3.4482758620689655E-2</v>
      </c>
      <c r="F31" s="9">
        <v>7.6200912919728156E-3</v>
      </c>
    </row>
    <row r="32" spans="1:6">
      <c r="C32" s="78"/>
      <c r="D32" s="25"/>
      <c r="E32" s="9"/>
      <c r="F32" s="9"/>
    </row>
    <row r="33" spans="1:6">
      <c r="A33" t="s">
        <v>132</v>
      </c>
      <c r="C33" s="78">
        <v>1</v>
      </c>
      <c r="D33" s="25">
        <v>1155000</v>
      </c>
      <c r="E33" s="9">
        <v>3.4482758620689655E-2</v>
      </c>
      <c r="F33" s="9">
        <v>4.5088142634367841E-2</v>
      </c>
    </row>
    <row r="34" spans="1:6">
      <c r="B34" t="s">
        <v>90</v>
      </c>
      <c r="C34" s="78">
        <v>1</v>
      </c>
      <c r="D34" s="25">
        <v>1155000</v>
      </c>
      <c r="E34" s="9">
        <v>3.4482758620689655E-2</v>
      </c>
      <c r="F34" s="9">
        <v>4.5088142634367841E-2</v>
      </c>
    </row>
    <row r="35" spans="1:6">
      <c r="C35" s="78"/>
      <c r="D35" s="25"/>
      <c r="E35" s="9"/>
      <c r="F35" s="9"/>
    </row>
    <row r="36" spans="1:6">
      <c r="A36" t="s">
        <v>140</v>
      </c>
      <c r="C36" s="78">
        <v>1</v>
      </c>
      <c r="D36" s="25">
        <v>186500</v>
      </c>
      <c r="E36" s="9">
        <v>3.4482758620689655E-2</v>
      </c>
      <c r="F36" s="9">
        <v>7.2804663214801743E-3</v>
      </c>
    </row>
    <row r="37" spans="1:6">
      <c r="B37" t="s">
        <v>90</v>
      </c>
      <c r="C37" s="78">
        <v>1</v>
      </c>
      <c r="D37" s="25">
        <v>186500</v>
      </c>
      <c r="E37" s="9">
        <v>3.4482758620689655E-2</v>
      </c>
      <c r="F37" s="9">
        <v>7.2804663214801743E-3</v>
      </c>
    </row>
    <row r="38" spans="1:6">
      <c r="C38" s="78"/>
      <c r="D38" s="25"/>
      <c r="E38" s="9"/>
      <c r="F38" s="9"/>
    </row>
    <row r="39" spans="1:6">
      <c r="A39" t="s">
        <v>109</v>
      </c>
      <c r="C39" s="78">
        <v>3</v>
      </c>
      <c r="D39" s="25">
        <v>863600</v>
      </c>
      <c r="E39" s="9">
        <v>0.10344827586206896</v>
      </c>
      <c r="F39" s="9">
        <v>3.3712657990510882E-2</v>
      </c>
    </row>
    <row r="40" spans="1:6">
      <c r="B40" t="s">
        <v>40</v>
      </c>
      <c r="C40" s="78">
        <v>2</v>
      </c>
      <c r="D40" s="25">
        <v>501000</v>
      </c>
      <c r="E40" s="9">
        <v>6.8965517241379309E-2</v>
      </c>
      <c r="F40" s="9">
        <v>1.9557713818024489E-2</v>
      </c>
    </row>
    <row r="41" spans="1:6">
      <c r="B41" t="s">
        <v>39</v>
      </c>
      <c r="C41" s="78">
        <v>1</v>
      </c>
      <c r="D41" s="25">
        <v>362600</v>
      </c>
      <c r="E41" s="9">
        <v>3.4482758620689655E-2</v>
      </c>
      <c r="F41" s="9">
        <v>1.4154944172486387E-2</v>
      </c>
    </row>
    <row r="42" spans="1:6">
      <c r="C42" s="78"/>
      <c r="D42" s="25"/>
      <c r="E42" s="9"/>
      <c r="F42" s="9"/>
    </row>
    <row r="43" spans="1:6">
      <c r="A43" t="s">
        <v>115</v>
      </c>
      <c r="C43" s="78">
        <v>1</v>
      </c>
      <c r="D43" s="25">
        <v>1000000</v>
      </c>
      <c r="E43" s="9">
        <v>3.4482758620689655E-2</v>
      </c>
      <c r="F43" s="9">
        <v>3.9037352930188604E-2</v>
      </c>
    </row>
    <row r="44" spans="1:6">
      <c r="B44" t="s">
        <v>40</v>
      </c>
      <c r="C44" s="78">
        <v>1</v>
      </c>
      <c r="D44" s="25">
        <v>1000000</v>
      </c>
      <c r="E44" s="9">
        <v>3.4482758620689655E-2</v>
      </c>
      <c r="F44" s="9">
        <v>3.9037352930188604E-2</v>
      </c>
    </row>
    <row r="45" spans="1:6">
      <c r="C45" s="78"/>
      <c r="D45" s="25"/>
      <c r="E45" s="9"/>
      <c r="F45" s="9"/>
    </row>
    <row r="46" spans="1:6">
      <c r="A46" t="s">
        <v>121</v>
      </c>
      <c r="C46" s="78">
        <v>1</v>
      </c>
      <c r="D46" s="25">
        <v>4400000</v>
      </c>
      <c r="E46" s="9">
        <v>3.4482758620689655E-2</v>
      </c>
      <c r="F46" s="9">
        <v>0.17176435289282985</v>
      </c>
    </row>
    <row r="47" spans="1:6">
      <c r="B47" t="s">
        <v>38</v>
      </c>
      <c r="C47" s="78">
        <v>1</v>
      </c>
      <c r="D47" s="25">
        <v>4400000</v>
      </c>
      <c r="E47" s="9">
        <v>3.4482758620689655E-2</v>
      </c>
      <c r="F47" s="9">
        <v>0.17176435289282985</v>
      </c>
    </row>
    <row r="48" spans="1:6">
      <c r="C48" s="78"/>
      <c r="D48" s="25"/>
      <c r="E48" s="9"/>
      <c r="F48" s="9"/>
    </row>
    <row r="49" spans="1:6">
      <c r="A49" t="s">
        <v>126</v>
      </c>
      <c r="C49" s="78">
        <v>1</v>
      </c>
      <c r="D49" s="25">
        <v>2235620</v>
      </c>
      <c r="E49" s="9">
        <v>3.4482758620689655E-2</v>
      </c>
      <c r="F49" s="9">
        <v>8.7272686957788254E-2</v>
      </c>
    </row>
    <row r="50" spans="1:6">
      <c r="B50" t="s">
        <v>60</v>
      </c>
      <c r="C50" s="78">
        <v>1</v>
      </c>
      <c r="D50" s="25">
        <v>2235620</v>
      </c>
      <c r="E50" s="9">
        <v>3.4482758620689655E-2</v>
      </c>
      <c r="F50" s="9">
        <v>8.7272686957788254E-2</v>
      </c>
    </row>
    <row r="51" spans="1:6">
      <c r="C51" s="78"/>
      <c r="D51" s="25"/>
      <c r="E51" s="9"/>
      <c r="F51" s="9"/>
    </row>
    <row r="52" spans="1:6">
      <c r="A52" t="s">
        <v>128</v>
      </c>
      <c r="C52" s="78">
        <v>1</v>
      </c>
      <c r="D52" s="25">
        <v>412000</v>
      </c>
      <c r="E52" s="9">
        <v>3.4482758620689655E-2</v>
      </c>
      <c r="F52" s="9">
        <v>1.6083389407237705E-2</v>
      </c>
    </row>
    <row r="53" spans="1:6">
      <c r="B53" t="s">
        <v>60</v>
      </c>
      <c r="C53" s="78">
        <v>1</v>
      </c>
      <c r="D53" s="25">
        <v>412000</v>
      </c>
      <c r="E53" s="9">
        <v>3.4482758620689655E-2</v>
      </c>
      <c r="F53" s="9">
        <v>1.6083389407237705E-2</v>
      </c>
    </row>
    <row r="54" spans="1:6">
      <c r="C54" s="78"/>
      <c r="D54" s="25"/>
      <c r="E54" s="9"/>
      <c r="F54" s="9"/>
    </row>
    <row r="55" spans="1:6">
      <c r="A55" t="s">
        <v>130</v>
      </c>
      <c r="C55" s="78">
        <v>1</v>
      </c>
      <c r="D55" s="25">
        <v>1430000</v>
      </c>
      <c r="E55" s="9">
        <v>3.4482758620689655E-2</v>
      </c>
      <c r="F55" s="9">
        <v>5.5823414690169701E-2</v>
      </c>
    </row>
    <row r="56" spans="1:6">
      <c r="B56" t="s">
        <v>60</v>
      </c>
      <c r="C56" s="78">
        <v>1</v>
      </c>
      <c r="D56" s="25">
        <v>1430000</v>
      </c>
      <c r="E56" s="9">
        <v>3.4482758620689655E-2</v>
      </c>
      <c r="F56" s="9">
        <v>5.5823414690169701E-2</v>
      </c>
    </row>
    <row r="57" spans="1:6">
      <c r="C57" s="78"/>
      <c r="D57" s="25"/>
      <c r="E57" s="9"/>
      <c r="F57" s="9"/>
    </row>
    <row r="58" spans="1:6">
      <c r="A58" t="s">
        <v>136</v>
      </c>
      <c r="C58" s="78">
        <v>1</v>
      </c>
      <c r="D58" s="25">
        <v>150000</v>
      </c>
      <c r="E58" s="9">
        <v>3.4482758620689655E-2</v>
      </c>
      <c r="F58" s="9">
        <v>5.8556029395282908E-3</v>
      </c>
    </row>
    <row r="59" spans="1:6">
      <c r="B59" t="s">
        <v>90</v>
      </c>
      <c r="C59" s="78">
        <v>1</v>
      </c>
      <c r="D59" s="25">
        <v>150000</v>
      </c>
      <c r="E59" s="9">
        <v>3.4482758620689655E-2</v>
      </c>
      <c r="F59" s="9">
        <v>5.8556029395282908E-3</v>
      </c>
    </row>
    <row r="60" spans="1:6">
      <c r="C60" s="78"/>
      <c r="D60" s="25"/>
      <c r="E60" s="9"/>
      <c r="F60" s="9"/>
    </row>
    <row r="61" spans="1:6">
      <c r="A61" t="s">
        <v>138</v>
      </c>
      <c r="C61" s="78">
        <v>1</v>
      </c>
      <c r="D61" s="25">
        <v>1867000</v>
      </c>
      <c r="E61" s="9">
        <v>3.4482758620689655E-2</v>
      </c>
      <c r="F61" s="9">
        <v>7.2882737920662119E-2</v>
      </c>
    </row>
    <row r="62" spans="1:6">
      <c r="B62" t="s">
        <v>90</v>
      </c>
      <c r="C62" s="78">
        <v>1</v>
      </c>
      <c r="D62" s="25">
        <v>1867000</v>
      </c>
      <c r="E62" s="9">
        <v>3.4482758620689655E-2</v>
      </c>
      <c r="F62" s="9">
        <v>7.2882737920662119E-2</v>
      </c>
    </row>
    <row r="63" spans="1:6">
      <c r="C63" s="78"/>
      <c r="D63" s="25"/>
      <c r="E63" s="9"/>
      <c r="F63" s="9"/>
    </row>
    <row r="64" spans="1:6">
      <c r="A64" t="s">
        <v>149</v>
      </c>
      <c r="C64" s="78">
        <v>1</v>
      </c>
      <c r="D64" s="25">
        <v>647250</v>
      </c>
      <c r="E64" s="9">
        <v>3.4482758620689655E-2</v>
      </c>
      <c r="F64" s="9">
        <v>2.5266926684064574E-2</v>
      </c>
    </row>
    <row r="65" spans="1:6">
      <c r="B65" t="s">
        <v>39</v>
      </c>
      <c r="C65" s="78">
        <v>1</v>
      </c>
      <c r="D65" s="25">
        <v>647250</v>
      </c>
      <c r="E65" s="9">
        <v>3.4482758620689655E-2</v>
      </c>
      <c r="F65" s="9">
        <v>2.5266926684064574E-2</v>
      </c>
    </row>
    <row r="66" spans="1:6">
      <c r="C66" s="78"/>
      <c r="D66" s="25"/>
      <c r="E66" s="9"/>
      <c r="F66" s="9"/>
    </row>
    <row r="67" spans="1:6">
      <c r="A67" t="s">
        <v>153</v>
      </c>
      <c r="C67" s="78">
        <v>2</v>
      </c>
      <c r="D67" s="25">
        <v>4875000</v>
      </c>
      <c r="E67" s="9">
        <v>6.8965517241379309E-2</v>
      </c>
      <c r="F67" s="9">
        <v>0.19030709553466946</v>
      </c>
    </row>
    <row r="68" spans="1:6">
      <c r="B68" t="s">
        <v>39</v>
      </c>
      <c r="C68" s="78">
        <v>2</v>
      </c>
      <c r="D68" s="25">
        <v>4875000</v>
      </c>
      <c r="E68" s="9">
        <v>6.8965517241379309E-2</v>
      </c>
      <c r="F68" s="9">
        <v>0.19030709553466946</v>
      </c>
    </row>
    <row r="69" spans="1:6">
      <c r="C69" s="78"/>
      <c r="D69" s="25"/>
      <c r="E69" s="9"/>
      <c r="F69" s="9"/>
    </row>
    <row r="70" spans="1:6">
      <c r="A70" t="s">
        <v>155</v>
      </c>
      <c r="C70" s="78">
        <v>1</v>
      </c>
      <c r="D70" s="25">
        <v>650000</v>
      </c>
      <c r="E70" s="9">
        <v>3.4482758620689655E-2</v>
      </c>
      <c r="F70" s="9">
        <v>2.5374279404622592E-2</v>
      </c>
    </row>
    <row r="71" spans="1:6">
      <c r="B71" t="s">
        <v>39</v>
      </c>
      <c r="C71" s="78">
        <v>1</v>
      </c>
      <c r="D71" s="25">
        <v>650000</v>
      </c>
      <c r="E71" s="9">
        <v>3.4482758620689655E-2</v>
      </c>
      <c r="F71" s="9">
        <v>2.5374279404622592E-2</v>
      </c>
    </row>
    <row r="72" spans="1:6">
      <c r="C72" s="78"/>
      <c r="D72" s="25"/>
      <c r="E72" s="9"/>
      <c r="F72" s="9"/>
    </row>
    <row r="73" spans="1:6">
      <c r="A73" t="s">
        <v>31</v>
      </c>
      <c r="C73" s="78">
        <v>29</v>
      </c>
      <c r="D73" s="25">
        <v>25616491</v>
      </c>
      <c r="E73" s="9">
        <v>1</v>
      </c>
      <c r="F7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5"/>
  <sheetViews>
    <sheetView topLeftCell="A2" workbookViewId="0">
      <selection activeCell="J125" sqref="A1:J125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41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42</v>
      </c>
      <c r="H1" s="87" t="s">
        <v>43</v>
      </c>
      <c r="I1" s="87" t="s">
        <v>44</v>
      </c>
      <c r="J1" s="87" t="s">
        <v>36</v>
      </c>
      <c r="K1" s="92" t="s">
        <v>50</v>
      </c>
      <c r="L1">
        <v>125</v>
      </c>
    </row>
    <row r="2" spans="1:12" ht="15">
      <c r="A2" s="107" t="s">
        <v>65</v>
      </c>
      <c r="B2" s="107" t="s">
        <v>161</v>
      </c>
      <c r="C2" s="107" t="s">
        <v>34</v>
      </c>
      <c r="D2" s="107" t="s">
        <v>67</v>
      </c>
      <c r="E2" s="107" t="s">
        <v>66</v>
      </c>
      <c r="F2" s="108">
        <v>986209</v>
      </c>
      <c r="G2" s="109">
        <v>572060</v>
      </c>
      <c r="H2" s="107" t="s">
        <v>68</v>
      </c>
      <c r="I2" s="107" t="s">
        <v>68</v>
      </c>
      <c r="J2" s="110">
        <v>44722</v>
      </c>
    </row>
    <row r="3" spans="1:12" ht="15">
      <c r="A3" s="107" t="s">
        <v>40</v>
      </c>
      <c r="B3" s="107" t="s">
        <v>162</v>
      </c>
      <c r="C3" s="107" t="s">
        <v>73</v>
      </c>
      <c r="D3" s="107" t="s">
        <v>54</v>
      </c>
      <c r="E3" s="107" t="s">
        <v>66</v>
      </c>
      <c r="F3" s="108">
        <v>986250</v>
      </c>
      <c r="G3" s="109">
        <v>525000</v>
      </c>
      <c r="H3" s="107" t="s">
        <v>70</v>
      </c>
      <c r="I3" s="107" t="s">
        <v>68</v>
      </c>
      <c r="J3" s="110">
        <v>44725</v>
      </c>
    </row>
    <row r="4" spans="1:12" ht="15">
      <c r="A4" s="107" t="s">
        <v>40</v>
      </c>
      <c r="B4" s="107" t="s">
        <v>162</v>
      </c>
      <c r="C4" s="107" t="s">
        <v>53</v>
      </c>
      <c r="D4" s="107" t="s">
        <v>69</v>
      </c>
      <c r="E4" s="107" t="s">
        <v>66</v>
      </c>
      <c r="F4" s="108">
        <v>985906</v>
      </c>
      <c r="G4" s="109">
        <v>420000</v>
      </c>
      <c r="H4" s="107" t="s">
        <v>70</v>
      </c>
      <c r="I4" s="107" t="s">
        <v>68</v>
      </c>
      <c r="J4" s="110">
        <v>44715</v>
      </c>
    </row>
    <row r="5" spans="1:12" ht="15">
      <c r="A5" s="107" t="s">
        <v>40</v>
      </c>
      <c r="B5" s="107" t="s">
        <v>162</v>
      </c>
      <c r="C5" s="107" t="s">
        <v>27</v>
      </c>
      <c r="D5" s="107" t="s">
        <v>75</v>
      </c>
      <c r="E5" s="107" t="s">
        <v>72</v>
      </c>
      <c r="F5" s="108">
        <v>986897</v>
      </c>
      <c r="G5" s="109">
        <v>4607000</v>
      </c>
      <c r="H5" s="107" t="s">
        <v>70</v>
      </c>
      <c r="I5" s="107" t="s">
        <v>68</v>
      </c>
      <c r="J5" s="110">
        <v>44742</v>
      </c>
    </row>
    <row r="6" spans="1:12" ht="15">
      <c r="A6" s="107" t="s">
        <v>40</v>
      </c>
      <c r="B6" s="107" t="s">
        <v>162</v>
      </c>
      <c r="C6" s="107" t="s">
        <v>53</v>
      </c>
      <c r="D6" s="107" t="s">
        <v>69</v>
      </c>
      <c r="E6" s="107" t="s">
        <v>74</v>
      </c>
      <c r="F6" s="108">
        <v>986885</v>
      </c>
      <c r="G6" s="109">
        <v>1300000</v>
      </c>
      <c r="H6" s="107" t="s">
        <v>70</v>
      </c>
      <c r="I6" s="107" t="s">
        <v>68</v>
      </c>
      <c r="J6" s="110">
        <v>44742</v>
      </c>
    </row>
    <row r="7" spans="1:12" ht="15">
      <c r="A7" s="107" t="s">
        <v>40</v>
      </c>
      <c r="B7" s="107" t="s">
        <v>162</v>
      </c>
      <c r="C7" s="107" t="s">
        <v>53</v>
      </c>
      <c r="D7" s="107" t="s">
        <v>69</v>
      </c>
      <c r="E7" s="107" t="s">
        <v>72</v>
      </c>
      <c r="F7" s="108">
        <v>985875</v>
      </c>
      <c r="G7" s="109">
        <v>300000</v>
      </c>
      <c r="H7" s="107" t="s">
        <v>70</v>
      </c>
      <c r="I7" s="107" t="s">
        <v>68</v>
      </c>
      <c r="J7" s="110">
        <v>44715</v>
      </c>
    </row>
    <row r="8" spans="1:12" ht="15">
      <c r="A8" s="107" t="s">
        <v>40</v>
      </c>
      <c r="B8" s="107" t="s">
        <v>162</v>
      </c>
      <c r="C8" s="107" t="s">
        <v>53</v>
      </c>
      <c r="D8" s="107" t="s">
        <v>69</v>
      </c>
      <c r="E8" s="107" t="s">
        <v>72</v>
      </c>
      <c r="F8" s="108">
        <v>986370</v>
      </c>
      <c r="G8" s="109">
        <v>246700</v>
      </c>
      <c r="H8" s="107" t="s">
        <v>70</v>
      </c>
      <c r="I8" s="107" t="s">
        <v>68</v>
      </c>
      <c r="J8" s="110">
        <v>44728</v>
      </c>
    </row>
    <row r="9" spans="1:12" ht="15">
      <c r="A9" s="107" t="s">
        <v>40</v>
      </c>
      <c r="B9" s="107" t="s">
        <v>162</v>
      </c>
      <c r="C9" s="107" t="s">
        <v>53</v>
      </c>
      <c r="D9" s="107" t="s">
        <v>69</v>
      </c>
      <c r="E9" s="107" t="s">
        <v>72</v>
      </c>
      <c r="F9" s="108">
        <v>986423</v>
      </c>
      <c r="G9" s="109">
        <v>3000000</v>
      </c>
      <c r="H9" s="107" t="s">
        <v>70</v>
      </c>
      <c r="I9" s="107" t="s">
        <v>68</v>
      </c>
      <c r="J9" s="110">
        <v>44729</v>
      </c>
    </row>
    <row r="10" spans="1:12" ht="15">
      <c r="A10" s="107" t="s">
        <v>40</v>
      </c>
      <c r="B10" s="107" t="s">
        <v>162</v>
      </c>
      <c r="C10" s="107" t="s">
        <v>53</v>
      </c>
      <c r="D10" s="107" t="s">
        <v>69</v>
      </c>
      <c r="E10" s="107" t="s">
        <v>66</v>
      </c>
      <c r="F10" s="108">
        <v>986132</v>
      </c>
      <c r="G10" s="109">
        <v>1325000</v>
      </c>
      <c r="H10" s="107" t="s">
        <v>70</v>
      </c>
      <c r="I10" s="107" t="s">
        <v>68</v>
      </c>
      <c r="J10" s="110">
        <v>44721</v>
      </c>
    </row>
    <row r="11" spans="1:12" ht="15">
      <c r="A11" s="107" t="s">
        <v>40</v>
      </c>
      <c r="B11" s="107" t="s">
        <v>162</v>
      </c>
      <c r="C11" s="107" t="s">
        <v>53</v>
      </c>
      <c r="D11" s="107" t="s">
        <v>69</v>
      </c>
      <c r="E11" s="107" t="s">
        <v>71</v>
      </c>
      <c r="F11" s="108">
        <v>986141</v>
      </c>
      <c r="G11" s="109">
        <v>235000</v>
      </c>
      <c r="H11" s="107" t="s">
        <v>70</v>
      </c>
      <c r="I11" s="107" t="s">
        <v>68</v>
      </c>
      <c r="J11" s="110">
        <v>44721</v>
      </c>
    </row>
    <row r="12" spans="1:12" ht="15">
      <c r="A12" s="107" t="s">
        <v>40</v>
      </c>
      <c r="B12" s="107" t="s">
        <v>162</v>
      </c>
      <c r="C12" s="107" t="s">
        <v>53</v>
      </c>
      <c r="D12" s="107" t="s">
        <v>69</v>
      </c>
      <c r="E12" s="107" t="s">
        <v>66</v>
      </c>
      <c r="F12" s="108">
        <v>986558</v>
      </c>
      <c r="G12" s="109">
        <v>1733750</v>
      </c>
      <c r="H12" s="107" t="s">
        <v>70</v>
      </c>
      <c r="I12" s="107" t="s">
        <v>68</v>
      </c>
      <c r="J12" s="110">
        <v>44734</v>
      </c>
    </row>
    <row r="13" spans="1:12" ht="15">
      <c r="A13" s="107" t="s">
        <v>40</v>
      </c>
      <c r="B13" s="107" t="s">
        <v>162</v>
      </c>
      <c r="C13" s="107" t="s">
        <v>53</v>
      </c>
      <c r="D13" s="107" t="s">
        <v>69</v>
      </c>
      <c r="E13" s="107" t="s">
        <v>66</v>
      </c>
      <c r="F13" s="108">
        <v>985788</v>
      </c>
      <c r="G13" s="109">
        <v>680000</v>
      </c>
      <c r="H13" s="107" t="s">
        <v>70</v>
      </c>
      <c r="I13" s="107" t="s">
        <v>68</v>
      </c>
      <c r="J13" s="110">
        <v>44713</v>
      </c>
    </row>
    <row r="14" spans="1:12" ht="15">
      <c r="A14" s="107" t="s">
        <v>40</v>
      </c>
      <c r="B14" s="107" t="s">
        <v>162</v>
      </c>
      <c r="C14" s="107" t="s">
        <v>53</v>
      </c>
      <c r="D14" s="107" t="s">
        <v>69</v>
      </c>
      <c r="E14" s="107" t="s">
        <v>71</v>
      </c>
      <c r="F14" s="108">
        <v>986664</v>
      </c>
      <c r="G14" s="109">
        <v>760000</v>
      </c>
      <c r="H14" s="107" t="s">
        <v>70</v>
      </c>
      <c r="I14" s="107" t="s">
        <v>68</v>
      </c>
      <c r="J14" s="110">
        <v>44736</v>
      </c>
    </row>
    <row r="15" spans="1:12" ht="15">
      <c r="A15" s="107" t="s">
        <v>40</v>
      </c>
      <c r="B15" s="107" t="s">
        <v>162</v>
      </c>
      <c r="C15" s="107" t="s">
        <v>53</v>
      </c>
      <c r="D15" s="107" t="s">
        <v>69</v>
      </c>
      <c r="E15" s="107" t="s">
        <v>66</v>
      </c>
      <c r="F15" s="108">
        <v>986532</v>
      </c>
      <c r="G15" s="109">
        <v>769000</v>
      </c>
      <c r="H15" s="107" t="s">
        <v>70</v>
      </c>
      <c r="I15" s="107" t="s">
        <v>68</v>
      </c>
      <c r="J15" s="110">
        <v>44734</v>
      </c>
    </row>
    <row r="16" spans="1:12" ht="15">
      <c r="A16" s="107" t="s">
        <v>40</v>
      </c>
      <c r="B16" s="107" t="s">
        <v>162</v>
      </c>
      <c r="C16" s="107" t="s">
        <v>53</v>
      </c>
      <c r="D16" s="107" t="s">
        <v>69</v>
      </c>
      <c r="E16" s="107" t="s">
        <v>72</v>
      </c>
      <c r="F16" s="108">
        <v>986123</v>
      </c>
      <c r="G16" s="109">
        <v>315000</v>
      </c>
      <c r="H16" s="107" t="s">
        <v>70</v>
      </c>
      <c r="I16" s="107" t="s">
        <v>68</v>
      </c>
      <c r="J16" s="110">
        <v>44721</v>
      </c>
    </row>
    <row r="17" spans="1:10" ht="15">
      <c r="A17" s="107" t="s">
        <v>40</v>
      </c>
      <c r="B17" s="107" t="s">
        <v>162</v>
      </c>
      <c r="C17" s="107" t="s">
        <v>53</v>
      </c>
      <c r="D17" s="107" t="s">
        <v>69</v>
      </c>
      <c r="E17" s="107" t="s">
        <v>66</v>
      </c>
      <c r="F17" s="108">
        <v>986545</v>
      </c>
      <c r="G17" s="109">
        <v>460000</v>
      </c>
      <c r="H17" s="107" t="s">
        <v>70</v>
      </c>
      <c r="I17" s="107" t="s">
        <v>68</v>
      </c>
      <c r="J17" s="110">
        <v>44734</v>
      </c>
    </row>
    <row r="18" spans="1:10" ht="15">
      <c r="A18" s="107" t="s">
        <v>40</v>
      </c>
      <c r="B18" s="107" t="s">
        <v>162</v>
      </c>
      <c r="C18" s="107" t="s">
        <v>53</v>
      </c>
      <c r="D18" s="107" t="s">
        <v>69</v>
      </c>
      <c r="E18" s="107" t="s">
        <v>66</v>
      </c>
      <c r="F18" s="108">
        <v>986802</v>
      </c>
      <c r="G18" s="109">
        <v>550000</v>
      </c>
      <c r="H18" s="107" t="s">
        <v>70</v>
      </c>
      <c r="I18" s="107" t="s">
        <v>68</v>
      </c>
      <c r="J18" s="110">
        <v>44740</v>
      </c>
    </row>
    <row r="19" spans="1:10" ht="15">
      <c r="A19" s="107" t="s">
        <v>40</v>
      </c>
      <c r="B19" s="107" t="s">
        <v>162</v>
      </c>
      <c r="C19" s="107" t="s">
        <v>53</v>
      </c>
      <c r="D19" s="107" t="s">
        <v>69</v>
      </c>
      <c r="E19" s="107" t="s">
        <v>66</v>
      </c>
      <c r="F19" s="108">
        <v>986823</v>
      </c>
      <c r="G19" s="109">
        <v>485000</v>
      </c>
      <c r="H19" s="107" t="s">
        <v>70</v>
      </c>
      <c r="I19" s="107" t="s">
        <v>68</v>
      </c>
      <c r="J19" s="110">
        <v>44740</v>
      </c>
    </row>
    <row r="20" spans="1:10" ht="15">
      <c r="A20" s="107" t="s">
        <v>38</v>
      </c>
      <c r="B20" s="107" t="s">
        <v>163</v>
      </c>
      <c r="C20" s="107" t="s">
        <v>28</v>
      </c>
      <c r="D20" s="107" t="s">
        <v>78</v>
      </c>
      <c r="E20" s="107" t="s">
        <v>66</v>
      </c>
      <c r="F20" s="108">
        <v>986337</v>
      </c>
      <c r="G20" s="109">
        <v>599900</v>
      </c>
      <c r="H20" s="107" t="s">
        <v>70</v>
      </c>
      <c r="I20" s="107" t="s">
        <v>68</v>
      </c>
      <c r="J20" s="110">
        <v>44727</v>
      </c>
    </row>
    <row r="21" spans="1:10" ht="15">
      <c r="A21" s="107" t="s">
        <v>38</v>
      </c>
      <c r="B21" s="107" t="s">
        <v>163</v>
      </c>
      <c r="C21" s="107" t="s">
        <v>79</v>
      </c>
      <c r="D21" s="107" t="s">
        <v>80</v>
      </c>
      <c r="E21" s="107" t="s">
        <v>66</v>
      </c>
      <c r="F21" s="108">
        <v>986496</v>
      </c>
      <c r="G21" s="109">
        <v>688000</v>
      </c>
      <c r="H21" s="107" t="s">
        <v>70</v>
      </c>
      <c r="I21" s="107" t="s">
        <v>68</v>
      </c>
      <c r="J21" s="110">
        <v>44733</v>
      </c>
    </row>
    <row r="22" spans="1:10" ht="15">
      <c r="A22" s="107" t="s">
        <v>38</v>
      </c>
      <c r="B22" s="107" t="s">
        <v>163</v>
      </c>
      <c r="C22" s="107" t="s">
        <v>55</v>
      </c>
      <c r="D22" s="107" t="s">
        <v>76</v>
      </c>
      <c r="E22" s="107" t="s">
        <v>66</v>
      </c>
      <c r="F22" s="108">
        <v>986519</v>
      </c>
      <c r="G22" s="109">
        <v>1150000</v>
      </c>
      <c r="H22" s="107" t="s">
        <v>70</v>
      </c>
      <c r="I22" s="107" t="s">
        <v>68</v>
      </c>
      <c r="J22" s="110">
        <v>44734</v>
      </c>
    </row>
    <row r="23" spans="1:10" ht="15">
      <c r="A23" s="107" t="s">
        <v>38</v>
      </c>
      <c r="B23" s="107" t="s">
        <v>163</v>
      </c>
      <c r="C23" s="107" t="s">
        <v>55</v>
      </c>
      <c r="D23" s="107" t="s">
        <v>76</v>
      </c>
      <c r="E23" s="107" t="s">
        <v>66</v>
      </c>
      <c r="F23" s="108">
        <v>985868</v>
      </c>
      <c r="G23" s="109">
        <v>1150000</v>
      </c>
      <c r="H23" s="107" t="s">
        <v>70</v>
      </c>
      <c r="I23" s="107" t="s">
        <v>68</v>
      </c>
      <c r="J23" s="110">
        <v>44715</v>
      </c>
    </row>
    <row r="24" spans="1:10" ht="15">
      <c r="A24" s="107" t="s">
        <v>38</v>
      </c>
      <c r="B24" s="107" t="s">
        <v>163</v>
      </c>
      <c r="C24" s="107" t="s">
        <v>55</v>
      </c>
      <c r="D24" s="107" t="s">
        <v>76</v>
      </c>
      <c r="E24" s="107" t="s">
        <v>66</v>
      </c>
      <c r="F24" s="108">
        <v>986633</v>
      </c>
      <c r="G24" s="109">
        <v>1679000</v>
      </c>
      <c r="H24" s="107" t="s">
        <v>70</v>
      </c>
      <c r="I24" s="107" t="s">
        <v>68</v>
      </c>
      <c r="J24" s="110">
        <v>44736</v>
      </c>
    </row>
    <row r="25" spans="1:10" ht="15">
      <c r="A25" s="107" t="s">
        <v>38</v>
      </c>
      <c r="B25" s="107" t="s">
        <v>163</v>
      </c>
      <c r="C25" s="107" t="s">
        <v>28</v>
      </c>
      <c r="D25" s="107" t="s">
        <v>84</v>
      </c>
      <c r="E25" s="107" t="s">
        <v>66</v>
      </c>
      <c r="F25" s="108">
        <v>986916</v>
      </c>
      <c r="G25" s="109">
        <v>495000</v>
      </c>
      <c r="H25" s="107" t="s">
        <v>70</v>
      </c>
      <c r="I25" s="107" t="s">
        <v>68</v>
      </c>
      <c r="J25" s="110">
        <v>44742</v>
      </c>
    </row>
    <row r="26" spans="1:10" ht="15">
      <c r="A26" s="107" t="s">
        <v>38</v>
      </c>
      <c r="B26" s="107" t="s">
        <v>163</v>
      </c>
      <c r="C26" s="107" t="s">
        <v>55</v>
      </c>
      <c r="D26" s="107" t="s">
        <v>76</v>
      </c>
      <c r="E26" s="107" t="s">
        <v>72</v>
      </c>
      <c r="F26" s="108">
        <v>986867</v>
      </c>
      <c r="G26" s="109">
        <v>100000</v>
      </c>
      <c r="H26" s="107" t="s">
        <v>70</v>
      </c>
      <c r="I26" s="107" t="s">
        <v>68</v>
      </c>
      <c r="J26" s="110">
        <v>44742</v>
      </c>
    </row>
    <row r="27" spans="1:10" ht="15">
      <c r="A27" s="107" t="s">
        <v>38</v>
      </c>
      <c r="B27" s="107" t="s">
        <v>163</v>
      </c>
      <c r="C27" s="107" t="s">
        <v>28</v>
      </c>
      <c r="D27" s="107" t="s">
        <v>81</v>
      </c>
      <c r="E27" s="107" t="s">
        <v>71</v>
      </c>
      <c r="F27" s="108">
        <v>986880</v>
      </c>
      <c r="G27" s="109">
        <v>505000</v>
      </c>
      <c r="H27" s="107" t="s">
        <v>70</v>
      </c>
      <c r="I27" s="107" t="s">
        <v>68</v>
      </c>
      <c r="J27" s="110">
        <v>44742</v>
      </c>
    </row>
    <row r="28" spans="1:10" ht="15">
      <c r="A28" s="107" t="s">
        <v>38</v>
      </c>
      <c r="B28" s="107" t="s">
        <v>163</v>
      </c>
      <c r="C28" s="107" t="s">
        <v>79</v>
      </c>
      <c r="D28" s="107" t="s">
        <v>80</v>
      </c>
      <c r="E28" s="107" t="s">
        <v>71</v>
      </c>
      <c r="F28" s="108">
        <v>986831</v>
      </c>
      <c r="G28" s="109">
        <v>875000</v>
      </c>
      <c r="H28" s="107" t="s">
        <v>70</v>
      </c>
      <c r="I28" s="107" t="s">
        <v>68</v>
      </c>
      <c r="J28" s="110">
        <v>44741</v>
      </c>
    </row>
    <row r="29" spans="1:10" ht="15">
      <c r="A29" s="107" t="s">
        <v>38</v>
      </c>
      <c r="B29" s="107" t="s">
        <v>163</v>
      </c>
      <c r="C29" s="107" t="s">
        <v>73</v>
      </c>
      <c r="D29" s="107" t="s">
        <v>54</v>
      </c>
      <c r="E29" s="107" t="s">
        <v>85</v>
      </c>
      <c r="F29" s="108">
        <v>986568</v>
      </c>
      <c r="G29" s="109">
        <v>185000</v>
      </c>
      <c r="H29" s="107" t="s">
        <v>70</v>
      </c>
      <c r="I29" s="107" t="s">
        <v>68</v>
      </c>
      <c r="J29" s="110">
        <v>44735</v>
      </c>
    </row>
    <row r="30" spans="1:10" ht="15">
      <c r="A30" s="107" t="s">
        <v>38</v>
      </c>
      <c r="B30" s="107" t="s">
        <v>163</v>
      </c>
      <c r="C30" s="107" t="s">
        <v>45</v>
      </c>
      <c r="D30" s="107" t="s">
        <v>46</v>
      </c>
      <c r="E30" s="107" t="s">
        <v>72</v>
      </c>
      <c r="F30" s="108">
        <v>986433</v>
      </c>
      <c r="G30" s="109">
        <v>210000</v>
      </c>
      <c r="H30" s="107" t="s">
        <v>70</v>
      </c>
      <c r="I30" s="107" t="s">
        <v>68</v>
      </c>
      <c r="J30" s="110">
        <v>44729</v>
      </c>
    </row>
    <row r="31" spans="1:10" ht="15">
      <c r="A31" s="107" t="s">
        <v>38</v>
      </c>
      <c r="B31" s="107" t="s">
        <v>163</v>
      </c>
      <c r="C31" s="107" t="s">
        <v>28</v>
      </c>
      <c r="D31" s="107" t="s">
        <v>83</v>
      </c>
      <c r="E31" s="107" t="s">
        <v>82</v>
      </c>
      <c r="F31" s="108">
        <v>986621</v>
      </c>
      <c r="G31" s="109">
        <v>1875000</v>
      </c>
      <c r="H31" s="107" t="s">
        <v>70</v>
      </c>
      <c r="I31" s="107" t="s">
        <v>68</v>
      </c>
      <c r="J31" s="110">
        <v>44735</v>
      </c>
    </row>
    <row r="32" spans="1:10" ht="15">
      <c r="A32" s="107" t="s">
        <v>38</v>
      </c>
      <c r="B32" s="107" t="s">
        <v>163</v>
      </c>
      <c r="C32" s="107" t="s">
        <v>55</v>
      </c>
      <c r="D32" s="107" t="s">
        <v>76</v>
      </c>
      <c r="E32" s="107" t="s">
        <v>71</v>
      </c>
      <c r="F32" s="108">
        <v>986170</v>
      </c>
      <c r="G32" s="109">
        <v>790000</v>
      </c>
      <c r="H32" s="107" t="s">
        <v>70</v>
      </c>
      <c r="I32" s="107" t="s">
        <v>68</v>
      </c>
      <c r="J32" s="110">
        <v>44722</v>
      </c>
    </row>
    <row r="33" spans="1:10" ht="15">
      <c r="A33" s="107" t="s">
        <v>38</v>
      </c>
      <c r="B33" s="107" t="s">
        <v>163</v>
      </c>
      <c r="C33" s="107" t="s">
        <v>55</v>
      </c>
      <c r="D33" s="107" t="s">
        <v>76</v>
      </c>
      <c r="E33" s="107" t="s">
        <v>71</v>
      </c>
      <c r="F33" s="108">
        <v>986211</v>
      </c>
      <c r="G33" s="109">
        <v>389000</v>
      </c>
      <c r="H33" s="107" t="s">
        <v>70</v>
      </c>
      <c r="I33" s="107" t="s">
        <v>68</v>
      </c>
      <c r="J33" s="110">
        <v>44722</v>
      </c>
    </row>
    <row r="34" spans="1:10" ht="15">
      <c r="A34" s="107" t="s">
        <v>38</v>
      </c>
      <c r="B34" s="107" t="s">
        <v>163</v>
      </c>
      <c r="C34" s="107" t="s">
        <v>55</v>
      </c>
      <c r="D34" s="107" t="s">
        <v>76</v>
      </c>
      <c r="E34" s="107" t="s">
        <v>66</v>
      </c>
      <c r="F34" s="108">
        <v>986714</v>
      </c>
      <c r="G34" s="109">
        <v>370000</v>
      </c>
      <c r="H34" s="107" t="s">
        <v>70</v>
      </c>
      <c r="I34" s="107" t="s">
        <v>68</v>
      </c>
      <c r="J34" s="110">
        <v>44739</v>
      </c>
    </row>
    <row r="35" spans="1:10" ht="15">
      <c r="A35" s="107" t="s">
        <v>38</v>
      </c>
      <c r="B35" s="107" t="s">
        <v>163</v>
      </c>
      <c r="C35" s="107" t="s">
        <v>55</v>
      </c>
      <c r="D35" s="107" t="s">
        <v>76</v>
      </c>
      <c r="E35" s="107" t="s">
        <v>72</v>
      </c>
      <c r="F35" s="108">
        <v>986354</v>
      </c>
      <c r="G35" s="109">
        <v>543900</v>
      </c>
      <c r="H35" s="107" t="s">
        <v>70</v>
      </c>
      <c r="I35" s="107" t="s">
        <v>68</v>
      </c>
      <c r="J35" s="110">
        <v>44727</v>
      </c>
    </row>
    <row r="36" spans="1:10" ht="15">
      <c r="A36" s="107" t="s">
        <v>38</v>
      </c>
      <c r="B36" s="107" t="s">
        <v>163</v>
      </c>
      <c r="C36" s="107" t="s">
        <v>55</v>
      </c>
      <c r="D36" s="107" t="s">
        <v>76</v>
      </c>
      <c r="E36" s="107" t="s">
        <v>66</v>
      </c>
      <c r="F36" s="108">
        <v>986234</v>
      </c>
      <c r="G36" s="109">
        <v>1149000</v>
      </c>
      <c r="H36" s="107" t="s">
        <v>70</v>
      </c>
      <c r="I36" s="107" t="s">
        <v>68</v>
      </c>
      <c r="J36" s="110">
        <v>44725</v>
      </c>
    </row>
    <row r="37" spans="1:10" ht="15">
      <c r="A37" s="107" t="s">
        <v>38</v>
      </c>
      <c r="B37" s="107" t="s">
        <v>163</v>
      </c>
      <c r="C37" s="107" t="s">
        <v>73</v>
      </c>
      <c r="D37" s="107" t="s">
        <v>77</v>
      </c>
      <c r="E37" s="107" t="s">
        <v>66</v>
      </c>
      <c r="F37" s="108">
        <v>986350</v>
      </c>
      <c r="G37" s="109">
        <v>600000</v>
      </c>
      <c r="H37" s="107" t="s">
        <v>70</v>
      </c>
      <c r="I37" s="107" t="s">
        <v>68</v>
      </c>
      <c r="J37" s="110">
        <v>44727</v>
      </c>
    </row>
    <row r="38" spans="1:10" ht="15">
      <c r="A38" s="107" t="s">
        <v>38</v>
      </c>
      <c r="B38" s="107" t="s">
        <v>163</v>
      </c>
      <c r="C38" s="107" t="s">
        <v>55</v>
      </c>
      <c r="D38" s="107" t="s">
        <v>76</v>
      </c>
      <c r="E38" s="107" t="s">
        <v>71</v>
      </c>
      <c r="F38" s="108">
        <v>986483</v>
      </c>
      <c r="G38" s="109">
        <v>515000</v>
      </c>
      <c r="H38" s="107" t="s">
        <v>70</v>
      </c>
      <c r="I38" s="107" t="s">
        <v>68</v>
      </c>
      <c r="J38" s="110">
        <v>44733</v>
      </c>
    </row>
    <row r="39" spans="1:10" ht="15">
      <c r="A39" s="107" t="s">
        <v>38</v>
      </c>
      <c r="B39" s="107" t="s">
        <v>163</v>
      </c>
      <c r="C39" s="107" t="s">
        <v>45</v>
      </c>
      <c r="D39" s="107" t="s">
        <v>46</v>
      </c>
      <c r="E39" s="107" t="s">
        <v>72</v>
      </c>
      <c r="F39" s="108">
        <v>986351</v>
      </c>
      <c r="G39" s="109">
        <v>390000</v>
      </c>
      <c r="H39" s="107" t="s">
        <v>70</v>
      </c>
      <c r="I39" s="107" t="s">
        <v>68</v>
      </c>
      <c r="J39" s="110">
        <v>44727</v>
      </c>
    </row>
    <row r="40" spans="1:10" ht="15">
      <c r="A40" s="107" t="s">
        <v>38</v>
      </c>
      <c r="B40" s="107" t="s">
        <v>163</v>
      </c>
      <c r="C40" s="107" t="s">
        <v>55</v>
      </c>
      <c r="D40" s="107" t="s">
        <v>76</v>
      </c>
      <c r="E40" s="107" t="s">
        <v>66</v>
      </c>
      <c r="F40" s="108">
        <v>986128</v>
      </c>
      <c r="G40" s="109">
        <v>8600000</v>
      </c>
      <c r="H40" s="107" t="s">
        <v>70</v>
      </c>
      <c r="I40" s="107" t="s">
        <v>68</v>
      </c>
      <c r="J40" s="110">
        <v>44721</v>
      </c>
    </row>
    <row r="41" spans="1:10" ht="15">
      <c r="A41" s="107" t="s">
        <v>60</v>
      </c>
      <c r="B41" s="107" t="s">
        <v>164</v>
      </c>
      <c r="C41" s="107" t="s">
        <v>55</v>
      </c>
      <c r="D41" s="107" t="s">
        <v>56</v>
      </c>
      <c r="E41" s="107" t="s">
        <v>71</v>
      </c>
      <c r="F41" s="108">
        <v>986368</v>
      </c>
      <c r="G41" s="109">
        <v>495000</v>
      </c>
      <c r="H41" s="107" t="s">
        <v>70</v>
      </c>
      <c r="I41" s="107" t="s">
        <v>68</v>
      </c>
      <c r="J41" s="110">
        <v>44728</v>
      </c>
    </row>
    <row r="42" spans="1:10" ht="15">
      <c r="A42" s="107" t="s">
        <v>60</v>
      </c>
      <c r="B42" s="107" t="s">
        <v>164</v>
      </c>
      <c r="C42" s="107" t="s">
        <v>53</v>
      </c>
      <c r="D42" s="107" t="s">
        <v>86</v>
      </c>
      <c r="E42" s="107" t="s">
        <v>85</v>
      </c>
      <c r="F42" s="108">
        <v>986417</v>
      </c>
      <c r="G42" s="109">
        <v>470000</v>
      </c>
      <c r="H42" s="107" t="s">
        <v>70</v>
      </c>
      <c r="I42" s="107" t="s">
        <v>68</v>
      </c>
      <c r="J42" s="110">
        <v>44729</v>
      </c>
    </row>
    <row r="43" spans="1:10" ht="15">
      <c r="A43" s="107" t="s">
        <v>60</v>
      </c>
      <c r="B43" s="107" t="s">
        <v>164</v>
      </c>
      <c r="C43" s="107" t="s">
        <v>55</v>
      </c>
      <c r="D43" s="107" t="s">
        <v>56</v>
      </c>
      <c r="E43" s="107" t="s">
        <v>72</v>
      </c>
      <c r="F43" s="108">
        <v>986820</v>
      </c>
      <c r="G43" s="109">
        <v>675000</v>
      </c>
      <c r="H43" s="107" t="s">
        <v>70</v>
      </c>
      <c r="I43" s="107" t="s">
        <v>68</v>
      </c>
      <c r="J43" s="110">
        <v>44740</v>
      </c>
    </row>
    <row r="44" spans="1:10" ht="15">
      <c r="A44" s="107" t="s">
        <v>60</v>
      </c>
      <c r="B44" s="107" t="s">
        <v>164</v>
      </c>
      <c r="C44" s="107" t="s">
        <v>55</v>
      </c>
      <c r="D44" s="107" t="s">
        <v>56</v>
      </c>
      <c r="E44" s="107" t="s">
        <v>66</v>
      </c>
      <c r="F44" s="108">
        <v>986699</v>
      </c>
      <c r="G44" s="109">
        <v>1850000</v>
      </c>
      <c r="H44" s="107" t="s">
        <v>70</v>
      </c>
      <c r="I44" s="107" t="s">
        <v>68</v>
      </c>
      <c r="J44" s="110">
        <v>44739</v>
      </c>
    </row>
    <row r="45" spans="1:10" ht="15">
      <c r="A45" s="107" t="s">
        <v>60</v>
      </c>
      <c r="B45" s="107" t="s">
        <v>164</v>
      </c>
      <c r="C45" s="107" t="s">
        <v>53</v>
      </c>
      <c r="D45" s="107" t="s">
        <v>86</v>
      </c>
      <c r="E45" s="107" t="s">
        <v>66</v>
      </c>
      <c r="F45" s="108">
        <v>986387</v>
      </c>
      <c r="G45" s="109">
        <v>830000</v>
      </c>
      <c r="H45" s="107" t="s">
        <v>70</v>
      </c>
      <c r="I45" s="107" t="s">
        <v>68</v>
      </c>
      <c r="J45" s="110">
        <v>44728</v>
      </c>
    </row>
    <row r="46" spans="1:10" ht="15">
      <c r="A46" s="107" t="s">
        <v>60</v>
      </c>
      <c r="B46" s="107" t="s">
        <v>164</v>
      </c>
      <c r="C46" s="107" t="s">
        <v>53</v>
      </c>
      <c r="D46" s="107" t="s">
        <v>86</v>
      </c>
      <c r="E46" s="107" t="s">
        <v>66</v>
      </c>
      <c r="F46" s="108">
        <v>986339</v>
      </c>
      <c r="G46" s="109">
        <v>349000</v>
      </c>
      <c r="H46" s="107" t="s">
        <v>70</v>
      </c>
      <c r="I46" s="107" t="s">
        <v>68</v>
      </c>
      <c r="J46" s="110">
        <v>44727</v>
      </c>
    </row>
    <row r="47" spans="1:10" ht="15">
      <c r="A47" s="107" t="s">
        <v>60</v>
      </c>
      <c r="B47" s="107" t="s">
        <v>164</v>
      </c>
      <c r="C47" s="107" t="s">
        <v>53</v>
      </c>
      <c r="D47" s="107" t="s">
        <v>86</v>
      </c>
      <c r="E47" s="107" t="s">
        <v>66</v>
      </c>
      <c r="F47" s="108">
        <v>986298</v>
      </c>
      <c r="G47" s="109">
        <v>678000</v>
      </c>
      <c r="H47" s="107" t="s">
        <v>70</v>
      </c>
      <c r="I47" s="107" t="s">
        <v>68</v>
      </c>
      <c r="J47" s="110">
        <v>44726</v>
      </c>
    </row>
    <row r="48" spans="1:10" ht="15">
      <c r="A48" s="107" t="s">
        <v>60</v>
      </c>
      <c r="B48" s="107" t="s">
        <v>164</v>
      </c>
      <c r="C48" s="107" t="s">
        <v>55</v>
      </c>
      <c r="D48" s="107" t="s">
        <v>56</v>
      </c>
      <c r="E48" s="107" t="s">
        <v>66</v>
      </c>
      <c r="F48" s="108">
        <v>986016</v>
      </c>
      <c r="G48" s="109">
        <v>1400000</v>
      </c>
      <c r="H48" s="107" t="s">
        <v>70</v>
      </c>
      <c r="I48" s="107" t="s">
        <v>68</v>
      </c>
      <c r="J48" s="110">
        <v>44719</v>
      </c>
    </row>
    <row r="49" spans="1:10" ht="15">
      <c r="A49" s="107" t="s">
        <v>60</v>
      </c>
      <c r="B49" s="107" t="s">
        <v>164</v>
      </c>
      <c r="C49" s="107" t="s">
        <v>55</v>
      </c>
      <c r="D49" s="107" t="s">
        <v>56</v>
      </c>
      <c r="E49" s="107" t="s">
        <v>72</v>
      </c>
      <c r="F49" s="108">
        <v>986010</v>
      </c>
      <c r="G49" s="109">
        <v>892500</v>
      </c>
      <c r="H49" s="107" t="s">
        <v>70</v>
      </c>
      <c r="I49" s="107" t="s">
        <v>68</v>
      </c>
      <c r="J49" s="110">
        <v>44718</v>
      </c>
    </row>
    <row r="50" spans="1:10" ht="15">
      <c r="A50" s="107" t="s">
        <v>60</v>
      </c>
      <c r="B50" s="107" t="s">
        <v>164</v>
      </c>
      <c r="C50" s="107" t="s">
        <v>87</v>
      </c>
      <c r="D50" s="107" t="s">
        <v>88</v>
      </c>
      <c r="E50" s="107" t="s">
        <v>85</v>
      </c>
      <c r="F50" s="108">
        <v>986059</v>
      </c>
      <c r="G50" s="109">
        <v>315000</v>
      </c>
      <c r="H50" s="107" t="s">
        <v>70</v>
      </c>
      <c r="I50" s="107" t="s">
        <v>68</v>
      </c>
      <c r="J50" s="110">
        <v>44720</v>
      </c>
    </row>
    <row r="51" spans="1:10" ht="15">
      <c r="A51" s="107" t="s">
        <v>60</v>
      </c>
      <c r="B51" s="107" t="s">
        <v>164</v>
      </c>
      <c r="C51" s="107" t="s">
        <v>55</v>
      </c>
      <c r="D51" s="107" t="s">
        <v>56</v>
      </c>
      <c r="E51" s="107" t="s">
        <v>72</v>
      </c>
      <c r="F51" s="108">
        <v>986509</v>
      </c>
      <c r="G51" s="109">
        <v>892500</v>
      </c>
      <c r="H51" s="107" t="s">
        <v>70</v>
      </c>
      <c r="I51" s="107" t="s">
        <v>68</v>
      </c>
      <c r="J51" s="110">
        <v>44733</v>
      </c>
    </row>
    <row r="52" spans="1:10" ht="15">
      <c r="A52" s="107" t="s">
        <v>90</v>
      </c>
      <c r="B52" s="107" t="s">
        <v>165</v>
      </c>
      <c r="C52" s="107" t="s">
        <v>91</v>
      </c>
      <c r="D52" s="107" t="s">
        <v>93</v>
      </c>
      <c r="E52" s="107" t="s">
        <v>66</v>
      </c>
      <c r="F52" s="108">
        <v>986238</v>
      </c>
      <c r="G52" s="109">
        <v>737000</v>
      </c>
      <c r="H52" s="107" t="s">
        <v>70</v>
      </c>
      <c r="I52" s="107" t="s">
        <v>68</v>
      </c>
      <c r="J52" s="110">
        <v>44725</v>
      </c>
    </row>
    <row r="53" spans="1:10" ht="15">
      <c r="A53" s="107" t="s">
        <v>90</v>
      </c>
      <c r="B53" s="107" t="s">
        <v>165</v>
      </c>
      <c r="C53" s="107" t="s">
        <v>91</v>
      </c>
      <c r="D53" s="107" t="s">
        <v>92</v>
      </c>
      <c r="E53" s="107" t="s">
        <v>71</v>
      </c>
      <c r="F53" s="108">
        <v>986672</v>
      </c>
      <c r="G53" s="109">
        <v>303000</v>
      </c>
      <c r="H53" s="107" t="s">
        <v>70</v>
      </c>
      <c r="I53" s="107" t="s">
        <v>68</v>
      </c>
      <c r="J53" s="110">
        <v>44736</v>
      </c>
    </row>
    <row r="54" spans="1:10" ht="15">
      <c r="A54" s="107" t="s">
        <v>90</v>
      </c>
      <c r="B54" s="107" t="s">
        <v>165</v>
      </c>
      <c r="C54" s="107" t="s">
        <v>91</v>
      </c>
      <c r="D54" s="107" t="s">
        <v>93</v>
      </c>
      <c r="E54" s="107" t="s">
        <v>66</v>
      </c>
      <c r="F54" s="108">
        <v>986600</v>
      </c>
      <c r="G54" s="109">
        <v>950000</v>
      </c>
      <c r="H54" s="107" t="s">
        <v>70</v>
      </c>
      <c r="I54" s="107" t="s">
        <v>68</v>
      </c>
      <c r="J54" s="110">
        <v>44735</v>
      </c>
    </row>
    <row r="55" spans="1:10" ht="15">
      <c r="A55" s="107" t="s">
        <v>90</v>
      </c>
      <c r="B55" s="107" t="s">
        <v>165</v>
      </c>
      <c r="C55" s="107" t="s">
        <v>73</v>
      </c>
      <c r="D55" s="107" t="s">
        <v>58</v>
      </c>
      <c r="E55" s="107" t="s">
        <v>66</v>
      </c>
      <c r="F55" s="108">
        <v>985783</v>
      </c>
      <c r="G55" s="109">
        <v>385000</v>
      </c>
      <c r="H55" s="107" t="s">
        <v>70</v>
      </c>
      <c r="I55" s="107" t="s">
        <v>68</v>
      </c>
      <c r="J55" s="110">
        <v>44713</v>
      </c>
    </row>
    <row r="56" spans="1:10" ht="15">
      <c r="A56" s="107" t="s">
        <v>90</v>
      </c>
      <c r="B56" s="107" t="s">
        <v>165</v>
      </c>
      <c r="C56" s="107" t="s">
        <v>91</v>
      </c>
      <c r="D56" s="107" t="s">
        <v>93</v>
      </c>
      <c r="E56" s="107" t="s">
        <v>66</v>
      </c>
      <c r="F56" s="108">
        <v>986573</v>
      </c>
      <c r="G56" s="109">
        <v>650000</v>
      </c>
      <c r="H56" s="107" t="s">
        <v>70</v>
      </c>
      <c r="I56" s="107" t="s">
        <v>68</v>
      </c>
      <c r="J56" s="110">
        <v>44735</v>
      </c>
    </row>
    <row r="57" spans="1:10" ht="15">
      <c r="A57" s="107" t="s">
        <v>90</v>
      </c>
      <c r="B57" s="107" t="s">
        <v>165</v>
      </c>
      <c r="C57" s="107" t="s">
        <v>91</v>
      </c>
      <c r="D57" s="107" t="s">
        <v>92</v>
      </c>
      <c r="E57" s="107" t="s">
        <v>66</v>
      </c>
      <c r="F57" s="108">
        <v>986570</v>
      </c>
      <c r="G57" s="109">
        <v>935000</v>
      </c>
      <c r="H57" s="107" t="s">
        <v>70</v>
      </c>
      <c r="I57" s="107" t="s">
        <v>68</v>
      </c>
      <c r="J57" s="110">
        <v>44735</v>
      </c>
    </row>
    <row r="58" spans="1:10" ht="15">
      <c r="A58" s="107" t="s">
        <v>90</v>
      </c>
      <c r="B58" s="107" t="s">
        <v>165</v>
      </c>
      <c r="C58" s="107" t="s">
        <v>91</v>
      </c>
      <c r="D58" s="107" t="s">
        <v>92</v>
      </c>
      <c r="E58" s="107" t="s">
        <v>66</v>
      </c>
      <c r="F58" s="108">
        <v>986004</v>
      </c>
      <c r="G58" s="109">
        <v>510000</v>
      </c>
      <c r="H58" s="107" t="s">
        <v>70</v>
      </c>
      <c r="I58" s="107" t="s">
        <v>68</v>
      </c>
      <c r="J58" s="110">
        <v>44718</v>
      </c>
    </row>
    <row r="59" spans="1:10" ht="15">
      <c r="A59" s="107" t="s">
        <v>90</v>
      </c>
      <c r="B59" s="107" t="s">
        <v>165</v>
      </c>
      <c r="C59" s="107" t="s">
        <v>91</v>
      </c>
      <c r="D59" s="107" t="s">
        <v>93</v>
      </c>
      <c r="E59" s="107" t="s">
        <v>66</v>
      </c>
      <c r="F59" s="108">
        <v>985861</v>
      </c>
      <c r="G59" s="109">
        <v>550000</v>
      </c>
      <c r="H59" s="107" t="s">
        <v>70</v>
      </c>
      <c r="I59" s="107" t="s">
        <v>68</v>
      </c>
      <c r="J59" s="110">
        <v>44715</v>
      </c>
    </row>
    <row r="60" spans="1:10" ht="15">
      <c r="A60" s="107" t="s">
        <v>90</v>
      </c>
      <c r="B60" s="107" t="s">
        <v>165</v>
      </c>
      <c r="C60" s="107" t="s">
        <v>91</v>
      </c>
      <c r="D60" s="107" t="s">
        <v>92</v>
      </c>
      <c r="E60" s="107" t="s">
        <v>66</v>
      </c>
      <c r="F60" s="108">
        <v>985872</v>
      </c>
      <c r="G60" s="109">
        <v>475000</v>
      </c>
      <c r="H60" s="107" t="s">
        <v>70</v>
      </c>
      <c r="I60" s="107" t="s">
        <v>68</v>
      </c>
      <c r="J60" s="110">
        <v>44715</v>
      </c>
    </row>
    <row r="61" spans="1:10" ht="15">
      <c r="A61" s="107" t="s">
        <v>90</v>
      </c>
      <c r="B61" s="107" t="s">
        <v>165</v>
      </c>
      <c r="C61" s="107" t="s">
        <v>91</v>
      </c>
      <c r="D61" s="107" t="s">
        <v>92</v>
      </c>
      <c r="E61" s="107" t="s">
        <v>66</v>
      </c>
      <c r="F61" s="108">
        <v>985843</v>
      </c>
      <c r="G61" s="109">
        <v>545000</v>
      </c>
      <c r="H61" s="107" t="s">
        <v>70</v>
      </c>
      <c r="I61" s="107" t="s">
        <v>68</v>
      </c>
      <c r="J61" s="110">
        <v>44714</v>
      </c>
    </row>
    <row r="62" spans="1:10" ht="15">
      <c r="A62" s="107" t="s">
        <v>90</v>
      </c>
      <c r="B62" s="107" t="s">
        <v>165</v>
      </c>
      <c r="C62" s="107" t="s">
        <v>91</v>
      </c>
      <c r="D62" s="107" t="s">
        <v>92</v>
      </c>
      <c r="E62" s="107" t="s">
        <v>66</v>
      </c>
      <c r="F62" s="108">
        <v>986795</v>
      </c>
      <c r="G62" s="109">
        <v>454000</v>
      </c>
      <c r="H62" s="107" t="s">
        <v>68</v>
      </c>
      <c r="I62" s="107" t="s">
        <v>68</v>
      </c>
      <c r="J62" s="110">
        <v>44740</v>
      </c>
    </row>
    <row r="63" spans="1:10" ht="15">
      <c r="A63" s="107" t="s">
        <v>90</v>
      </c>
      <c r="B63" s="107" t="s">
        <v>165</v>
      </c>
      <c r="C63" s="107" t="s">
        <v>27</v>
      </c>
      <c r="D63" s="107" t="s">
        <v>94</v>
      </c>
      <c r="E63" s="107" t="s">
        <v>66</v>
      </c>
      <c r="F63" s="108">
        <v>985858</v>
      </c>
      <c r="G63" s="109">
        <v>355000</v>
      </c>
      <c r="H63" s="107" t="s">
        <v>70</v>
      </c>
      <c r="I63" s="107" t="s">
        <v>68</v>
      </c>
      <c r="J63" s="110">
        <v>44715</v>
      </c>
    </row>
    <row r="64" spans="1:10" ht="15">
      <c r="A64" s="107" t="s">
        <v>90</v>
      </c>
      <c r="B64" s="107" t="s">
        <v>165</v>
      </c>
      <c r="C64" s="107" t="s">
        <v>91</v>
      </c>
      <c r="D64" s="107" t="s">
        <v>92</v>
      </c>
      <c r="E64" s="107" t="s">
        <v>72</v>
      </c>
      <c r="F64" s="108">
        <v>986902</v>
      </c>
      <c r="G64" s="109">
        <v>49500</v>
      </c>
      <c r="H64" s="107" t="s">
        <v>70</v>
      </c>
      <c r="I64" s="107" t="s">
        <v>68</v>
      </c>
      <c r="J64" s="110">
        <v>44742</v>
      </c>
    </row>
    <row r="65" spans="1:10" ht="15">
      <c r="A65" s="107" t="s">
        <v>90</v>
      </c>
      <c r="B65" s="107" t="s">
        <v>165</v>
      </c>
      <c r="C65" s="107" t="s">
        <v>27</v>
      </c>
      <c r="D65" s="107" t="s">
        <v>97</v>
      </c>
      <c r="E65" s="107" t="s">
        <v>85</v>
      </c>
      <c r="F65" s="108">
        <v>986342</v>
      </c>
      <c r="G65" s="109">
        <v>289000</v>
      </c>
      <c r="H65" s="107" t="s">
        <v>70</v>
      </c>
      <c r="I65" s="107" t="s">
        <v>68</v>
      </c>
      <c r="J65" s="110">
        <v>44727</v>
      </c>
    </row>
    <row r="66" spans="1:10" ht="15">
      <c r="A66" s="107" t="s">
        <v>90</v>
      </c>
      <c r="B66" s="107" t="s">
        <v>165</v>
      </c>
      <c r="C66" s="107" t="s">
        <v>91</v>
      </c>
      <c r="D66" s="107" t="s">
        <v>92</v>
      </c>
      <c r="E66" s="107" t="s">
        <v>66</v>
      </c>
      <c r="F66" s="108">
        <v>986325</v>
      </c>
      <c r="G66" s="109">
        <v>360000</v>
      </c>
      <c r="H66" s="107" t="s">
        <v>70</v>
      </c>
      <c r="I66" s="107" t="s">
        <v>68</v>
      </c>
      <c r="J66" s="110">
        <v>44727</v>
      </c>
    </row>
    <row r="67" spans="1:10" ht="15">
      <c r="A67" s="107" t="s">
        <v>90</v>
      </c>
      <c r="B67" s="107" t="s">
        <v>165</v>
      </c>
      <c r="C67" s="107" t="s">
        <v>91</v>
      </c>
      <c r="D67" s="107" t="s">
        <v>92</v>
      </c>
      <c r="E67" s="107" t="s">
        <v>66</v>
      </c>
      <c r="F67" s="108">
        <v>986435</v>
      </c>
      <c r="G67" s="109">
        <v>925000</v>
      </c>
      <c r="H67" s="107" t="s">
        <v>68</v>
      </c>
      <c r="I67" s="107" t="s">
        <v>68</v>
      </c>
      <c r="J67" s="110">
        <v>44729</v>
      </c>
    </row>
    <row r="68" spans="1:10" ht="15">
      <c r="A68" s="107" t="s">
        <v>90</v>
      </c>
      <c r="B68" s="107" t="s">
        <v>165</v>
      </c>
      <c r="C68" s="107" t="s">
        <v>27</v>
      </c>
      <c r="D68" s="107" t="s">
        <v>94</v>
      </c>
      <c r="E68" s="107" t="s">
        <v>66</v>
      </c>
      <c r="F68" s="108">
        <v>986069</v>
      </c>
      <c r="G68" s="109">
        <v>723000</v>
      </c>
      <c r="H68" s="107" t="s">
        <v>70</v>
      </c>
      <c r="I68" s="107" t="s">
        <v>68</v>
      </c>
      <c r="J68" s="110">
        <v>44720</v>
      </c>
    </row>
    <row r="69" spans="1:10" ht="15">
      <c r="A69" s="107" t="s">
        <v>90</v>
      </c>
      <c r="B69" s="107" t="s">
        <v>165</v>
      </c>
      <c r="C69" s="107" t="s">
        <v>91</v>
      </c>
      <c r="D69" s="107" t="s">
        <v>92</v>
      </c>
      <c r="E69" s="107" t="s">
        <v>66</v>
      </c>
      <c r="F69" s="108">
        <v>985758</v>
      </c>
      <c r="G69" s="109">
        <v>715000</v>
      </c>
      <c r="H69" s="107" t="s">
        <v>70</v>
      </c>
      <c r="I69" s="107" t="s">
        <v>68</v>
      </c>
      <c r="J69" s="110">
        <v>44713</v>
      </c>
    </row>
    <row r="70" spans="1:10" ht="15">
      <c r="A70" s="107" t="s">
        <v>90</v>
      </c>
      <c r="B70" s="107" t="s">
        <v>165</v>
      </c>
      <c r="C70" s="107" t="s">
        <v>91</v>
      </c>
      <c r="D70" s="107" t="s">
        <v>92</v>
      </c>
      <c r="E70" s="107" t="s">
        <v>66</v>
      </c>
      <c r="F70" s="108">
        <v>986346</v>
      </c>
      <c r="G70" s="109">
        <v>465500</v>
      </c>
      <c r="H70" s="107" t="s">
        <v>70</v>
      </c>
      <c r="I70" s="107" t="s">
        <v>68</v>
      </c>
      <c r="J70" s="110">
        <v>44727</v>
      </c>
    </row>
    <row r="71" spans="1:10" ht="15">
      <c r="A71" s="107" t="s">
        <v>90</v>
      </c>
      <c r="B71" s="107" t="s">
        <v>165</v>
      </c>
      <c r="C71" s="107" t="s">
        <v>27</v>
      </c>
      <c r="D71" s="107" t="s">
        <v>98</v>
      </c>
      <c r="E71" s="107" t="s">
        <v>66</v>
      </c>
      <c r="F71" s="108">
        <v>986912</v>
      </c>
      <c r="G71" s="109">
        <v>454000</v>
      </c>
      <c r="H71" s="107" t="s">
        <v>70</v>
      </c>
      <c r="I71" s="107" t="s">
        <v>68</v>
      </c>
      <c r="J71" s="110">
        <v>44742</v>
      </c>
    </row>
    <row r="72" spans="1:10" ht="15">
      <c r="A72" s="107" t="s">
        <v>90</v>
      </c>
      <c r="B72" s="107" t="s">
        <v>165</v>
      </c>
      <c r="C72" s="107" t="s">
        <v>91</v>
      </c>
      <c r="D72" s="107" t="s">
        <v>93</v>
      </c>
      <c r="E72" s="107" t="s">
        <v>66</v>
      </c>
      <c r="F72" s="108">
        <v>986869</v>
      </c>
      <c r="G72" s="109">
        <v>521000</v>
      </c>
      <c r="H72" s="107" t="s">
        <v>70</v>
      </c>
      <c r="I72" s="107" t="s">
        <v>68</v>
      </c>
      <c r="J72" s="110">
        <v>44742</v>
      </c>
    </row>
    <row r="73" spans="1:10" ht="15">
      <c r="A73" s="107" t="s">
        <v>90</v>
      </c>
      <c r="B73" s="107" t="s">
        <v>165</v>
      </c>
      <c r="C73" s="107" t="s">
        <v>91</v>
      </c>
      <c r="D73" s="107" t="s">
        <v>92</v>
      </c>
      <c r="E73" s="107" t="s">
        <v>66</v>
      </c>
      <c r="F73" s="108">
        <v>986864</v>
      </c>
      <c r="G73" s="109">
        <v>550000</v>
      </c>
      <c r="H73" s="107" t="s">
        <v>70</v>
      </c>
      <c r="I73" s="107" t="s">
        <v>68</v>
      </c>
      <c r="J73" s="110">
        <v>44742</v>
      </c>
    </row>
    <row r="74" spans="1:10" ht="15">
      <c r="A74" s="107" t="s">
        <v>90</v>
      </c>
      <c r="B74" s="107" t="s">
        <v>165</v>
      </c>
      <c r="C74" s="107" t="s">
        <v>91</v>
      </c>
      <c r="D74" s="107" t="s">
        <v>92</v>
      </c>
      <c r="E74" s="107" t="s">
        <v>66</v>
      </c>
      <c r="F74" s="108">
        <v>986084</v>
      </c>
      <c r="G74" s="109">
        <v>659000</v>
      </c>
      <c r="H74" s="107" t="s">
        <v>70</v>
      </c>
      <c r="I74" s="107" t="s">
        <v>68</v>
      </c>
      <c r="J74" s="110">
        <v>44720</v>
      </c>
    </row>
    <row r="75" spans="1:10" ht="15">
      <c r="A75" s="107" t="s">
        <v>90</v>
      </c>
      <c r="B75" s="107" t="s">
        <v>165</v>
      </c>
      <c r="C75" s="107" t="s">
        <v>27</v>
      </c>
      <c r="D75" s="107" t="s">
        <v>98</v>
      </c>
      <c r="E75" s="107" t="s">
        <v>71</v>
      </c>
      <c r="F75" s="108">
        <v>986091</v>
      </c>
      <c r="G75" s="109">
        <v>335000</v>
      </c>
      <c r="H75" s="107" t="s">
        <v>70</v>
      </c>
      <c r="I75" s="107" t="s">
        <v>68</v>
      </c>
      <c r="J75" s="110">
        <v>44720</v>
      </c>
    </row>
    <row r="76" spans="1:10" ht="15">
      <c r="A76" s="107" t="s">
        <v>90</v>
      </c>
      <c r="B76" s="107" t="s">
        <v>165</v>
      </c>
      <c r="C76" s="107" t="s">
        <v>91</v>
      </c>
      <c r="D76" s="107" t="s">
        <v>92</v>
      </c>
      <c r="E76" s="107" t="s">
        <v>71</v>
      </c>
      <c r="F76" s="108">
        <v>986872</v>
      </c>
      <c r="G76" s="109">
        <v>440000</v>
      </c>
      <c r="H76" s="107" t="s">
        <v>70</v>
      </c>
      <c r="I76" s="107" t="s">
        <v>68</v>
      </c>
      <c r="J76" s="110">
        <v>44742</v>
      </c>
    </row>
    <row r="77" spans="1:10" ht="15">
      <c r="A77" s="107" t="s">
        <v>90</v>
      </c>
      <c r="B77" s="107" t="s">
        <v>165</v>
      </c>
      <c r="C77" s="107" t="s">
        <v>91</v>
      </c>
      <c r="D77" s="107" t="s">
        <v>93</v>
      </c>
      <c r="E77" s="107" t="s">
        <v>66</v>
      </c>
      <c r="F77" s="108">
        <v>986866</v>
      </c>
      <c r="G77" s="109">
        <v>664900</v>
      </c>
      <c r="H77" s="107" t="s">
        <v>70</v>
      </c>
      <c r="I77" s="107" t="s">
        <v>68</v>
      </c>
      <c r="J77" s="110">
        <v>44742</v>
      </c>
    </row>
    <row r="78" spans="1:10" ht="15">
      <c r="A78" s="107" t="s">
        <v>90</v>
      </c>
      <c r="B78" s="107" t="s">
        <v>165</v>
      </c>
      <c r="C78" s="107" t="s">
        <v>73</v>
      </c>
      <c r="D78" s="107" t="s">
        <v>58</v>
      </c>
      <c r="E78" s="107" t="s">
        <v>66</v>
      </c>
      <c r="F78" s="108">
        <v>985838</v>
      </c>
      <c r="G78" s="109">
        <v>480000</v>
      </c>
      <c r="H78" s="107" t="s">
        <v>70</v>
      </c>
      <c r="I78" s="107" t="s">
        <v>68</v>
      </c>
      <c r="J78" s="110">
        <v>44714</v>
      </c>
    </row>
    <row r="79" spans="1:10" ht="15">
      <c r="A79" s="107" t="s">
        <v>90</v>
      </c>
      <c r="B79" s="107" t="s">
        <v>165</v>
      </c>
      <c r="C79" s="107" t="s">
        <v>27</v>
      </c>
      <c r="D79" s="107" t="s">
        <v>98</v>
      </c>
      <c r="E79" s="107" t="s">
        <v>66</v>
      </c>
      <c r="F79" s="108">
        <v>986914</v>
      </c>
      <c r="G79" s="109">
        <v>502425</v>
      </c>
      <c r="H79" s="107" t="s">
        <v>70</v>
      </c>
      <c r="I79" s="107" t="s">
        <v>68</v>
      </c>
      <c r="J79" s="110">
        <v>44742</v>
      </c>
    </row>
    <row r="80" spans="1:10" ht="15">
      <c r="A80" s="107" t="s">
        <v>90</v>
      </c>
      <c r="B80" s="107" t="s">
        <v>165</v>
      </c>
      <c r="C80" s="107" t="s">
        <v>91</v>
      </c>
      <c r="D80" s="107" t="s">
        <v>92</v>
      </c>
      <c r="E80" s="107" t="s">
        <v>85</v>
      </c>
      <c r="F80" s="108">
        <v>986718</v>
      </c>
      <c r="G80" s="109">
        <v>370000</v>
      </c>
      <c r="H80" s="107" t="s">
        <v>70</v>
      </c>
      <c r="I80" s="107" t="s">
        <v>68</v>
      </c>
      <c r="J80" s="110">
        <v>44739</v>
      </c>
    </row>
    <row r="81" spans="1:10" ht="15">
      <c r="A81" s="107" t="s">
        <v>90</v>
      </c>
      <c r="B81" s="107" t="s">
        <v>165</v>
      </c>
      <c r="C81" s="107" t="s">
        <v>91</v>
      </c>
      <c r="D81" s="107" t="s">
        <v>92</v>
      </c>
      <c r="E81" s="107" t="s">
        <v>66</v>
      </c>
      <c r="F81" s="108">
        <v>986375</v>
      </c>
      <c r="G81" s="109">
        <v>639900</v>
      </c>
      <c r="H81" s="107" t="s">
        <v>70</v>
      </c>
      <c r="I81" s="107" t="s">
        <v>68</v>
      </c>
      <c r="J81" s="110">
        <v>44728</v>
      </c>
    </row>
    <row r="82" spans="1:10" ht="15">
      <c r="A82" s="107" t="s">
        <v>90</v>
      </c>
      <c r="B82" s="107" t="s">
        <v>165</v>
      </c>
      <c r="C82" s="107" t="s">
        <v>91</v>
      </c>
      <c r="D82" s="107" t="s">
        <v>92</v>
      </c>
      <c r="E82" s="107" t="s">
        <v>66</v>
      </c>
      <c r="F82" s="108">
        <v>986720</v>
      </c>
      <c r="G82" s="109">
        <v>583000</v>
      </c>
      <c r="H82" s="107" t="s">
        <v>70</v>
      </c>
      <c r="I82" s="107" t="s">
        <v>68</v>
      </c>
      <c r="J82" s="110">
        <v>44739</v>
      </c>
    </row>
    <row r="83" spans="1:10" ht="15">
      <c r="A83" s="107" t="s">
        <v>90</v>
      </c>
      <c r="B83" s="107" t="s">
        <v>165</v>
      </c>
      <c r="C83" s="107" t="s">
        <v>91</v>
      </c>
      <c r="D83" s="107" t="s">
        <v>92</v>
      </c>
      <c r="E83" s="107" t="s">
        <v>66</v>
      </c>
      <c r="F83" s="108">
        <v>986220</v>
      </c>
      <c r="G83" s="109">
        <v>750000</v>
      </c>
      <c r="H83" s="107" t="s">
        <v>70</v>
      </c>
      <c r="I83" s="107" t="s">
        <v>68</v>
      </c>
      <c r="J83" s="110">
        <v>44725</v>
      </c>
    </row>
    <row r="84" spans="1:10" ht="15">
      <c r="A84" s="107" t="s">
        <v>90</v>
      </c>
      <c r="B84" s="107" t="s">
        <v>165</v>
      </c>
      <c r="C84" s="107" t="s">
        <v>73</v>
      </c>
      <c r="D84" s="107" t="s">
        <v>59</v>
      </c>
      <c r="E84" s="107" t="s">
        <v>72</v>
      </c>
      <c r="F84" s="108">
        <v>986701</v>
      </c>
      <c r="G84" s="109">
        <v>249000</v>
      </c>
      <c r="H84" s="107" t="s">
        <v>70</v>
      </c>
      <c r="I84" s="107" t="s">
        <v>68</v>
      </c>
      <c r="J84" s="110">
        <v>44739</v>
      </c>
    </row>
    <row r="85" spans="1:10" ht="15">
      <c r="A85" s="107" t="s">
        <v>90</v>
      </c>
      <c r="B85" s="107" t="s">
        <v>165</v>
      </c>
      <c r="C85" s="107" t="s">
        <v>91</v>
      </c>
      <c r="D85" s="107" t="s">
        <v>92</v>
      </c>
      <c r="E85" s="107" t="s">
        <v>82</v>
      </c>
      <c r="F85" s="108">
        <v>986705</v>
      </c>
      <c r="G85" s="109">
        <v>1040000</v>
      </c>
      <c r="H85" s="107" t="s">
        <v>70</v>
      </c>
      <c r="I85" s="107" t="s">
        <v>68</v>
      </c>
      <c r="J85" s="110">
        <v>44739</v>
      </c>
    </row>
    <row r="86" spans="1:10" ht="15">
      <c r="A86" s="107" t="s">
        <v>90</v>
      </c>
      <c r="B86" s="107" t="s">
        <v>165</v>
      </c>
      <c r="C86" s="107" t="s">
        <v>91</v>
      </c>
      <c r="D86" s="107" t="s">
        <v>92</v>
      </c>
      <c r="E86" s="107" t="s">
        <v>66</v>
      </c>
      <c r="F86" s="108">
        <v>985900</v>
      </c>
      <c r="G86" s="109">
        <v>454000</v>
      </c>
      <c r="H86" s="107" t="s">
        <v>68</v>
      </c>
      <c r="I86" s="107" t="s">
        <v>68</v>
      </c>
      <c r="J86" s="110">
        <v>44715</v>
      </c>
    </row>
    <row r="87" spans="1:10" ht="15">
      <c r="A87" s="107" t="s">
        <v>90</v>
      </c>
      <c r="B87" s="107" t="s">
        <v>165</v>
      </c>
      <c r="C87" s="107" t="s">
        <v>91</v>
      </c>
      <c r="D87" s="107" t="s">
        <v>92</v>
      </c>
      <c r="E87" s="107" t="s">
        <v>66</v>
      </c>
      <c r="F87" s="108">
        <v>986297</v>
      </c>
      <c r="G87" s="109">
        <v>515000</v>
      </c>
      <c r="H87" s="107" t="s">
        <v>70</v>
      </c>
      <c r="I87" s="107" t="s">
        <v>68</v>
      </c>
      <c r="J87" s="110">
        <v>44726</v>
      </c>
    </row>
    <row r="88" spans="1:10" ht="15">
      <c r="A88" s="107" t="s">
        <v>90</v>
      </c>
      <c r="B88" s="107" t="s">
        <v>165</v>
      </c>
      <c r="C88" s="107" t="s">
        <v>95</v>
      </c>
      <c r="D88" s="107" t="s">
        <v>96</v>
      </c>
      <c r="E88" s="107" t="s">
        <v>66</v>
      </c>
      <c r="F88" s="108">
        <v>986498</v>
      </c>
      <c r="G88" s="109">
        <v>721000</v>
      </c>
      <c r="H88" s="107" t="s">
        <v>70</v>
      </c>
      <c r="I88" s="107" t="s">
        <v>68</v>
      </c>
      <c r="J88" s="110">
        <v>44733</v>
      </c>
    </row>
    <row r="89" spans="1:10" ht="15">
      <c r="A89" s="107" t="s">
        <v>90</v>
      </c>
      <c r="B89" s="107" t="s">
        <v>165</v>
      </c>
      <c r="C89" s="107" t="s">
        <v>91</v>
      </c>
      <c r="D89" s="107" t="s">
        <v>92</v>
      </c>
      <c r="E89" s="107" t="s">
        <v>66</v>
      </c>
      <c r="F89" s="108">
        <v>986538</v>
      </c>
      <c r="G89" s="109">
        <v>600000</v>
      </c>
      <c r="H89" s="107" t="s">
        <v>70</v>
      </c>
      <c r="I89" s="107" t="s">
        <v>68</v>
      </c>
      <c r="J89" s="110">
        <v>44734</v>
      </c>
    </row>
    <row r="90" spans="1:10" ht="15">
      <c r="A90" s="107" t="s">
        <v>90</v>
      </c>
      <c r="B90" s="107" t="s">
        <v>165</v>
      </c>
      <c r="C90" s="107" t="s">
        <v>91</v>
      </c>
      <c r="D90" s="107" t="s">
        <v>93</v>
      </c>
      <c r="E90" s="107" t="s">
        <v>66</v>
      </c>
      <c r="F90" s="108">
        <v>986836</v>
      </c>
      <c r="G90" s="109">
        <v>695000</v>
      </c>
      <c r="H90" s="107" t="s">
        <v>70</v>
      </c>
      <c r="I90" s="107" t="s">
        <v>68</v>
      </c>
      <c r="J90" s="110">
        <v>44741</v>
      </c>
    </row>
    <row r="91" spans="1:10" ht="15">
      <c r="A91" s="107" t="s">
        <v>90</v>
      </c>
      <c r="B91" s="107" t="s">
        <v>165</v>
      </c>
      <c r="C91" s="107" t="s">
        <v>91</v>
      </c>
      <c r="D91" s="107" t="s">
        <v>92</v>
      </c>
      <c r="E91" s="107" t="s">
        <v>66</v>
      </c>
      <c r="F91" s="108">
        <v>986428</v>
      </c>
      <c r="G91" s="109">
        <v>730000</v>
      </c>
      <c r="H91" s="107" t="s">
        <v>68</v>
      </c>
      <c r="I91" s="107" t="s">
        <v>68</v>
      </c>
      <c r="J91" s="110">
        <v>44729</v>
      </c>
    </row>
    <row r="92" spans="1:10" ht="15">
      <c r="A92" s="107" t="s">
        <v>90</v>
      </c>
      <c r="B92" s="107" t="s">
        <v>165</v>
      </c>
      <c r="C92" s="107" t="s">
        <v>73</v>
      </c>
      <c r="D92" s="107" t="s">
        <v>59</v>
      </c>
      <c r="E92" s="107" t="s">
        <v>66</v>
      </c>
      <c r="F92" s="108">
        <v>986409</v>
      </c>
      <c r="G92" s="109">
        <v>830000</v>
      </c>
      <c r="H92" s="107" t="s">
        <v>70</v>
      </c>
      <c r="I92" s="107" t="s">
        <v>68</v>
      </c>
      <c r="J92" s="110">
        <v>44729</v>
      </c>
    </row>
    <row r="93" spans="1:10" ht="15">
      <c r="A93" s="107" t="s">
        <v>90</v>
      </c>
      <c r="B93" s="107" t="s">
        <v>165</v>
      </c>
      <c r="C93" s="107" t="s">
        <v>91</v>
      </c>
      <c r="D93" s="107" t="s">
        <v>92</v>
      </c>
      <c r="E93" s="107" t="s">
        <v>66</v>
      </c>
      <c r="F93" s="108">
        <v>986402</v>
      </c>
      <c r="G93" s="109">
        <v>465000</v>
      </c>
      <c r="H93" s="107" t="s">
        <v>70</v>
      </c>
      <c r="I93" s="107" t="s">
        <v>68</v>
      </c>
      <c r="J93" s="110">
        <v>44729</v>
      </c>
    </row>
    <row r="94" spans="1:10" ht="15">
      <c r="A94" s="107" t="s">
        <v>90</v>
      </c>
      <c r="B94" s="107" t="s">
        <v>165</v>
      </c>
      <c r="C94" s="107" t="s">
        <v>91</v>
      </c>
      <c r="D94" s="107" t="s">
        <v>92</v>
      </c>
      <c r="E94" s="107" t="s">
        <v>66</v>
      </c>
      <c r="F94" s="108">
        <v>986478</v>
      </c>
      <c r="G94" s="109">
        <v>460500</v>
      </c>
      <c r="H94" s="107" t="s">
        <v>70</v>
      </c>
      <c r="I94" s="107" t="s">
        <v>68</v>
      </c>
      <c r="J94" s="110">
        <v>44733</v>
      </c>
    </row>
    <row r="95" spans="1:10" ht="15">
      <c r="A95" s="107" t="s">
        <v>90</v>
      </c>
      <c r="B95" s="107" t="s">
        <v>165</v>
      </c>
      <c r="C95" s="107" t="s">
        <v>91</v>
      </c>
      <c r="D95" s="107" t="s">
        <v>92</v>
      </c>
      <c r="E95" s="107" t="s">
        <v>66</v>
      </c>
      <c r="F95" s="108">
        <v>986385</v>
      </c>
      <c r="G95" s="109">
        <v>975000</v>
      </c>
      <c r="H95" s="107" t="s">
        <v>70</v>
      </c>
      <c r="I95" s="107" t="s">
        <v>68</v>
      </c>
      <c r="J95" s="110">
        <v>44728</v>
      </c>
    </row>
    <row r="96" spans="1:10" ht="15">
      <c r="A96" s="107" t="s">
        <v>39</v>
      </c>
      <c r="B96" s="107" t="s">
        <v>166</v>
      </c>
      <c r="C96" s="107" t="s">
        <v>91</v>
      </c>
      <c r="D96" s="107" t="s">
        <v>99</v>
      </c>
      <c r="E96" s="107" t="s">
        <v>66</v>
      </c>
      <c r="F96" s="108">
        <v>986440</v>
      </c>
      <c r="G96" s="109">
        <v>1200000</v>
      </c>
      <c r="H96" s="107" t="s">
        <v>70</v>
      </c>
      <c r="I96" s="107" t="s">
        <v>68</v>
      </c>
      <c r="J96" s="110">
        <v>44729</v>
      </c>
    </row>
    <row r="97" spans="1:10" ht="15">
      <c r="A97" s="107" t="s">
        <v>39</v>
      </c>
      <c r="B97" s="107" t="s">
        <v>166</v>
      </c>
      <c r="C97" s="107" t="s">
        <v>73</v>
      </c>
      <c r="D97" s="107" t="s">
        <v>57</v>
      </c>
      <c r="E97" s="107" t="s">
        <v>66</v>
      </c>
      <c r="F97" s="108">
        <v>986431</v>
      </c>
      <c r="G97" s="109">
        <v>476000</v>
      </c>
      <c r="H97" s="107" t="s">
        <v>70</v>
      </c>
      <c r="I97" s="107" t="s">
        <v>68</v>
      </c>
      <c r="J97" s="110">
        <v>44729</v>
      </c>
    </row>
    <row r="98" spans="1:10" ht="15">
      <c r="A98" s="107" t="s">
        <v>39</v>
      </c>
      <c r="B98" s="107" t="s">
        <v>166</v>
      </c>
      <c r="C98" s="107" t="s">
        <v>91</v>
      </c>
      <c r="D98" s="107" t="s">
        <v>99</v>
      </c>
      <c r="E98" s="107" t="s">
        <v>66</v>
      </c>
      <c r="F98" s="108">
        <v>985909</v>
      </c>
      <c r="G98" s="109">
        <v>1110000</v>
      </c>
      <c r="H98" s="107" t="s">
        <v>70</v>
      </c>
      <c r="I98" s="107" t="s">
        <v>68</v>
      </c>
      <c r="J98" s="110">
        <v>44715</v>
      </c>
    </row>
    <row r="99" spans="1:10" ht="15">
      <c r="A99" s="107" t="s">
        <v>39</v>
      </c>
      <c r="B99" s="107" t="s">
        <v>166</v>
      </c>
      <c r="C99" s="107" t="s">
        <v>91</v>
      </c>
      <c r="D99" s="107" t="s">
        <v>99</v>
      </c>
      <c r="E99" s="107" t="s">
        <v>66</v>
      </c>
      <c r="F99" s="108">
        <v>986480</v>
      </c>
      <c r="G99" s="109">
        <v>776950</v>
      </c>
      <c r="H99" s="107" t="s">
        <v>68</v>
      </c>
      <c r="I99" s="107" t="s">
        <v>68</v>
      </c>
      <c r="J99" s="110">
        <v>44733</v>
      </c>
    </row>
    <row r="100" spans="1:10" ht="15">
      <c r="A100" s="107" t="s">
        <v>39</v>
      </c>
      <c r="B100" s="107" t="s">
        <v>166</v>
      </c>
      <c r="C100" s="107" t="s">
        <v>91</v>
      </c>
      <c r="D100" s="107" t="s">
        <v>99</v>
      </c>
      <c r="E100" s="107" t="s">
        <v>72</v>
      </c>
      <c r="F100" s="108">
        <v>986726</v>
      </c>
      <c r="G100" s="109">
        <v>4320000</v>
      </c>
      <c r="H100" s="107" t="s">
        <v>70</v>
      </c>
      <c r="I100" s="107" t="s">
        <v>68</v>
      </c>
      <c r="J100" s="110">
        <v>44739</v>
      </c>
    </row>
    <row r="101" spans="1:10" ht="15">
      <c r="A101" s="107" t="s">
        <v>39</v>
      </c>
      <c r="B101" s="107" t="s">
        <v>166</v>
      </c>
      <c r="C101" s="107" t="s">
        <v>91</v>
      </c>
      <c r="D101" s="107" t="s">
        <v>99</v>
      </c>
      <c r="E101" s="107" t="s">
        <v>66</v>
      </c>
      <c r="F101" s="108">
        <v>986419</v>
      </c>
      <c r="G101" s="109">
        <v>459900</v>
      </c>
      <c r="H101" s="107" t="s">
        <v>70</v>
      </c>
      <c r="I101" s="107" t="s">
        <v>68</v>
      </c>
      <c r="J101" s="110">
        <v>44729</v>
      </c>
    </row>
    <row r="102" spans="1:10" ht="15">
      <c r="A102" s="107" t="s">
        <v>39</v>
      </c>
      <c r="B102" s="107" t="s">
        <v>166</v>
      </c>
      <c r="C102" s="107" t="s">
        <v>91</v>
      </c>
      <c r="D102" s="107" t="s">
        <v>99</v>
      </c>
      <c r="E102" s="107" t="s">
        <v>66</v>
      </c>
      <c r="F102" s="108">
        <v>986291</v>
      </c>
      <c r="G102" s="109">
        <v>714000</v>
      </c>
      <c r="H102" s="107" t="s">
        <v>70</v>
      </c>
      <c r="I102" s="107" t="s">
        <v>68</v>
      </c>
      <c r="J102" s="110">
        <v>44726</v>
      </c>
    </row>
    <row r="103" spans="1:10" ht="15">
      <c r="A103" s="107" t="s">
        <v>39</v>
      </c>
      <c r="B103" s="107" t="s">
        <v>166</v>
      </c>
      <c r="C103" s="107" t="s">
        <v>91</v>
      </c>
      <c r="D103" s="107" t="s">
        <v>99</v>
      </c>
      <c r="E103" s="107" t="s">
        <v>66</v>
      </c>
      <c r="F103" s="108">
        <v>986637</v>
      </c>
      <c r="G103" s="109">
        <v>600000</v>
      </c>
      <c r="H103" s="107" t="s">
        <v>70</v>
      </c>
      <c r="I103" s="107" t="s">
        <v>68</v>
      </c>
      <c r="J103" s="110">
        <v>44736</v>
      </c>
    </row>
    <row r="104" spans="1:10" ht="15">
      <c r="A104" s="107" t="s">
        <v>39</v>
      </c>
      <c r="B104" s="107" t="s">
        <v>166</v>
      </c>
      <c r="C104" s="107" t="s">
        <v>91</v>
      </c>
      <c r="D104" s="107" t="s">
        <v>99</v>
      </c>
      <c r="E104" s="107" t="s">
        <v>66</v>
      </c>
      <c r="F104" s="108">
        <v>985998</v>
      </c>
      <c r="G104" s="109">
        <v>815000</v>
      </c>
      <c r="H104" s="107" t="s">
        <v>70</v>
      </c>
      <c r="I104" s="107" t="s">
        <v>68</v>
      </c>
      <c r="J104" s="110">
        <v>44718</v>
      </c>
    </row>
    <row r="105" spans="1:10" ht="15">
      <c r="A105" s="107" t="s">
        <v>39</v>
      </c>
      <c r="B105" s="107" t="s">
        <v>166</v>
      </c>
      <c r="C105" s="107" t="s">
        <v>73</v>
      </c>
      <c r="D105" s="107" t="s">
        <v>57</v>
      </c>
      <c r="E105" s="107" t="s">
        <v>66</v>
      </c>
      <c r="F105" s="108">
        <v>986219</v>
      </c>
      <c r="G105" s="109">
        <v>710000</v>
      </c>
      <c r="H105" s="107" t="s">
        <v>70</v>
      </c>
      <c r="I105" s="107" t="s">
        <v>68</v>
      </c>
      <c r="J105" s="110">
        <v>44725</v>
      </c>
    </row>
    <row r="106" spans="1:10" ht="15">
      <c r="A106" s="107" t="s">
        <v>39</v>
      </c>
      <c r="B106" s="107" t="s">
        <v>166</v>
      </c>
      <c r="C106" s="107" t="s">
        <v>91</v>
      </c>
      <c r="D106" s="107" t="s">
        <v>99</v>
      </c>
      <c r="E106" s="107" t="s">
        <v>66</v>
      </c>
      <c r="F106" s="108">
        <v>986186</v>
      </c>
      <c r="G106" s="109">
        <v>420000</v>
      </c>
      <c r="H106" s="107" t="s">
        <v>70</v>
      </c>
      <c r="I106" s="107" t="s">
        <v>68</v>
      </c>
      <c r="J106" s="110">
        <v>44722</v>
      </c>
    </row>
    <row r="107" spans="1:10" ht="15">
      <c r="A107" s="107" t="s">
        <v>39</v>
      </c>
      <c r="B107" s="107" t="s">
        <v>166</v>
      </c>
      <c r="C107" s="107" t="s">
        <v>91</v>
      </c>
      <c r="D107" s="107" t="s">
        <v>99</v>
      </c>
      <c r="E107" s="107" t="s">
        <v>66</v>
      </c>
      <c r="F107" s="108">
        <v>986002</v>
      </c>
      <c r="G107" s="109">
        <v>710000</v>
      </c>
      <c r="H107" s="107" t="s">
        <v>70</v>
      </c>
      <c r="I107" s="107" t="s">
        <v>68</v>
      </c>
      <c r="J107" s="110">
        <v>44718</v>
      </c>
    </row>
    <row r="108" spans="1:10" ht="15">
      <c r="A108" s="107" t="s">
        <v>39</v>
      </c>
      <c r="B108" s="107" t="s">
        <v>166</v>
      </c>
      <c r="C108" s="107" t="s">
        <v>91</v>
      </c>
      <c r="D108" s="107" t="s">
        <v>99</v>
      </c>
      <c r="E108" s="107" t="s">
        <v>82</v>
      </c>
      <c r="F108" s="108">
        <v>985794</v>
      </c>
      <c r="G108" s="109">
        <v>400000</v>
      </c>
      <c r="H108" s="107" t="s">
        <v>70</v>
      </c>
      <c r="I108" s="107" t="s">
        <v>68</v>
      </c>
      <c r="J108" s="110">
        <v>44713</v>
      </c>
    </row>
    <row r="109" spans="1:10" ht="15">
      <c r="A109" s="107" t="s">
        <v>39</v>
      </c>
      <c r="B109" s="107" t="s">
        <v>166</v>
      </c>
      <c r="C109" s="107" t="s">
        <v>103</v>
      </c>
      <c r="D109" s="107" t="s">
        <v>104</v>
      </c>
      <c r="E109" s="107" t="s">
        <v>66</v>
      </c>
      <c r="F109" s="108">
        <v>986111</v>
      </c>
      <c r="G109" s="109">
        <v>860000</v>
      </c>
      <c r="H109" s="107" t="s">
        <v>70</v>
      </c>
      <c r="I109" s="107" t="s">
        <v>68</v>
      </c>
      <c r="J109" s="110">
        <v>44721</v>
      </c>
    </row>
    <row r="110" spans="1:10" ht="15">
      <c r="A110" s="107" t="s">
        <v>39</v>
      </c>
      <c r="B110" s="107" t="s">
        <v>166</v>
      </c>
      <c r="C110" s="107" t="s">
        <v>91</v>
      </c>
      <c r="D110" s="107" t="s">
        <v>99</v>
      </c>
      <c r="E110" s="107" t="s">
        <v>72</v>
      </c>
      <c r="F110" s="108">
        <v>985844</v>
      </c>
      <c r="G110" s="109">
        <v>500000</v>
      </c>
      <c r="H110" s="107" t="s">
        <v>70</v>
      </c>
      <c r="I110" s="107" t="s">
        <v>68</v>
      </c>
      <c r="J110" s="110">
        <v>44714</v>
      </c>
    </row>
    <row r="111" spans="1:10" ht="15">
      <c r="A111" s="107" t="s">
        <v>39</v>
      </c>
      <c r="B111" s="107" t="s">
        <v>166</v>
      </c>
      <c r="C111" s="107" t="s">
        <v>100</v>
      </c>
      <c r="D111" s="107" t="s">
        <v>101</v>
      </c>
      <c r="E111" s="107" t="s">
        <v>66</v>
      </c>
      <c r="F111" s="108">
        <v>986909</v>
      </c>
      <c r="G111" s="109">
        <v>520000</v>
      </c>
      <c r="H111" s="107" t="s">
        <v>70</v>
      </c>
      <c r="I111" s="107" t="s">
        <v>68</v>
      </c>
      <c r="J111" s="110">
        <v>44742</v>
      </c>
    </row>
    <row r="112" spans="1:10" ht="15">
      <c r="A112" s="107" t="s">
        <v>39</v>
      </c>
      <c r="B112" s="107" t="s">
        <v>166</v>
      </c>
      <c r="C112" s="107" t="s">
        <v>91</v>
      </c>
      <c r="D112" s="107" t="s">
        <v>99</v>
      </c>
      <c r="E112" s="107" t="s">
        <v>66</v>
      </c>
      <c r="F112" s="108">
        <v>986584</v>
      </c>
      <c r="G112" s="109">
        <v>1805373</v>
      </c>
      <c r="H112" s="107" t="s">
        <v>70</v>
      </c>
      <c r="I112" s="107" t="s">
        <v>68</v>
      </c>
      <c r="J112" s="110">
        <v>44735</v>
      </c>
    </row>
    <row r="113" spans="1:10" ht="15">
      <c r="A113" s="107" t="s">
        <v>39</v>
      </c>
      <c r="B113" s="107" t="s">
        <v>166</v>
      </c>
      <c r="C113" s="107" t="s">
        <v>73</v>
      </c>
      <c r="D113" s="107" t="s">
        <v>102</v>
      </c>
      <c r="E113" s="107" t="s">
        <v>66</v>
      </c>
      <c r="F113" s="108">
        <v>986542</v>
      </c>
      <c r="G113" s="109">
        <v>450000</v>
      </c>
      <c r="H113" s="107" t="s">
        <v>70</v>
      </c>
      <c r="I113" s="107" t="s">
        <v>68</v>
      </c>
      <c r="J113" s="110">
        <v>44734</v>
      </c>
    </row>
    <row r="114" spans="1:10" ht="15">
      <c r="A114" s="107" t="s">
        <v>39</v>
      </c>
      <c r="B114" s="107" t="s">
        <v>166</v>
      </c>
      <c r="C114" s="107" t="s">
        <v>91</v>
      </c>
      <c r="D114" s="107" t="s">
        <v>99</v>
      </c>
      <c r="E114" s="107" t="s">
        <v>72</v>
      </c>
      <c r="F114" s="108">
        <v>985762</v>
      </c>
      <c r="G114" s="109">
        <v>675000</v>
      </c>
      <c r="H114" s="107" t="s">
        <v>70</v>
      </c>
      <c r="I114" s="107" t="s">
        <v>68</v>
      </c>
      <c r="J114" s="110">
        <v>44713</v>
      </c>
    </row>
    <row r="115" spans="1:10" ht="15">
      <c r="A115" s="107" t="s">
        <v>39</v>
      </c>
      <c r="B115" s="107" t="s">
        <v>166</v>
      </c>
      <c r="C115" s="107" t="s">
        <v>91</v>
      </c>
      <c r="D115" s="107" t="s">
        <v>99</v>
      </c>
      <c r="E115" s="107" t="s">
        <v>66</v>
      </c>
      <c r="F115" s="108">
        <v>986506</v>
      </c>
      <c r="G115" s="109">
        <v>445000</v>
      </c>
      <c r="H115" s="107" t="s">
        <v>70</v>
      </c>
      <c r="I115" s="107" t="s">
        <v>68</v>
      </c>
      <c r="J115" s="110">
        <v>44733</v>
      </c>
    </row>
    <row r="116" spans="1:10" ht="15">
      <c r="A116" s="107" t="s">
        <v>39</v>
      </c>
      <c r="B116" s="107" t="s">
        <v>166</v>
      </c>
      <c r="C116" s="107" t="s">
        <v>91</v>
      </c>
      <c r="D116" s="107" t="s">
        <v>99</v>
      </c>
      <c r="E116" s="107" t="s">
        <v>72</v>
      </c>
      <c r="F116" s="108">
        <v>986028</v>
      </c>
      <c r="G116" s="109">
        <v>200000</v>
      </c>
      <c r="H116" s="107" t="s">
        <v>70</v>
      </c>
      <c r="I116" s="107" t="s">
        <v>68</v>
      </c>
      <c r="J116" s="110">
        <v>44719</v>
      </c>
    </row>
    <row r="117" spans="1:10" ht="15">
      <c r="A117" s="107" t="s">
        <v>39</v>
      </c>
      <c r="B117" s="107" t="s">
        <v>166</v>
      </c>
      <c r="C117" s="107" t="s">
        <v>91</v>
      </c>
      <c r="D117" s="107" t="s">
        <v>99</v>
      </c>
      <c r="E117" s="107" t="s">
        <v>66</v>
      </c>
      <c r="F117" s="108">
        <v>986843</v>
      </c>
      <c r="G117" s="109">
        <v>435000</v>
      </c>
      <c r="H117" s="107" t="s">
        <v>70</v>
      </c>
      <c r="I117" s="107" t="s">
        <v>68</v>
      </c>
      <c r="J117" s="110">
        <v>44741</v>
      </c>
    </row>
    <row r="118" spans="1:10" ht="15">
      <c r="A118" s="107" t="s">
        <v>39</v>
      </c>
      <c r="B118" s="107" t="s">
        <v>166</v>
      </c>
      <c r="C118" s="107" t="s">
        <v>91</v>
      </c>
      <c r="D118" s="107" t="s">
        <v>99</v>
      </c>
      <c r="E118" s="107" t="s">
        <v>66</v>
      </c>
      <c r="F118" s="108">
        <v>986288</v>
      </c>
      <c r="G118" s="109">
        <v>1850000</v>
      </c>
      <c r="H118" s="107" t="s">
        <v>70</v>
      </c>
      <c r="I118" s="107" t="s">
        <v>68</v>
      </c>
      <c r="J118" s="110">
        <v>44726</v>
      </c>
    </row>
    <row r="119" spans="1:10" ht="15">
      <c r="A119" s="107" t="s">
        <v>39</v>
      </c>
      <c r="B119" s="107" t="s">
        <v>166</v>
      </c>
      <c r="C119" s="107" t="s">
        <v>91</v>
      </c>
      <c r="D119" s="107" t="s">
        <v>99</v>
      </c>
      <c r="E119" s="107" t="s">
        <v>66</v>
      </c>
      <c r="F119" s="108">
        <v>986268</v>
      </c>
      <c r="G119" s="109">
        <v>535000</v>
      </c>
      <c r="H119" s="107" t="s">
        <v>70</v>
      </c>
      <c r="I119" s="107" t="s">
        <v>68</v>
      </c>
      <c r="J119" s="110">
        <v>44725</v>
      </c>
    </row>
    <row r="120" spans="1:10" ht="15">
      <c r="A120" s="107" t="s">
        <v>39</v>
      </c>
      <c r="B120" s="107" t="s">
        <v>166</v>
      </c>
      <c r="C120" s="107" t="s">
        <v>100</v>
      </c>
      <c r="D120" s="107" t="s">
        <v>101</v>
      </c>
      <c r="E120" s="107" t="s">
        <v>66</v>
      </c>
      <c r="F120" s="108">
        <v>986260</v>
      </c>
      <c r="G120" s="109">
        <v>983000</v>
      </c>
      <c r="H120" s="107" t="s">
        <v>70</v>
      </c>
      <c r="I120" s="107" t="s">
        <v>68</v>
      </c>
      <c r="J120" s="110">
        <v>44725</v>
      </c>
    </row>
    <row r="121" spans="1:10" ht="15">
      <c r="A121" s="107" t="s">
        <v>39</v>
      </c>
      <c r="B121" s="107" t="s">
        <v>166</v>
      </c>
      <c r="C121" s="107" t="s">
        <v>91</v>
      </c>
      <c r="D121" s="107" t="s">
        <v>99</v>
      </c>
      <c r="E121" s="107" t="s">
        <v>66</v>
      </c>
      <c r="F121" s="108">
        <v>986293</v>
      </c>
      <c r="G121" s="109">
        <v>383900</v>
      </c>
      <c r="H121" s="107" t="s">
        <v>70</v>
      </c>
      <c r="I121" s="107" t="s">
        <v>68</v>
      </c>
      <c r="J121" s="110">
        <v>44726</v>
      </c>
    </row>
    <row r="122" spans="1:10" ht="15">
      <c r="A122" s="107" t="s">
        <v>39</v>
      </c>
      <c r="B122" s="107" t="s">
        <v>166</v>
      </c>
      <c r="C122" s="107" t="s">
        <v>91</v>
      </c>
      <c r="D122" s="107" t="s">
        <v>99</v>
      </c>
      <c r="E122" s="107" t="s">
        <v>66</v>
      </c>
      <c r="F122" s="108">
        <v>986018</v>
      </c>
      <c r="G122" s="109">
        <v>935000</v>
      </c>
      <c r="H122" s="107" t="s">
        <v>70</v>
      </c>
      <c r="I122" s="107" t="s">
        <v>68</v>
      </c>
      <c r="J122" s="110">
        <v>44719</v>
      </c>
    </row>
    <row r="123" spans="1:10" ht="15">
      <c r="A123" s="107" t="s">
        <v>39</v>
      </c>
      <c r="B123" s="107" t="s">
        <v>166</v>
      </c>
      <c r="C123" s="107" t="s">
        <v>91</v>
      </c>
      <c r="D123" s="107" t="s">
        <v>99</v>
      </c>
      <c r="E123" s="107" t="s">
        <v>66</v>
      </c>
      <c r="F123" s="108">
        <v>986490</v>
      </c>
      <c r="G123" s="109">
        <v>325000</v>
      </c>
      <c r="H123" s="107" t="s">
        <v>70</v>
      </c>
      <c r="I123" s="107" t="s">
        <v>68</v>
      </c>
      <c r="J123" s="110">
        <v>44733</v>
      </c>
    </row>
    <row r="124" spans="1:10" ht="15">
      <c r="A124" s="107" t="s">
        <v>51</v>
      </c>
      <c r="B124" s="107" t="s">
        <v>167</v>
      </c>
      <c r="C124" s="107" t="s">
        <v>34</v>
      </c>
      <c r="D124" s="107" t="s">
        <v>94</v>
      </c>
      <c r="E124" s="107" t="s">
        <v>66</v>
      </c>
      <c r="F124" s="108">
        <v>985779</v>
      </c>
      <c r="G124" s="109">
        <v>669900</v>
      </c>
      <c r="H124" s="107" t="s">
        <v>70</v>
      </c>
      <c r="I124" s="107" t="s">
        <v>68</v>
      </c>
      <c r="J124" s="110">
        <v>44713</v>
      </c>
    </row>
    <row r="125" spans="1:10" ht="15">
      <c r="A125" s="107" t="s">
        <v>51</v>
      </c>
      <c r="B125" s="107" t="s">
        <v>167</v>
      </c>
      <c r="C125" s="107" t="s">
        <v>34</v>
      </c>
      <c r="D125" s="107" t="s">
        <v>94</v>
      </c>
      <c r="E125" s="107" t="s">
        <v>66</v>
      </c>
      <c r="F125" s="108">
        <v>986129</v>
      </c>
      <c r="G125" s="109">
        <v>640000</v>
      </c>
      <c r="H125" s="107" t="s">
        <v>70</v>
      </c>
      <c r="I125" s="107" t="s">
        <v>68</v>
      </c>
      <c r="J125" s="110">
        <v>44721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3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41</v>
      </c>
      <c r="C1" s="88" t="s">
        <v>1</v>
      </c>
      <c r="D1" s="88" t="s">
        <v>37</v>
      </c>
      <c r="E1" s="88" t="s">
        <v>35</v>
      </c>
      <c r="F1" s="88" t="s">
        <v>42</v>
      </c>
      <c r="G1" s="88" t="s">
        <v>36</v>
      </c>
      <c r="H1" s="88" t="s">
        <v>47</v>
      </c>
      <c r="L1">
        <v>30</v>
      </c>
    </row>
    <row r="2" spans="1:12" ht="15">
      <c r="A2" s="111" t="s">
        <v>40</v>
      </c>
      <c r="B2" s="111" t="s">
        <v>162</v>
      </c>
      <c r="C2" s="111" t="s">
        <v>106</v>
      </c>
      <c r="D2" s="111" t="s">
        <v>108</v>
      </c>
      <c r="E2" s="112">
        <v>986863</v>
      </c>
      <c r="F2" s="113">
        <v>94000</v>
      </c>
      <c r="G2" s="114">
        <v>44742</v>
      </c>
      <c r="H2" s="111" t="s">
        <v>109</v>
      </c>
    </row>
    <row r="3" spans="1:12" ht="15">
      <c r="A3" s="111" t="s">
        <v>40</v>
      </c>
      <c r="B3" s="111" t="s">
        <v>162</v>
      </c>
      <c r="C3" s="111" t="s">
        <v>111</v>
      </c>
      <c r="D3" s="111" t="s">
        <v>110</v>
      </c>
      <c r="E3" s="112">
        <v>985991</v>
      </c>
      <c r="F3" s="113">
        <v>407000</v>
      </c>
      <c r="G3" s="114">
        <v>44718</v>
      </c>
      <c r="H3" s="111" t="s">
        <v>109</v>
      </c>
    </row>
    <row r="4" spans="1:12" ht="15">
      <c r="A4" s="111" t="s">
        <v>40</v>
      </c>
      <c r="B4" s="111" t="s">
        <v>162</v>
      </c>
      <c r="C4" s="111" t="s">
        <v>106</v>
      </c>
      <c r="D4" s="111" t="s">
        <v>112</v>
      </c>
      <c r="E4" s="112">
        <v>986279</v>
      </c>
      <c r="F4" s="113">
        <v>206000</v>
      </c>
      <c r="G4" s="114">
        <v>44726</v>
      </c>
      <c r="H4" s="111" t="s">
        <v>107</v>
      </c>
    </row>
    <row r="5" spans="1:12" ht="45">
      <c r="A5" s="111" t="s">
        <v>40</v>
      </c>
      <c r="B5" s="111" t="s">
        <v>162</v>
      </c>
      <c r="C5" s="111" t="s">
        <v>114</v>
      </c>
      <c r="D5" s="111" t="s">
        <v>113</v>
      </c>
      <c r="E5" s="112">
        <v>986207</v>
      </c>
      <c r="F5" s="113">
        <v>1000000</v>
      </c>
      <c r="G5" s="114">
        <v>44722</v>
      </c>
      <c r="H5" s="111" t="s">
        <v>115</v>
      </c>
    </row>
    <row r="6" spans="1:12" ht="15">
      <c r="A6" s="111" t="s">
        <v>40</v>
      </c>
      <c r="B6" s="111" t="s">
        <v>162</v>
      </c>
      <c r="C6" s="111" t="s">
        <v>106</v>
      </c>
      <c r="D6" s="111" t="s">
        <v>105</v>
      </c>
      <c r="E6" s="112">
        <v>986804</v>
      </c>
      <c r="F6" s="113">
        <v>647200</v>
      </c>
      <c r="G6" s="114">
        <v>44740</v>
      </c>
      <c r="H6" s="111" t="s">
        <v>107</v>
      </c>
    </row>
    <row r="7" spans="1:12" ht="15">
      <c r="A7" s="111" t="s">
        <v>38</v>
      </c>
      <c r="B7" s="111" t="s">
        <v>163</v>
      </c>
      <c r="C7" s="111" t="s">
        <v>106</v>
      </c>
      <c r="D7" s="111" t="s">
        <v>116</v>
      </c>
      <c r="E7" s="112">
        <v>986275</v>
      </c>
      <c r="F7" s="113">
        <v>105000</v>
      </c>
      <c r="G7" s="114">
        <v>44726</v>
      </c>
      <c r="H7" s="111" t="s">
        <v>117</v>
      </c>
    </row>
    <row r="8" spans="1:12" ht="15">
      <c r="A8" s="111" t="s">
        <v>38</v>
      </c>
      <c r="B8" s="111" t="s">
        <v>163</v>
      </c>
      <c r="C8" s="111" t="s">
        <v>119</v>
      </c>
      <c r="D8" s="111" t="s">
        <v>118</v>
      </c>
      <c r="E8" s="112">
        <v>986253</v>
      </c>
      <c r="F8" s="113">
        <v>684000</v>
      </c>
      <c r="G8" s="114">
        <v>44725</v>
      </c>
      <c r="H8" s="111" t="s">
        <v>117</v>
      </c>
    </row>
    <row r="9" spans="1:12" ht="45">
      <c r="A9" s="111" t="s">
        <v>38</v>
      </c>
      <c r="B9" s="111" t="s">
        <v>163</v>
      </c>
      <c r="C9" s="111" t="s">
        <v>82</v>
      </c>
      <c r="D9" s="111" t="s">
        <v>120</v>
      </c>
      <c r="E9" s="112">
        <v>986549</v>
      </c>
      <c r="F9" s="113">
        <v>4400000</v>
      </c>
      <c r="G9" s="114">
        <v>44734</v>
      </c>
      <c r="H9" s="111" t="s">
        <v>121</v>
      </c>
    </row>
    <row r="10" spans="1:12" ht="15">
      <c r="A10" s="111" t="s">
        <v>38</v>
      </c>
      <c r="B10" s="111" t="s">
        <v>163</v>
      </c>
      <c r="C10" s="111" t="s">
        <v>123</v>
      </c>
      <c r="D10" s="111" t="s">
        <v>122</v>
      </c>
      <c r="E10" s="112">
        <v>986281</v>
      </c>
      <c r="F10" s="113">
        <v>112000</v>
      </c>
      <c r="G10" s="114">
        <v>44726</v>
      </c>
      <c r="H10" s="111" t="s">
        <v>124</v>
      </c>
    </row>
    <row r="11" spans="1:12" ht="15">
      <c r="A11" s="111" t="s">
        <v>38</v>
      </c>
      <c r="B11" s="111" t="s">
        <v>163</v>
      </c>
      <c r="C11" s="111" t="s">
        <v>119</v>
      </c>
      <c r="D11" s="111" t="s">
        <v>125</v>
      </c>
      <c r="E11" s="112">
        <v>986879</v>
      </c>
      <c r="F11" s="113">
        <v>474621</v>
      </c>
      <c r="G11" s="114">
        <v>44742</v>
      </c>
      <c r="H11" s="111" t="s">
        <v>117</v>
      </c>
    </row>
    <row r="12" spans="1:12" ht="15">
      <c r="A12" s="111" t="s">
        <v>60</v>
      </c>
      <c r="B12" s="111" t="s">
        <v>164</v>
      </c>
      <c r="C12" s="111" t="s">
        <v>119</v>
      </c>
      <c r="D12" s="111" t="s">
        <v>89</v>
      </c>
      <c r="E12" s="112">
        <v>986821</v>
      </c>
      <c r="F12" s="113">
        <v>2235620</v>
      </c>
      <c r="G12" s="114">
        <v>44740</v>
      </c>
      <c r="H12" s="111" t="s">
        <v>126</v>
      </c>
    </row>
    <row r="13" spans="1:12" ht="30">
      <c r="A13" s="111" t="s">
        <v>60</v>
      </c>
      <c r="B13" s="111" t="s">
        <v>164</v>
      </c>
      <c r="C13" s="111" t="s">
        <v>114</v>
      </c>
      <c r="D13" s="111" t="s">
        <v>127</v>
      </c>
      <c r="E13" s="112">
        <v>985913</v>
      </c>
      <c r="F13" s="113">
        <v>412000</v>
      </c>
      <c r="G13" s="114">
        <v>44715</v>
      </c>
      <c r="H13" s="111" t="s">
        <v>128</v>
      </c>
    </row>
    <row r="14" spans="1:12" ht="120">
      <c r="A14" s="111" t="s">
        <v>60</v>
      </c>
      <c r="B14" s="111" t="s">
        <v>164</v>
      </c>
      <c r="C14" s="111" t="s">
        <v>114</v>
      </c>
      <c r="D14" s="111" t="s">
        <v>129</v>
      </c>
      <c r="E14" s="112">
        <v>985764</v>
      </c>
      <c r="F14" s="113">
        <v>1430000</v>
      </c>
      <c r="G14" s="114">
        <v>44713</v>
      </c>
      <c r="H14" s="111" t="s">
        <v>130</v>
      </c>
    </row>
    <row r="15" spans="1:12" ht="45">
      <c r="A15" s="111" t="s">
        <v>90</v>
      </c>
      <c r="B15" s="111" t="s">
        <v>165</v>
      </c>
      <c r="C15" s="111" t="s">
        <v>114</v>
      </c>
      <c r="D15" s="111" t="s">
        <v>135</v>
      </c>
      <c r="E15" s="112">
        <v>986620</v>
      </c>
      <c r="F15" s="113">
        <v>150000</v>
      </c>
      <c r="G15" s="114">
        <v>44735</v>
      </c>
      <c r="H15" s="111" t="s">
        <v>136</v>
      </c>
    </row>
    <row r="16" spans="1:12" ht="15">
      <c r="A16" s="111" t="s">
        <v>90</v>
      </c>
      <c r="B16" s="111" t="s">
        <v>165</v>
      </c>
      <c r="C16" s="111" t="s">
        <v>106</v>
      </c>
      <c r="D16" s="111" t="s">
        <v>133</v>
      </c>
      <c r="E16" s="112">
        <v>986008</v>
      </c>
      <c r="F16" s="113">
        <v>740000</v>
      </c>
      <c r="G16" s="114">
        <v>44718</v>
      </c>
      <c r="H16" s="111" t="s">
        <v>134</v>
      </c>
    </row>
    <row r="17" spans="1:8" ht="30">
      <c r="A17" s="111" t="s">
        <v>90</v>
      </c>
      <c r="B17" s="111" t="s">
        <v>165</v>
      </c>
      <c r="C17" s="111" t="s">
        <v>82</v>
      </c>
      <c r="D17" s="111" t="s">
        <v>137</v>
      </c>
      <c r="E17" s="112">
        <v>985891</v>
      </c>
      <c r="F17" s="113">
        <v>1867000</v>
      </c>
      <c r="G17" s="114">
        <v>44715</v>
      </c>
      <c r="H17" s="111" t="s">
        <v>138</v>
      </c>
    </row>
    <row r="18" spans="1:8" ht="15">
      <c r="A18" s="111" t="s">
        <v>90</v>
      </c>
      <c r="B18" s="111" t="s">
        <v>165</v>
      </c>
      <c r="C18" s="111" t="s">
        <v>106</v>
      </c>
      <c r="D18" s="111" t="s">
        <v>139</v>
      </c>
      <c r="E18" s="112">
        <v>986315</v>
      </c>
      <c r="F18" s="113">
        <v>186500</v>
      </c>
      <c r="G18" s="114">
        <v>44727</v>
      </c>
      <c r="H18" s="111" t="s">
        <v>140</v>
      </c>
    </row>
    <row r="19" spans="1:8" ht="15">
      <c r="A19" s="111" t="s">
        <v>90</v>
      </c>
      <c r="B19" s="111" t="s">
        <v>165</v>
      </c>
      <c r="C19" s="111" t="s">
        <v>106</v>
      </c>
      <c r="D19" s="111" t="s">
        <v>141</v>
      </c>
      <c r="E19" s="112">
        <v>986517</v>
      </c>
      <c r="F19" s="113">
        <v>555000</v>
      </c>
      <c r="G19" s="114">
        <v>44734</v>
      </c>
      <c r="H19" s="111" t="s">
        <v>142</v>
      </c>
    </row>
    <row r="20" spans="1:8" ht="15">
      <c r="A20" s="111" t="s">
        <v>90</v>
      </c>
      <c r="B20" s="111" t="s">
        <v>165</v>
      </c>
      <c r="C20" s="111" t="s">
        <v>106</v>
      </c>
      <c r="D20" s="111" t="s">
        <v>143</v>
      </c>
      <c r="E20" s="112">
        <v>986835</v>
      </c>
      <c r="F20" s="113">
        <v>195200</v>
      </c>
      <c r="G20" s="114">
        <v>44741</v>
      </c>
      <c r="H20" s="111" t="s">
        <v>117</v>
      </c>
    </row>
    <row r="21" spans="1:8" ht="30">
      <c r="A21" s="111" t="s">
        <v>90</v>
      </c>
      <c r="B21" s="111" t="s">
        <v>165</v>
      </c>
      <c r="C21" s="111" t="s">
        <v>106</v>
      </c>
      <c r="D21" s="111" t="s">
        <v>144</v>
      </c>
      <c r="E21" s="112">
        <v>986068</v>
      </c>
      <c r="F21" s="113">
        <v>150000</v>
      </c>
      <c r="G21" s="114">
        <v>44720</v>
      </c>
      <c r="H21" s="111" t="s">
        <v>145</v>
      </c>
    </row>
    <row r="22" spans="1:8" ht="15">
      <c r="A22" s="111" t="s">
        <v>90</v>
      </c>
      <c r="B22" s="111" t="s">
        <v>165</v>
      </c>
      <c r="C22" s="111" t="s">
        <v>106</v>
      </c>
      <c r="D22" s="111" t="s">
        <v>131</v>
      </c>
      <c r="E22" s="112">
        <v>985829</v>
      </c>
      <c r="F22" s="113">
        <v>1155000</v>
      </c>
      <c r="G22" s="114">
        <v>44714</v>
      </c>
      <c r="H22" s="111" t="s">
        <v>132</v>
      </c>
    </row>
    <row r="23" spans="1:8" ht="15">
      <c r="A23" s="111" t="s">
        <v>39</v>
      </c>
      <c r="B23" s="111" t="s">
        <v>166</v>
      </c>
      <c r="C23" s="111" t="s">
        <v>123</v>
      </c>
      <c r="D23" s="111" t="s">
        <v>146</v>
      </c>
      <c r="E23" s="112">
        <v>986340</v>
      </c>
      <c r="F23" s="113">
        <v>500000</v>
      </c>
      <c r="G23" s="114">
        <v>44727</v>
      </c>
      <c r="H23" s="111" t="s">
        <v>147</v>
      </c>
    </row>
    <row r="24" spans="1:8" ht="15">
      <c r="A24" s="111" t="s">
        <v>39</v>
      </c>
      <c r="B24" s="111" t="s">
        <v>166</v>
      </c>
      <c r="C24" s="111" t="s">
        <v>106</v>
      </c>
      <c r="D24" s="111" t="s">
        <v>148</v>
      </c>
      <c r="E24" s="112">
        <v>986358</v>
      </c>
      <c r="F24" s="113">
        <v>647250</v>
      </c>
      <c r="G24" s="114">
        <v>44727</v>
      </c>
      <c r="H24" s="111" t="s">
        <v>149</v>
      </c>
    </row>
    <row r="25" spans="1:8" ht="15">
      <c r="A25" s="111" t="s">
        <v>39</v>
      </c>
      <c r="B25" s="111" t="s">
        <v>166</v>
      </c>
      <c r="C25" s="111" t="s">
        <v>151</v>
      </c>
      <c r="D25" s="111" t="s">
        <v>150</v>
      </c>
      <c r="E25" s="112">
        <v>986534</v>
      </c>
      <c r="F25" s="113">
        <v>362600</v>
      </c>
      <c r="G25" s="114">
        <v>44734</v>
      </c>
      <c r="H25" s="111" t="s">
        <v>109</v>
      </c>
    </row>
    <row r="26" spans="1:8" ht="15">
      <c r="A26" s="111" t="s">
        <v>39</v>
      </c>
      <c r="B26" s="111" t="s">
        <v>166</v>
      </c>
      <c r="C26" s="111" t="s">
        <v>106</v>
      </c>
      <c r="D26" s="111" t="s">
        <v>152</v>
      </c>
      <c r="E26" s="112">
        <v>986809</v>
      </c>
      <c r="F26" s="113">
        <v>875000</v>
      </c>
      <c r="G26" s="114">
        <v>44740</v>
      </c>
      <c r="H26" s="111" t="s">
        <v>153</v>
      </c>
    </row>
    <row r="27" spans="1:8" ht="30">
      <c r="A27" s="111" t="s">
        <v>39</v>
      </c>
      <c r="B27" s="111" t="s">
        <v>166</v>
      </c>
      <c r="C27" s="111" t="s">
        <v>106</v>
      </c>
      <c r="D27" s="111" t="s">
        <v>154</v>
      </c>
      <c r="E27" s="112">
        <v>986176</v>
      </c>
      <c r="F27" s="113">
        <v>650000</v>
      </c>
      <c r="G27" s="114">
        <v>44722</v>
      </c>
      <c r="H27" s="111" t="s">
        <v>155</v>
      </c>
    </row>
    <row r="28" spans="1:8" ht="15">
      <c r="A28" s="111" t="s">
        <v>39</v>
      </c>
      <c r="B28" s="111" t="s">
        <v>166</v>
      </c>
      <c r="C28" s="111" t="s">
        <v>119</v>
      </c>
      <c r="D28" s="111" t="s">
        <v>156</v>
      </c>
      <c r="E28" s="112">
        <v>986845</v>
      </c>
      <c r="F28" s="113">
        <v>4000000</v>
      </c>
      <c r="G28" s="114">
        <v>44741</v>
      </c>
      <c r="H28" s="111" t="s">
        <v>153</v>
      </c>
    </row>
    <row r="29" spans="1:8" ht="15">
      <c r="A29" s="111" t="s">
        <v>39</v>
      </c>
      <c r="B29" s="111" t="s">
        <v>166</v>
      </c>
      <c r="C29" s="111" t="s">
        <v>151</v>
      </c>
      <c r="D29" s="111" t="s">
        <v>157</v>
      </c>
      <c r="E29" s="112">
        <v>986598</v>
      </c>
      <c r="F29" s="113">
        <v>575500</v>
      </c>
      <c r="G29" s="114">
        <v>44735</v>
      </c>
      <c r="H29" s="111" t="s">
        <v>158</v>
      </c>
    </row>
    <row r="30" spans="1:8" ht="15">
      <c r="A30" s="111" t="s">
        <v>51</v>
      </c>
      <c r="B30" s="111" t="s">
        <v>167</v>
      </c>
      <c r="C30" s="111" t="s">
        <v>82</v>
      </c>
      <c r="D30" s="111" t="s">
        <v>159</v>
      </c>
      <c r="E30" s="112">
        <v>986582</v>
      </c>
      <c r="F30" s="113">
        <v>800000</v>
      </c>
      <c r="G30" s="114">
        <v>44735</v>
      </c>
      <c r="H30" s="111" t="s">
        <v>160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41</v>
      </c>
      <c r="C1" s="90" t="s">
        <v>42</v>
      </c>
      <c r="D1" s="90" t="s">
        <v>36</v>
      </c>
      <c r="E1" s="91" t="s">
        <v>49</v>
      </c>
      <c r="L1">
        <v>154</v>
      </c>
    </row>
    <row r="2" spans="1:12" ht="12.75" customHeight="1">
      <c r="A2" s="115" t="s">
        <v>65</v>
      </c>
      <c r="B2" s="115" t="s">
        <v>161</v>
      </c>
      <c r="C2" s="116">
        <v>572060</v>
      </c>
      <c r="D2" s="117">
        <v>44722</v>
      </c>
      <c r="E2" s="115" t="s">
        <v>168</v>
      </c>
    </row>
    <row r="3" spans="1:12" ht="12.75" customHeight="1">
      <c r="A3" s="115" t="s">
        <v>40</v>
      </c>
      <c r="B3" s="115" t="s">
        <v>162</v>
      </c>
      <c r="C3" s="116">
        <v>407000</v>
      </c>
      <c r="D3" s="117">
        <v>44718</v>
      </c>
      <c r="E3" s="115" t="s">
        <v>169</v>
      </c>
    </row>
    <row r="4" spans="1:12" ht="12.75" customHeight="1">
      <c r="A4" s="115" t="s">
        <v>40</v>
      </c>
      <c r="B4" s="115" t="s">
        <v>162</v>
      </c>
      <c r="C4" s="116">
        <v>315000</v>
      </c>
      <c r="D4" s="117">
        <v>44721</v>
      </c>
      <c r="E4" s="115" t="s">
        <v>170</v>
      </c>
    </row>
    <row r="5" spans="1:12" ht="12.75" customHeight="1">
      <c r="A5" s="115" t="s">
        <v>40</v>
      </c>
      <c r="B5" s="115" t="s">
        <v>162</v>
      </c>
      <c r="C5" s="116">
        <v>246700</v>
      </c>
      <c r="D5" s="117">
        <v>44728</v>
      </c>
      <c r="E5" s="115" t="s">
        <v>170</v>
      </c>
    </row>
    <row r="6" spans="1:12" ht="12.75" customHeight="1">
      <c r="A6" s="115" t="s">
        <v>40</v>
      </c>
      <c r="B6" s="115" t="s">
        <v>162</v>
      </c>
      <c r="C6" s="116">
        <v>1733750</v>
      </c>
      <c r="D6" s="117">
        <v>44734</v>
      </c>
      <c r="E6" s="115" t="s">
        <v>170</v>
      </c>
    </row>
    <row r="7" spans="1:12" ht="12.75" customHeight="1">
      <c r="A7" s="115" t="s">
        <v>40</v>
      </c>
      <c r="B7" s="115" t="s">
        <v>162</v>
      </c>
      <c r="C7" s="116">
        <v>4607000</v>
      </c>
      <c r="D7" s="117">
        <v>44742</v>
      </c>
      <c r="E7" s="115" t="s">
        <v>170</v>
      </c>
    </row>
    <row r="8" spans="1:12" ht="12.75" customHeight="1">
      <c r="A8" s="115" t="s">
        <v>40</v>
      </c>
      <c r="B8" s="115" t="s">
        <v>162</v>
      </c>
      <c r="C8" s="116">
        <v>525000</v>
      </c>
      <c r="D8" s="117">
        <v>44725</v>
      </c>
      <c r="E8" s="115" t="s">
        <v>170</v>
      </c>
    </row>
    <row r="9" spans="1:12" ht="12.75" customHeight="1">
      <c r="A9" s="115" t="s">
        <v>40</v>
      </c>
      <c r="B9" s="115" t="s">
        <v>162</v>
      </c>
      <c r="C9" s="116">
        <v>420000</v>
      </c>
      <c r="D9" s="117">
        <v>44715</v>
      </c>
      <c r="E9" s="115" t="s">
        <v>170</v>
      </c>
    </row>
    <row r="10" spans="1:12" ht="12.75" customHeight="1">
      <c r="A10" s="115" t="s">
        <v>40</v>
      </c>
      <c r="B10" s="115" t="s">
        <v>162</v>
      </c>
      <c r="C10" s="116">
        <v>206000</v>
      </c>
      <c r="D10" s="117">
        <v>44726</v>
      </c>
      <c r="E10" s="115" t="s">
        <v>169</v>
      </c>
    </row>
    <row r="11" spans="1:12" ht="12.75" customHeight="1">
      <c r="A11" s="115" t="s">
        <v>40</v>
      </c>
      <c r="B11" s="115" t="s">
        <v>162</v>
      </c>
      <c r="C11" s="116">
        <v>680000</v>
      </c>
      <c r="D11" s="117">
        <v>44713</v>
      </c>
      <c r="E11" s="115" t="s">
        <v>170</v>
      </c>
    </row>
    <row r="12" spans="1:12" ht="12.75" customHeight="1">
      <c r="A12" s="115" t="s">
        <v>40</v>
      </c>
      <c r="B12" s="115" t="s">
        <v>162</v>
      </c>
      <c r="C12" s="116">
        <v>760000</v>
      </c>
      <c r="D12" s="117">
        <v>44736</v>
      </c>
      <c r="E12" s="115" t="s">
        <v>170</v>
      </c>
    </row>
    <row r="13" spans="1:12" ht="15">
      <c r="A13" s="115" t="s">
        <v>40</v>
      </c>
      <c r="B13" s="115" t="s">
        <v>162</v>
      </c>
      <c r="C13" s="116">
        <v>94000</v>
      </c>
      <c r="D13" s="117">
        <v>44742</v>
      </c>
      <c r="E13" s="115" t="s">
        <v>169</v>
      </c>
    </row>
    <row r="14" spans="1:12" ht="15">
      <c r="A14" s="115" t="s">
        <v>40</v>
      </c>
      <c r="B14" s="115" t="s">
        <v>162</v>
      </c>
      <c r="C14" s="116">
        <v>1300000</v>
      </c>
      <c r="D14" s="117">
        <v>44742</v>
      </c>
      <c r="E14" s="115" t="s">
        <v>170</v>
      </c>
    </row>
    <row r="15" spans="1:12" ht="15">
      <c r="A15" s="115" t="s">
        <v>40</v>
      </c>
      <c r="B15" s="115" t="s">
        <v>162</v>
      </c>
      <c r="C15" s="116">
        <v>300000</v>
      </c>
      <c r="D15" s="117">
        <v>44715</v>
      </c>
      <c r="E15" s="115" t="s">
        <v>170</v>
      </c>
    </row>
    <row r="16" spans="1:12" ht="15">
      <c r="A16" s="115" t="s">
        <v>40</v>
      </c>
      <c r="B16" s="115" t="s">
        <v>162</v>
      </c>
      <c r="C16" s="116">
        <v>235000</v>
      </c>
      <c r="D16" s="117">
        <v>44721</v>
      </c>
      <c r="E16" s="115" t="s">
        <v>170</v>
      </c>
    </row>
    <row r="17" spans="1:5" ht="15">
      <c r="A17" s="115" t="s">
        <v>40</v>
      </c>
      <c r="B17" s="115" t="s">
        <v>162</v>
      </c>
      <c r="C17" s="116">
        <v>460000</v>
      </c>
      <c r="D17" s="117">
        <v>44734</v>
      </c>
      <c r="E17" s="115" t="s">
        <v>170</v>
      </c>
    </row>
    <row r="18" spans="1:5" ht="15">
      <c r="A18" s="115" t="s">
        <v>40</v>
      </c>
      <c r="B18" s="115" t="s">
        <v>162</v>
      </c>
      <c r="C18" s="116">
        <v>769000</v>
      </c>
      <c r="D18" s="117">
        <v>44734</v>
      </c>
      <c r="E18" s="115" t="s">
        <v>170</v>
      </c>
    </row>
    <row r="19" spans="1:5" ht="15">
      <c r="A19" s="115" t="s">
        <v>40</v>
      </c>
      <c r="B19" s="115" t="s">
        <v>162</v>
      </c>
      <c r="C19" s="116">
        <v>550000</v>
      </c>
      <c r="D19" s="117">
        <v>44740</v>
      </c>
      <c r="E19" s="115" t="s">
        <v>170</v>
      </c>
    </row>
    <row r="20" spans="1:5" ht="15">
      <c r="A20" s="115" t="s">
        <v>40</v>
      </c>
      <c r="B20" s="115" t="s">
        <v>162</v>
      </c>
      <c r="C20" s="116">
        <v>647200</v>
      </c>
      <c r="D20" s="117">
        <v>44740</v>
      </c>
      <c r="E20" s="115" t="s">
        <v>169</v>
      </c>
    </row>
    <row r="21" spans="1:5" ht="15">
      <c r="A21" s="115" t="s">
        <v>40</v>
      </c>
      <c r="B21" s="115" t="s">
        <v>162</v>
      </c>
      <c r="C21" s="116">
        <v>485000</v>
      </c>
      <c r="D21" s="117">
        <v>44740</v>
      </c>
      <c r="E21" s="115" t="s">
        <v>170</v>
      </c>
    </row>
    <row r="22" spans="1:5" ht="15">
      <c r="A22" s="115" t="s">
        <v>40</v>
      </c>
      <c r="B22" s="115" t="s">
        <v>162</v>
      </c>
      <c r="C22" s="116">
        <v>3000000</v>
      </c>
      <c r="D22" s="117">
        <v>44729</v>
      </c>
      <c r="E22" s="115" t="s">
        <v>170</v>
      </c>
    </row>
    <row r="23" spans="1:5" ht="15">
      <c r="A23" s="115" t="s">
        <v>40</v>
      </c>
      <c r="B23" s="115" t="s">
        <v>162</v>
      </c>
      <c r="C23" s="116">
        <v>1000000</v>
      </c>
      <c r="D23" s="117">
        <v>44722</v>
      </c>
      <c r="E23" s="115" t="s">
        <v>169</v>
      </c>
    </row>
    <row r="24" spans="1:5" ht="15">
      <c r="A24" s="115" t="s">
        <v>40</v>
      </c>
      <c r="B24" s="115" t="s">
        <v>162</v>
      </c>
      <c r="C24" s="116">
        <v>1325000</v>
      </c>
      <c r="D24" s="117">
        <v>44721</v>
      </c>
      <c r="E24" s="115" t="s">
        <v>170</v>
      </c>
    </row>
    <row r="25" spans="1:5" ht="15">
      <c r="A25" s="115" t="s">
        <v>38</v>
      </c>
      <c r="B25" s="115" t="s">
        <v>163</v>
      </c>
      <c r="C25" s="116">
        <v>505000</v>
      </c>
      <c r="D25" s="117">
        <v>44742</v>
      </c>
      <c r="E25" s="115" t="s">
        <v>170</v>
      </c>
    </row>
    <row r="26" spans="1:5" ht="15">
      <c r="A26" s="115" t="s">
        <v>38</v>
      </c>
      <c r="B26" s="115" t="s">
        <v>163</v>
      </c>
      <c r="C26" s="116">
        <v>474621</v>
      </c>
      <c r="D26" s="117">
        <v>44742</v>
      </c>
      <c r="E26" s="115" t="s">
        <v>169</v>
      </c>
    </row>
    <row r="27" spans="1:5" ht="15">
      <c r="A27" s="115" t="s">
        <v>38</v>
      </c>
      <c r="B27" s="115" t="s">
        <v>163</v>
      </c>
      <c r="C27" s="116">
        <v>1875000</v>
      </c>
      <c r="D27" s="117">
        <v>44735</v>
      </c>
      <c r="E27" s="115" t="s">
        <v>170</v>
      </c>
    </row>
    <row r="28" spans="1:5" ht="15">
      <c r="A28" s="115" t="s">
        <v>38</v>
      </c>
      <c r="B28" s="115" t="s">
        <v>163</v>
      </c>
      <c r="C28" s="116">
        <v>495000</v>
      </c>
      <c r="D28" s="117">
        <v>44742</v>
      </c>
      <c r="E28" s="115" t="s">
        <v>170</v>
      </c>
    </row>
    <row r="29" spans="1:5" ht="15">
      <c r="A29" s="115" t="s">
        <v>38</v>
      </c>
      <c r="B29" s="115" t="s">
        <v>163</v>
      </c>
      <c r="C29" s="116">
        <v>1679000</v>
      </c>
      <c r="D29" s="117">
        <v>44736</v>
      </c>
      <c r="E29" s="115" t="s">
        <v>170</v>
      </c>
    </row>
    <row r="30" spans="1:5" ht="15">
      <c r="A30" s="115" t="s">
        <v>38</v>
      </c>
      <c r="B30" s="115" t="s">
        <v>163</v>
      </c>
      <c r="C30" s="116">
        <v>1150000</v>
      </c>
      <c r="D30" s="117">
        <v>44715</v>
      </c>
      <c r="E30" s="115" t="s">
        <v>170</v>
      </c>
    </row>
    <row r="31" spans="1:5" ht="15">
      <c r="A31" s="115" t="s">
        <v>38</v>
      </c>
      <c r="B31" s="115" t="s">
        <v>163</v>
      </c>
      <c r="C31" s="116">
        <v>4400000</v>
      </c>
      <c r="D31" s="117">
        <v>44734</v>
      </c>
      <c r="E31" s="115" t="s">
        <v>169</v>
      </c>
    </row>
    <row r="32" spans="1:5" ht="15">
      <c r="A32" s="115" t="s">
        <v>38</v>
      </c>
      <c r="B32" s="115" t="s">
        <v>163</v>
      </c>
      <c r="C32" s="116">
        <v>185000</v>
      </c>
      <c r="D32" s="117">
        <v>44735</v>
      </c>
      <c r="E32" s="115" t="s">
        <v>170</v>
      </c>
    </row>
    <row r="33" spans="1:5" ht="15">
      <c r="A33" s="115" t="s">
        <v>38</v>
      </c>
      <c r="B33" s="115" t="s">
        <v>163</v>
      </c>
      <c r="C33" s="116">
        <v>790000</v>
      </c>
      <c r="D33" s="117">
        <v>44722</v>
      </c>
      <c r="E33" s="115" t="s">
        <v>170</v>
      </c>
    </row>
    <row r="34" spans="1:5" ht="15">
      <c r="A34" s="115" t="s">
        <v>38</v>
      </c>
      <c r="B34" s="115" t="s">
        <v>163</v>
      </c>
      <c r="C34" s="116">
        <v>515000</v>
      </c>
      <c r="D34" s="117">
        <v>44733</v>
      </c>
      <c r="E34" s="115" t="s">
        <v>170</v>
      </c>
    </row>
    <row r="35" spans="1:5" ht="15">
      <c r="A35" s="115" t="s">
        <v>38</v>
      </c>
      <c r="B35" s="115" t="s">
        <v>163</v>
      </c>
      <c r="C35" s="116">
        <v>875000</v>
      </c>
      <c r="D35" s="117">
        <v>44741</v>
      </c>
      <c r="E35" s="115" t="s">
        <v>170</v>
      </c>
    </row>
    <row r="36" spans="1:5" ht="15">
      <c r="A36" s="115" t="s">
        <v>38</v>
      </c>
      <c r="B36" s="115" t="s">
        <v>163</v>
      </c>
      <c r="C36" s="116">
        <v>1150000</v>
      </c>
      <c r="D36" s="117">
        <v>44734</v>
      </c>
      <c r="E36" s="115" t="s">
        <v>170</v>
      </c>
    </row>
    <row r="37" spans="1:5" ht="15">
      <c r="A37" s="115" t="s">
        <v>38</v>
      </c>
      <c r="B37" s="115" t="s">
        <v>163</v>
      </c>
      <c r="C37" s="116">
        <v>389000</v>
      </c>
      <c r="D37" s="117">
        <v>44722</v>
      </c>
      <c r="E37" s="115" t="s">
        <v>170</v>
      </c>
    </row>
    <row r="38" spans="1:5" ht="15">
      <c r="A38" s="115" t="s">
        <v>38</v>
      </c>
      <c r="B38" s="115" t="s">
        <v>163</v>
      </c>
      <c r="C38" s="116">
        <v>600000</v>
      </c>
      <c r="D38" s="117">
        <v>44727</v>
      </c>
      <c r="E38" s="115" t="s">
        <v>170</v>
      </c>
    </row>
    <row r="39" spans="1:5" ht="15">
      <c r="A39" s="115" t="s">
        <v>38</v>
      </c>
      <c r="B39" s="115" t="s">
        <v>163</v>
      </c>
      <c r="C39" s="116">
        <v>112000</v>
      </c>
      <c r="D39" s="117">
        <v>44726</v>
      </c>
      <c r="E39" s="115" t="s">
        <v>169</v>
      </c>
    </row>
    <row r="40" spans="1:5" ht="15">
      <c r="A40" s="115" t="s">
        <v>38</v>
      </c>
      <c r="B40" s="115" t="s">
        <v>163</v>
      </c>
      <c r="C40" s="116">
        <v>105000</v>
      </c>
      <c r="D40" s="117">
        <v>44726</v>
      </c>
      <c r="E40" s="115" t="s">
        <v>169</v>
      </c>
    </row>
    <row r="41" spans="1:5" ht="15">
      <c r="A41" s="115" t="s">
        <v>38</v>
      </c>
      <c r="B41" s="115" t="s">
        <v>163</v>
      </c>
      <c r="C41" s="116">
        <v>100000</v>
      </c>
      <c r="D41" s="117">
        <v>44742</v>
      </c>
      <c r="E41" s="115" t="s">
        <v>170</v>
      </c>
    </row>
    <row r="42" spans="1:5" ht="15">
      <c r="A42" s="115" t="s">
        <v>38</v>
      </c>
      <c r="B42" s="115" t="s">
        <v>163</v>
      </c>
      <c r="C42" s="116">
        <v>688000</v>
      </c>
      <c r="D42" s="117">
        <v>44733</v>
      </c>
      <c r="E42" s="115" t="s">
        <v>170</v>
      </c>
    </row>
    <row r="43" spans="1:5" ht="15">
      <c r="A43" s="115" t="s">
        <v>38</v>
      </c>
      <c r="B43" s="115" t="s">
        <v>163</v>
      </c>
      <c r="C43" s="116">
        <v>8600000</v>
      </c>
      <c r="D43" s="117">
        <v>44721</v>
      </c>
      <c r="E43" s="115" t="s">
        <v>170</v>
      </c>
    </row>
    <row r="44" spans="1:5" ht="15">
      <c r="A44" s="115" t="s">
        <v>38</v>
      </c>
      <c r="B44" s="115" t="s">
        <v>163</v>
      </c>
      <c r="C44" s="116">
        <v>1149000</v>
      </c>
      <c r="D44" s="117">
        <v>44725</v>
      </c>
      <c r="E44" s="115" t="s">
        <v>170</v>
      </c>
    </row>
    <row r="45" spans="1:5" ht="15">
      <c r="A45" s="115" t="s">
        <v>38</v>
      </c>
      <c r="B45" s="115" t="s">
        <v>163</v>
      </c>
      <c r="C45" s="116">
        <v>390000</v>
      </c>
      <c r="D45" s="117">
        <v>44727</v>
      </c>
      <c r="E45" s="115" t="s">
        <v>170</v>
      </c>
    </row>
    <row r="46" spans="1:5" ht="15">
      <c r="A46" s="115" t="s">
        <v>38</v>
      </c>
      <c r="B46" s="115" t="s">
        <v>163</v>
      </c>
      <c r="C46" s="116">
        <v>210000</v>
      </c>
      <c r="D46" s="117">
        <v>44729</v>
      </c>
      <c r="E46" s="115" t="s">
        <v>170</v>
      </c>
    </row>
    <row r="47" spans="1:5" ht="15">
      <c r="A47" s="115" t="s">
        <v>38</v>
      </c>
      <c r="B47" s="115" t="s">
        <v>163</v>
      </c>
      <c r="C47" s="116">
        <v>370000</v>
      </c>
      <c r="D47" s="117">
        <v>44739</v>
      </c>
      <c r="E47" s="115" t="s">
        <v>170</v>
      </c>
    </row>
    <row r="48" spans="1:5" ht="15">
      <c r="A48" s="115" t="s">
        <v>38</v>
      </c>
      <c r="B48" s="115" t="s">
        <v>163</v>
      </c>
      <c r="C48" s="116">
        <v>599900</v>
      </c>
      <c r="D48" s="117">
        <v>44727</v>
      </c>
      <c r="E48" s="115" t="s">
        <v>170</v>
      </c>
    </row>
    <row r="49" spans="1:5" ht="15">
      <c r="A49" s="115" t="s">
        <v>38</v>
      </c>
      <c r="B49" s="115" t="s">
        <v>163</v>
      </c>
      <c r="C49" s="116">
        <v>543900</v>
      </c>
      <c r="D49" s="117">
        <v>44727</v>
      </c>
      <c r="E49" s="115" t="s">
        <v>170</v>
      </c>
    </row>
    <row r="50" spans="1:5" ht="15">
      <c r="A50" s="115" t="s">
        <v>38</v>
      </c>
      <c r="B50" s="115" t="s">
        <v>163</v>
      </c>
      <c r="C50" s="116">
        <v>684000</v>
      </c>
      <c r="D50" s="117">
        <v>44725</v>
      </c>
      <c r="E50" s="115" t="s">
        <v>169</v>
      </c>
    </row>
    <row r="51" spans="1:5" ht="15">
      <c r="A51" s="115" t="s">
        <v>60</v>
      </c>
      <c r="B51" s="115" t="s">
        <v>164</v>
      </c>
      <c r="C51" s="116">
        <v>892500</v>
      </c>
      <c r="D51" s="117">
        <v>44733</v>
      </c>
      <c r="E51" s="115" t="s">
        <v>170</v>
      </c>
    </row>
    <row r="52" spans="1:5" ht="15">
      <c r="A52" s="115" t="s">
        <v>60</v>
      </c>
      <c r="B52" s="115" t="s">
        <v>164</v>
      </c>
      <c r="C52" s="116">
        <v>675000</v>
      </c>
      <c r="D52" s="117">
        <v>44740</v>
      </c>
      <c r="E52" s="115" t="s">
        <v>170</v>
      </c>
    </row>
    <row r="53" spans="1:5" ht="15">
      <c r="A53" s="115" t="s">
        <v>60</v>
      </c>
      <c r="B53" s="115" t="s">
        <v>164</v>
      </c>
      <c r="C53" s="116">
        <v>2235620</v>
      </c>
      <c r="D53" s="117">
        <v>44740</v>
      </c>
      <c r="E53" s="115" t="s">
        <v>169</v>
      </c>
    </row>
    <row r="54" spans="1:5" ht="15">
      <c r="A54" s="115" t="s">
        <v>60</v>
      </c>
      <c r="B54" s="115" t="s">
        <v>164</v>
      </c>
      <c r="C54" s="116">
        <v>1850000</v>
      </c>
      <c r="D54" s="117">
        <v>44739</v>
      </c>
      <c r="E54" s="115" t="s">
        <v>170</v>
      </c>
    </row>
    <row r="55" spans="1:5" ht="15">
      <c r="A55" s="115" t="s">
        <v>60</v>
      </c>
      <c r="B55" s="115" t="s">
        <v>164</v>
      </c>
      <c r="C55" s="116">
        <v>315000</v>
      </c>
      <c r="D55" s="117">
        <v>44720</v>
      </c>
      <c r="E55" s="115" t="s">
        <v>170</v>
      </c>
    </row>
    <row r="56" spans="1:5" ht="15">
      <c r="A56" s="115" t="s">
        <v>60</v>
      </c>
      <c r="B56" s="115" t="s">
        <v>164</v>
      </c>
      <c r="C56" s="116">
        <v>470000</v>
      </c>
      <c r="D56" s="117">
        <v>44729</v>
      </c>
      <c r="E56" s="115" t="s">
        <v>170</v>
      </c>
    </row>
    <row r="57" spans="1:5" ht="15">
      <c r="A57" s="115" t="s">
        <v>60</v>
      </c>
      <c r="B57" s="115" t="s">
        <v>164</v>
      </c>
      <c r="C57" s="116">
        <v>830000</v>
      </c>
      <c r="D57" s="117">
        <v>44728</v>
      </c>
      <c r="E57" s="115" t="s">
        <v>170</v>
      </c>
    </row>
    <row r="58" spans="1:5" ht="15">
      <c r="A58" s="115" t="s">
        <v>60</v>
      </c>
      <c r="B58" s="115" t="s">
        <v>164</v>
      </c>
      <c r="C58" s="116">
        <v>678000</v>
      </c>
      <c r="D58" s="117">
        <v>44726</v>
      </c>
      <c r="E58" s="115" t="s">
        <v>170</v>
      </c>
    </row>
    <row r="59" spans="1:5" ht="15">
      <c r="A59" s="115" t="s">
        <v>60</v>
      </c>
      <c r="B59" s="115" t="s">
        <v>164</v>
      </c>
      <c r="C59" s="116">
        <v>1430000</v>
      </c>
      <c r="D59" s="117">
        <v>44713</v>
      </c>
      <c r="E59" s="115" t="s">
        <v>169</v>
      </c>
    </row>
    <row r="60" spans="1:5" ht="15">
      <c r="A60" s="115" t="s">
        <v>60</v>
      </c>
      <c r="B60" s="115" t="s">
        <v>164</v>
      </c>
      <c r="C60" s="116">
        <v>1400000</v>
      </c>
      <c r="D60" s="117">
        <v>44719</v>
      </c>
      <c r="E60" s="115" t="s">
        <v>170</v>
      </c>
    </row>
    <row r="61" spans="1:5" ht="15">
      <c r="A61" s="115" t="s">
        <v>60</v>
      </c>
      <c r="B61" s="115" t="s">
        <v>164</v>
      </c>
      <c r="C61" s="116">
        <v>349000</v>
      </c>
      <c r="D61" s="117">
        <v>44727</v>
      </c>
      <c r="E61" s="115" t="s">
        <v>170</v>
      </c>
    </row>
    <row r="62" spans="1:5" ht="15">
      <c r="A62" s="115" t="s">
        <v>60</v>
      </c>
      <c r="B62" s="115" t="s">
        <v>164</v>
      </c>
      <c r="C62" s="116">
        <v>412000</v>
      </c>
      <c r="D62" s="117">
        <v>44715</v>
      </c>
      <c r="E62" s="115" t="s">
        <v>169</v>
      </c>
    </row>
    <row r="63" spans="1:5" ht="15">
      <c r="A63" s="115" t="s">
        <v>60</v>
      </c>
      <c r="B63" s="115" t="s">
        <v>164</v>
      </c>
      <c r="C63" s="116">
        <v>495000</v>
      </c>
      <c r="D63" s="117">
        <v>44728</v>
      </c>
      <c r="E63" s="115" t="s">
        <v>170</v>
      </c>
    </row>
    <row r="64" spans="1:5" ht="15">
      <c r="A64" s="115" t="s">
        <v>60</v>
      </c>
      <c r="B64" s="115" t="s">
        <v>164</v>
      </c>
      <c r="C64" s="116">
        <v>892500</v>
      </c>
      <c r="D64" s="117">
        <v>44718</v>
      </c>
      <c r="E64" s="115" t="s">
        <v>170</v>
      </c>
    </row>
    <row r="65" spans="1:5" ht="15">
      <c r="A65" s="115" t="s">
        <v>90</v>
      </c>
      <c r="B65" s="115" t="s">
        <v>165</v>
      </c>
      <c r="C65" s="116">
        <v>740000</v>
      </c>
      <c r="D65" s="117">
        <v>44718</v>
      </c>
      <c r="E65" s="115" t="s">
        <v>169</v>
      </c>
    </row>
    <row r="66" spans="1:5" ht="15">
      <c r="A66" s="115" t="s">
        <v>90</v>
      </c>
      <c r="B66" s="115" t="s">
        <v>165</v>
      </c>
      <c r="C66" s="116">
        <v>249000</v>
      </c>
      <c r="D66" s="117">
        <v>44739</v>
      </c>
      <c r="E66" s="115" t="s">
        <v>170</v>
      </c>
    </row>
    <row r="67" spans="1:5" ht="15">
      <c r="A67" s="115" t="s">
        <v>90</v>
      </c>
      <c r="B67" s="115" t="s">
        <v>165</v>
      </c>
      <c r="C67" s="116">
        <v>303000</v>
      </c>
      <c r="D67" s="117">
        <v>44736</v>
      </c>
      <c r="E67" s="115" t="s">
        <v>170</v>
      </c>
    </row>
    <row r="68" spans="1:5" ht="15">
      <c r="A68" s="115" t="s">
        <v>90</v>
      </c>
      <c r="B68" s="115" t="s">
        <v>165</v>
      </c>
      <c r="C68" s="116">
        <v>335000</v>
      </c>
      <c r="D68" s="117">
        <v>44720</v>
      </c>
      <c r="E68" s="115" t="s">
        <v>170</v>
      </c>
    </row>
    <row r="69" spans="1:5" ht="15">
      <c r="A69" s="115" t="s">
        <v>90</v>
      </c>
      <c r="B69" s="115" t="s">
        <v>165</v>
      </c>
      <c r="C69" s="116">
        <v>475000</v>
      </c>
      <c r="D69" s="117">
        <v>44715</v>
      </c>
      <c r="E69" s="115" t="s">
        <v>170</v>
      </c>
    </row>
    <row r="70" spans="1:5" ht="15">
      <c r="A70" s="115" t="s">
        <v>90</v>
      </c>
      <c r="B70" s="115" t="s">
        <v>165</v>
      </c>
      <c r="C70" s="116">
        <v>583000</v>
      </c>
      <c r="D70" s="117">
        <v>44739</v>
      </c>
      <c r="E70" s="115" t="s">
        <v>170</v>
      </c>
    </row>
    <row r="71" spans="1:5" ht="15">
      <c r="A71" s="115" t="s">
        <v>90</v>
      </c>
      <c r="B71" s="115" t="s">
        <v>165</v>
      </c>
      <c r="C71" s="116">
        <v>737000</v>
      </c>
      <c r="D71" s="117">
        <v>44725</v>
      </c>
      <c r="E71" s="115" t="s">
        <v>170</v>
      </c>
    </row>
    <row r="72" spans="1:5" ht="15">
      <c r="A72" s="115" t="s">
        <v>90</v>
      </c>
      <c r="B72" s="115" t="s">
        <v>165</v>
      </c>
      <c r="C72" s="116">
        <v>935000</v>
      </c>
      <c r="D72" s="117">
        <v>44735</v>
      </c>
      <c r="E72" s="115" t="s">
        <v>170</v>
      </c>
    </row>
    <row r="73" spans="1:5" ht="15">
      <c r="A73" s="115" t="s">
        <v>90</v>
      </c>
      <c r="B73" s="115" t="s">
        <v>165</v>
      </c>
      <c r="C73" s="116">
        <v>510000</v>
      </c>
      <c r="D73" s="117">
        <v>44718</v>
      </c>
      <c r="E73" s="115" t="s">
        <v>170</v>
      </c>
    </row>
    <row r="74" spans="1:5" ht="15">
      <c r="A74" s="115" t="s">
        <v>90</v>
      </c>
      <c r="B74" s="115" t="s">
        <v>165</v>
      </c>
      <c r="C74" s="116">
        <v>150000</v>
      </c>
      <c r="D74" s="117">
        <v>44735</v>
      </c>
      <c r="E74" s="115" t="s">
        <v>169</v>
      </c>
    </row>
    <row r="75" spans="1:5" ht="15">
      <c r="A75" s="115" t="s">
        <v>90</v>
      </c>
      <c r="B75" s="115" t="s">
        <v>165</v>
      </c>
      <c r="C75" s="116">
        <v>950000</v>
      </c>
      <c r="D75" s="117">
        <v>44735</v>
      </c>
      <c r="E75" s="115" t="s">
        <v>170</v>
      </c>
    </row>
    <row r="76" spans="1:5" ht="15">
      <c r="A76" s="115" t="s">
        <v>90</v>
      </c>
      <c r="B76" s="115" t="s">
        <v>165</v>
      </c>
      <c r="C76" s="116">
        <v>385000</v>
      </c>
      <c r="D76" s="117">
        <v>44713</v>
      </c>
      <c r="E76" s="115" t="s">
        <v>170</v>
      </c>
    </row>
    <row r="77" spans="1:5" ht="15">
      <c r="A77" s="115" t="s">
        <v>90</v>
      </c>
      <c r="B77" s="115" t="s">
        <v>165</v>
      </c>
      <c r="C77" s="116">
        <v>650000</v>
      </c>
      <c r="D77" s="117">
        <v>44735</v>
      </c>
      <c r="E77" s="115" t="s">
        <v>170</v>
      </c>
    </row>
    <row r="78" spans="1:5" ht="15">
      <c r="A78" s="115" t="s">
        <v>90</v>
      </c>
      <c r="B78" s="115" t="s">
        <v>165</v>
      </c>
      <c r="C78" s="116">
        <v>723000</v>
      </c>
      <c r="D78" s="117">
        <v>44720</v>
      </c>
      <c r="E78" s="115" t="s">
        <v>170</v>
      </c>
    </row>
    <row r="79" spans="1:5" ht="15">
      <c r="A79" s="115" t="s">
        <v>90</v>
      </c>
      <c r="B79" s="115" t="s">
        <v>165</v>
      </c>
      <c r="C79" s="116">
        <v>695000</v>
      </c>
      <c r="D79" s="117">
        <v>44741</v>
      </c>
      <c r="E79" s="115" t="s">
        <v>170</v>
      </c>
    </row>
    <row r="80" spans="1:5" ht="15">
      <c r="A80" s="115" t="s">
        <v>90</v>
      </c>
      <c r="B80" s="115" t="s">
        <v>165</v>
      </c>
      <c r="C80" s="116">
        <v>195200</v>
      </c>
      <c r="D80" s="117">
        <v>44741</v>
      </c>
      <c r="E80" s="115" t="s">
        <v>169</v>
      </c>
    </row>
    <row r="81" spans="1:5" ht="15">
      <c r="A81" s="115" t="s">
        <v>90</v>
      </c>
      <c r="B81" s="115" t="s">
        <v>165</v>
      </c>
      <c r="C81" s="116">
        <v>600000</v>
      </c>
      <c r="D81" s="117">
        <v>44734</v>
      </c>
      <c r="E81" s="115" t="s">
        <v>170</v>
      </c>
    </row>
    <row r="82" spans="1:5" ht="15">
      <c r="A82" s="115" t="s">
        <v>90</v>
      </c>
      <c r="B82" s="115" t="s">
        <v>165</v>
      </c>
      <c r="C82" s="116">
        <v>721000</v>
      </c>
      <c r="D82" s="117">
        <v>44733</v>
      </c>
      <c r="E82" s="115" t="s">
        <v>170</v>
      </c>
    </row>
    <row r="83" spans="1:5" ht="15">
      <c r="A83" s="115" t="s">
        <v>90</v>
      </c>
      <c r="B83" s="115" t="s">
        <v>165</v>
      </c>
      <c r="C83" s="116">
        <v>975000</v>
      </c>
      <c r="D83" s="117">
        <v>44728</v>
      </c>
      <c r="E83" s="115" t="s">
        <v>170</v>
      </c>
    </row>
    <row r="84" spans="1:5" ht="15">
      <c r="A84" s="115" t="s">
        <v>90</v>
      </c>
      <c r="B84" s="115" t="s">
        <v>165</v>
      </c>
      <c r="C84" s="116">
        <v>659000</v>
      </c>
      <c r="D84" s="117">
        <v>44720</v>
      </c>
      <c r="E84" s="115" t="s">
        <v>170</v>
      </c>
    </row>
    <row r="85" spans="1:5" ht="15">
      <c r="A85" s="115" t="s">
        <v>90</v>
      </c>
      <c r="B85" s="115" t="s">
        <v>165</v>
      </c>
      <c r="C85" s="116">
        <v>715000</v>
      </c>
      <c r="D85" s="117">
        <v>44713</v>
      </c>
      <c r="E85" s="115" t="s">
        <v>170</v>
      </c>
    </row>
    <row r="86" spans="1:5" ht="15">
      <c r="A86" s="115" t="s">
        <v>90</v>
      </c>
      <c r="B86" s="115" t="s">
        <v>165</v>
      </c>
      <c r="C86" s="116">
        <v>925000</v>
      </c>
      <c r="D86" s="117">
        <v>44729</v>
      </c>
      <c r="E86" s="115" t="s">
        <v>168</v>
      </c>
    </row>
    <row r="87" spans="1:5" ht="15">
      <c r="A87" s="115" t="s">
        <v>90</v>
      </c>
      <c r="B87" s="115" t="s">
        <v>165</v>
      </c>
      <c r="C87" s="116">
        <v>502425</v>
      </c>
      <c r="D87" s="117">
        <v>44742</v>
      </c>
      <c r="E87" s="115" t="s">
        <v>170</v>
      </c>
    </row>
    <row r="88" spans="1:5" ht="15">
      <c r="A88" s="115" t="s">
        <v>90</v>
      </c>
      <c r="B88" s="115" t="s">
        <v>165</v>
      </c>
      <c r="C88" s="116">
        <v>360000</v>
      </c>
      <c r="D88" s="117">
        <v>44727</v>
      </c>
      <c r="E88" s="115" t="s">
        <v>170</v>
      </c>
    </row>
    <row r="89" spans="1:5" ht="15">
      <c r="A89" s="115" t="s">
        <v>90</v>
      </c>
      <c r="B89" s="115" t="s">
        <v>165</v>
      </c>
      <c r="C89" s="116">
        <v>454000</v>
      </c>
      <c r="D89" s="117">
        <v>44742</v>
      </c>
      <c r="E89" s="115" t="s">
        <v>170</v>
      </c>
    </row>
    <row r="90" spans="1:5" ht="15">
      <c r="A90" s="115" t="s">
        <v>90</v>
      </c>
      <c r="B90" s="115" t="s">
        <v>165</v>
      </c>
      <c r="C90" s="116">
        <v>515000</v>
      </c>
      <c r="D90" s="117">
        <v>44726</v>
      </c>
      <c r="E90" s="115" t="s">
        <v>170</v>
      </c>
    </row>
    <row r="91" spans="1:5" ht="15">
      <c r="A91" s="115" t="s">
        <v>90</v>
      </c>
      <c r="B91" s="115" t="s">
        <v>165</v>
      </c>
      <c r="C91" s="116">
        <v>49500</v>
      </c>
      <c r="D91" s="117">
        <v>44742</v>
      </c>
      <c r="E91" s="115" t="s">
        <v>170</v>
      </c>
    </row>
    <row r="92" spans="1:5" ht="15">
      <c r="A92" s="115" t="s">
        <v>90</v>
      </c>
      <c r="B92" s="115" t="s">
        <v>165</v>
      </c>
      <c r="C92" s="116">
        <v>440000</v>
      </c>
      <c r="D92" s="117">
        <v>44742</v>
      </c>
      <c r="E92" s="115" t="s">
        <v>170</v>
      </c>
    </row>
    <row r="93" spans="1:5" ht="15">
      <c r="A93" s="115" t="s">
        <v>90</v>
      </c>
      <c r="B93" s="115" t="s">
        <v>165</v>
      </c>
      <c r="C93" s="116">
        <v>186500</v>
      </c>
      <c r="D93" s="117">
        <v>44727</v>
      </c>
      <c r="E93" s="115" t="s">
        <v>169</v>
      </c>
    </row>
    <row r="94" spans="1:5" ht="15">
      <c r="A94" s="115" t="s">
        <v>90</v>
      </c>
      <c r="B94" s="115" t="s">
        <v>165</v>
      </c>
      <c r="C94" s="116">
        <v>1040000</v>
      </c>
      <c r="D94" s="117">
        <v>44739</v>
      </c>
      <c r="E94" s="115" t="s">
        <v>170</v>
      </c>
    </row>
    <row r="95" spans="1:5" ht="15">
      <c r="A95" s="115" t="s">
        <v>90</v>
      </c>
      <c r="B95" s="115" t="s">
        <v>165</v>
      </c>
      <c r="C95" s="116">
        <v>150000</v>
      </c>
      <c r="D95" s="117">
        <v>44720</v>
      </c>
      <c r="E95" s="115" t="s">
        <v>169</v>
      </c>
    </row>
    <row r="96" spans="1:5" ht="15">
      <c r="A96" s="115" t="s">
        <v>90</v>
      </c>
      <c r="B96" s="115" t="s">
        <v>165</v>
      </c>
      <c r="C96" s="116">
        <v>550000</v>
      </c>
      <c r="D96" s="117">
        <v>44715</v>
      </c>
      <c r="E96" s="115" t="s">
        <v>170</v>
      </c>
    </row>
    <row r="97" spans="1:5" ht="15">
      <c r="A97" s="115" t="s">
        <v>90</v>
      </c>
      <c r="B97" s="115" t="s">
        <v>165</v>
      </c>
      <c r="C97" s="116">
        <v>521000</v>
      </c>
      <c r="D97" s="117">
        <v>44742</v>
      </c>
      <c r="E97" s="115" t="s">
        <v>170</v>
      </c>
    </row>
    <row r="98" spans="1:5" ht="15">
      <c r="A98" s="115" t="s">
        <v>90</v>
      </c>
      <c r="B98" s="115" t="s">
        <v>165</v>
      </c>
      <c r="C98" s="116">
        <v>454000</v>
      </c>
      <c r="D98" s="117">
        <v>44715</v>
      </c>
      <c r="E98" s="115" t="s">
        <v>168</v>
      </c>
    </row>
    <row r="99" spans="1:5" ht="15">
      <c r="A99" s="115" t="s">
        <v>90</v>
      </c>
      <c r="B99" s="115" t="s">
        <v>165</v>
      </c>
      <c r="C99" s="116">
        <v>730000</v>
      </c>
      <c r="D99" s="117">
        <v>44729</v>
      </c>
      <c r="E99" s="115" t="s">
        <v>168</v>
      </c>
    </row>
    <row r="100" spans="1:5" ht="15">
      <c r="A100" s="115" t="s">
        <v>90</v>
      </c>
      <c r="B100" s="115" t="s">
        <v>165</v>
      </c>
      <c r="C100" s="116">
        <v>370000</v>
      </c>
      <c r="D100" s="117">
        <v>44739</v>
      </c>
      <c r="E100" s="115" t="s">
        <v>170</v>
      </c>
    </row>
    <row r="101" spans="1:5" ht="15">
      <c r="A101" s="115" t="s">
        <v>90</v>
      </c>
      <c r="B101" s="115" t="s">
        <v>165</v>
      </c>
      <c r="C101" s="116">
        <v>454000</v>
      </c>
      <c r="D101" s="117">
        <v>44740</v>
      </c>
      <c r="E101" s="115" t="s">
        <v>168</v>
      </c>
    </row>
    <row r="102" spans="1:5" ht="15">
      <c r="A102" s="115" t="s">
        <v>90</v>
      </c>
      <c r="B102" s="115" t="s">
        <v>165</v>
      </c>
      <c r="C102" s="116">
        <v>545000</v>
      </c>
      <c r="D102" s="117">
        <v>44714</v>
      </c>
      <c r="E102" s="115" t="s">
        <v>170</v>
      </c>
    </row>
    <row r="103" spans="1:5" ht="15">
      <c r="A103" s="115" t="s">
        <v>90</v>
      </c>
      <c r="B103" s="115" t="s">
        <v>165</v>
      </c>
      <c r="C103" s="116">
        <v>480000</v>
      </c>
      <c r="D103" s="117">
        <v>44714</v>
      </c>
      <c r="E103" s="115" t="s">
        <v>170</v>
      </c>
    </row>
    <row r="104" spans="1:5" ht="15">
      <c r="A104" s="115" t="s">
        <v>90</v>
      </c>
      <c r="B104" s="115" t="s">
        <v>165</v>
      </c>
      <c r="C104" s="116">
        <v>1155000</v>
      </c>
      <c r="D104" s="117">
        <v>44714</v>
      </c>
      <c r="E104" s="115" t="s">
        <v>169</v>
      </c>
    </row>
    <row r="105" spans="1:5" ht="15">
      <c r="A105" s="115" t="s">
        <v>90</v>
      </c>
      <c r="B105" s="115" t="s">
        <v>165</v>
      </c>
      <c r="C105" s="116">
        <v>750000</v>
      </c>
      <c r="D105" s="117">
        <v>44725</v>
      </c>
      <c r="E105" s="115" t="s">
        <v>170</v>
      </c>
    </row>
    <row r="106" spans="1:5" ht="15">
      <c r="A106" s="115" t="s">
        <v>90</v>
      </c>
      <c r="B106" s="115" t="s">
        <v>165</v>
      </c>
      <c r="C106" s="116">
        <v>1867000</v>
      </c>
      <c r="D106" s="117">
        <v>44715</v>
      </c>
      <c r="E106" s="115" t="s">
        <v>169</v>
      </c>
    </row>
    <row r="107" spans="1:5" ht="15">
      <c r="A107" s="115" t="s">
        <v>90</v>
      </c>
      <c r="B107" s="115" t="s">
        <v>165</v>
      </c>
      <c r="C107" s="116">
        <v>355000</v>
      </c>
      <c r="D107" s="117">
        <v>44715</v>
      </c>
      <c r="E107" s="115" t="s">
        <v>170</v>
      </c>
    </row>
    <row r="108" spans="1:5" ht="15">
      <c r="A108" s="115" t="s">
        <v>90</v>
      </c>
      <c r="B108" s="115" t="s">
        <v>165</v>
      </c>
      <c r="C108" s="116">
        <v>465000</v>
      </c>
      <c r="D108" s="117">
        <v>44729</v>
      </c>
      <c r="E108" s="115" t="s">
        <v>170</v>
      </c>
    </row>
    <row r="109" spans="1:5" ht="15">
      <c r="A109" s="115" t="s">
        <v>90</v>
      </c>
      <c r="B109" s="115" t="s">
        <v>165</v>
      </c>
      <c r="C109" s="116">
        <v>460500</v>
      </c>
      <c r="D109" s="117">
        <v>44733</v>
      </c>
      <c r="E109" s="115" t="s">
        <v>170</v>
      </c>
    </row>
    <row r="110" spans="1:5" ht="15">
      <c r="A110" s="115" t="s">
        <v>90</v>
      </c>
      <c r="B110" s="115" t="s">
        <v>165</v>
      </c>
      <c r="C110" s="116">
        <v>465500</v>
      </c>
      <c r="D110" s="117">
        <v>44727</v>
      </c>
      <c r="E110" s="115" t="s">
        <v>170</v>
      </c>
    </row>
    <row r="111" spans="1:5" ht="15">
      <c r="A111" s="115" t="s">
        <v>90</v>
      </c>
      <c r="B111" s="115" t="s">
        <v>165</v>
      </c>
      <c r="C111" s="116">
        <v>555000</v>
      </c>
      <c r="D111" s="117">
        <v>44734</v>
      </c>
      <c r="E111" s="115" t="s">
        <v>169</v>
      </c>
    </row>
    <row r="112" spans="1:5" ht="15">
      <c r="A112" s="115" t="s">
        <v>90</v>
      </c>
      <c r="B112" s="115" t="s">
        <v>165</v>
      </c>
      <c r="C112" s="116">
        <v>639900</v>
      </c>
      <c r="D112" s="117">
        <v>44728</v>
      </c>
      <c r="E112" s="115" t="s">
        <v>170</v>
      </c>
    </row>
    <row r="113" spans="1:5" ht="15">
      <c r="A113" s="115" t="s">
        <v>90</v>
      </c>
      <c r="B113" s="115" t="s">
        <v>165</v>
      </c>
      <c r="C113" s="116">
        <v>550000</v>
      </c>
      <c r="D113" s="117">
        <v>44742</v>
      </c>
      <c r="E113" s="115" t="s">
        <v>170</v>
      </c>
    </row>
    <row r="114" spans="1:5" ht="15">
      <c r="A114" s="115" t="s">
        <v>90</v>
      </c>
      <c r="B114" s="115" t="s">
        <v>165</v>
      </c>
      <c r="C114" s="116">
        <v>664900</v>
      </c>
      <c r="D114" s="117">
        <v>44742</v>
      </c>
      <c r="E114" s="115" t="s">
        <v>170</v>
      </c>
    </row>
    <row r="115" spans="1:5" ht="15">
      <c r="A115" s="115" t="s">
        <v>90</v>
      </c>
      <c r="B115" s="115" t="s">
        <v>165</v>
      </c>
      <c r="C115" s="116">
        <v>289000</v>
      </c>
      <c r="D115" s="117">
        <v>44727</v>
      </c>
      <c r="E115" s="115" t="s">
        <v>170</v>
      </c>
    </row>
    <row r="116" spans="1:5" ht="15">
      <c r="A116" s="115" t="s">
        <v>90</v>
      </c>
      <c r="B116" s="115" t="s">
        <v>165</v>
      </c>
      <c r="C116" s="116">
        <v>830000</v>
      </c>
      <c r="D116" s="117">
        <v>44729</v>
      </c>
      <c r="E116" s="115" t="s">
        <v>170</v>
      </c>
    </row>
    <row r="117" spans="1:5" ht="15">
      <c r="A117" s="115" t="s">
        <v>39</v>
      </c>
      <c r="B117" s="115" t="s">
        <v>166</v>
      </c>
      <c r="C117" s="116">
        <v>1200000</v>
      </c>
      <c r="D117" s="117">
        <v>44729</v>
      </c>
      <c r="E117" s="115" t="s">
        <v>170</v>
      </c>
    </row>
    <row r="118" spans="1:5" ht="15">
      <c r="A118" s="115" t="s">
        <v>39</v>
      </c>
      <c r="B118" s="115" t="s">
        <v>166</v>
      </c>
      <c r="C118" s="116">
        <v>476000</v>
      </c>
      <c r="D118" s="117">
        <v>44729</v>
      </c>
      <c r="E118" s="115" t="s">
        <v>170</v>
      </c>
    </row>
    <row r="119" spans="1:5" ht="15">
      <c r="A119" s="115" t="s">
        <v>39</v>
      </c>
      <c r="B119" s="115" t="s">
        <v>166</v>
      </c>
      <c r="C119" s="116">
        <v>459900</v>
      </c>
      <c r="D119" s="117">
        <v>44729</v>
      </c>
      <c r="E119" s="115" t="s">
        <v>170</v>
      </c>
    </row>
    <row r="120" spans="1:5" ht="15">
      <c r="A120" s="115" t="s">
        <v>39</v>
      </c>
      <c r="B120" s="115" t="s">
        <v>166</v>
      </c>
      <c r="C120" s="116">
        <v>4320000</v>
      </c>
      <c r="D120" s="117">
        <v>44739</v>
      </c>
      <c r="E120" s="115" t="s">
        <v>170</v>
      </c>
    </row>
    <row r="121" spans="1:5" ht="15">
      <c r="A121" s="115" t="s">
        <v>39</v>
      </c>
      <c r="B121" s="115" t="s">
        <v>166</v>
      </c>
      <c r="C121" s="116">
        <v>650000</v>
      </c>
      <c r="D121" s="117">
        <v>44722</v>
      </c>
      <c r="E121" s="115" t="s">
        <v>169</v>
      </c>
    </row>
    <row r="122" spans="1:5" ht="15">
      <c r="A122" s="115" t="s">
        <v>39</v>
      </c>
      <c r="B122" s="115" t="s">
        <v>166</v>
      </c>
      <c r="C122" s="116">
        <v>710000</v>
      </c>
      <c r="D122" s="117">
        <v>44725</v>
      </c>
      <c r="E122" s="115" t="s">
        <v>170</v>
      </c>
    </row>
    <row r="123" spans="1:5" ht="15">
      <c r="A123" s="115" t="s">
        <v>39</v>
      </c>
      <c r="B123" s="115" t="s">
        <v>166</v>
      </c>
      <c r="C123" s="116">
        <v>325000</v>
      </c>
      <c r="D123" s="117">
        <v>44733</v>
      </c>
      <c r="E123" s="115" t="s">
        <v>170</v>
      </c>
    </row>
    <row r="124" spans="1:5" ht="15">
      <c r="A124" s="115" t="s">
        <v>39</v>
      </c>
      <c r="B124" s="115" t="s">
        <v>166</v>
      </c>
      <c r="C124" s="116">
        <v>815000</v>
      </c>
      <c r="D124" s="117">
        <v>44718</v>
      </c>
      <c r="E124" s="115" t="s">
        <v>170</v>
      </c>
    </row>
    <row r="125" spans="1:5" ht="15">
      <c r="A125" s="115" t="s">
        <v>39</v>
      </c>
      <c r="B125" s="115" t="s">
        <v>166</v>
      </c>
      <c r="C125" s="116">
        <v>500000</v>
      </c>
      <c r="D125" s="117">
        <v>44727</v>
      </c>
      <c r="E125" s="115" t="s">
        <v>169</v>
      </c>
    </row>
    <row r="126" spans="1:5" ht="15">
      <c r="A126" s="115" t="s">
        <v>39</v>
      </c>
      <c r="B126" s="115" t="s">
        <v>166</v>
      </c>
      <c r="C126" s="116">
        <v>600000</v>
      </c>
      <c r="D126" s="117">
        <v>44736</v>
      </c>
      <c r="E126" s="115" t="s">
        <v>170</v>
      </c>
    </row>
    <row r="127" spans="1:5" ht="15">
      <c r="A127" s="115" t="s">
        <v>39</v>
      </c>
      <c r="B127" s="115" t="s">
        <v>166</v>
      </c>
      <c r="C127" s="116">
        <v>1850000</v>
      </c>
      <c r="D127" s="117">
        <v>44726</v>
      </c>
      <c r="E127" s="115" t="s">
        <v>170</v>
      </c>
    </row>
    <row r="128" spans="1:5" ht="15">
      <c r="A128" s="115" t="s">
        <v>39</v>
      </c>
      <c r="B128" s="115" t="s">
        <v>166</v>
      </c>
      <c r="C128" s="116">
        <v>1110000</v>
      </c>
      <c r="D128" s="117">
        <v>44715</v>
      </c>
      <c r="E128" s="115" t="s">
        <v>170</v>
      </c>
    </row>
    <row r="129" spans="1:5" ht="15">
      <c r="A129" s="115" t="s">
        <v>39</v>
      </c>
      <c r="B129" s="115" t="s">
        <v>166</v>
      </c>
      <c r="C129" s="116">
        <v>860000</v>
      </c>
      <c r="D129" s="117">
        <v>44721</v>
      </c>
      <c r="E129" s="115" t="s">
        <v>170</v>
      </c>
    </row>
    <row r="130" spans="1:5" ht="15">
      <c r="A130" s="115" t="s">
        <v>39</v>
      </c>
      <c r="B130" s="115" t="s">
        <v>166</v>
      </c>
      <c r="C130" s="116">
        <v>445000</v>
      </c>
      <c r="D130" s="117">
        <v>44733</v>
      </c>
      <c r="E130" s="115" t="s">
        <v>170</v>
      </c>
    </row>
    <row r="131" spans="1:5" ht="15">
      <c r="A131" s="115" t="s">
        <v>39</v>
      </c>
      <c r="B131" s="115" t="s">
        <v>166</v>
      </c>
      <c r="C131" s="116">
        <v>420000</v>
      </c>
      <c r="D131" s="117">
        <v>44722</v>
      </c>
      <c r="E131" s="115" t="s">
        <v>170</v>
      </c>
    </row>
    <row r="132" spans="1:5" ht="15">
      <c r="A132" s="115" t="s">
        <v>39</v>
      </c>
      <c r="B132" s="115" t="s">
        <v>166</v>
      </c>
      <c r="C132" s="116">
        <v>710000</v>
      </c>
      <c r="D132" s="117">
        <v>44718</v>
      </c>
      <c r="E132" s="115" t="s">
        <v>170</v>
      </c>
    </row>
    <row r="133" spans="1:5" ht="15">
      <c r="A133" s="115" t="s">
        <v>39</v>
      </c>
      <c r="B133" s="115" t="s">
        <v>166</v>
      </c>
      <c r="C133" s="116">
        <v>4000000</v>
      </c>
      <c r="D133" s="117">
        <v>44741</v>
      </c>
      <c r="E133" s="115" t="s">
        <v>169</v>
      </c>
    </row>
    <row r="134" spans="1:5" ht="15">
      <c r="A134" s="115" t="s">
        <v>39</v>
      </c>
      <c r="B134" s="115" t="s">
        <v>166</v>
      </c>
      <c r="C134" s="116">
        <v>776950</v>
      </c>
      <c r="D134" s="117">
        <v>44733</v>
      </c>
      <c r="E134" s="115" t="s">
        <v>168</v>
      </c>
    </row>
    <row r="135" spans="1:5" ht="15">
      <c r="A135" s="115" t="s">
        <v>39</v>
      </c>
      <c r="B135" s="115" t="s">
        <v>166</v>
      </c>
      <c r="C135" s="116">
        <v>400000</v>
      </c>
      <c r="D135" s="117">
        <v>44713</v>
      </c>
      <c r="E135" s="115" t="s">
        <v>170</v>
      </c>
    </row>
    <row r="136" spans="1:5" ht="15">
      <c r="A136" s="115" t="s">
        <v>39</v>
      </c>
      <c r="B136" s="115" t="s">
        <v>166</v>
      </c>
      <c r="C136" s="116">
        <v>675000</v>
      </c>
      <c r="D136" s="117">
        <v>44713</v>
      </c>
      <c r="E136" s="115" t="s">
        <v>170</v>
      </c>
    </row>
    <row r="137" spans="1:5" ht="15">
      <c r="A137" s="115" t="s">
        <v>39</v>
      </c>
      <c r="B137" s="115" t="s">
        <v>166</v>
      </c>
      <c r="C137" s="116">
        <v>450000</v>
      </c>
      <c r="D137" s="117">
        <v>44734</v>
      </c>
      <c r="E137" s="115" t="s">
        <v>170</v>
      </c>
    </row>
    <row r="138" spans="1:5" ht="15">
      <c r="A138" s="115" t="s">
        <v>39</v>
      </c>
      <c r="B138" s="115" t="s">
        <v>166</v>
      </c>
      <c r="C138" s="116">
        <v>875000</v>
      </c>
      <c r="D138" s="117">
        <v>44740</v>
      </c>
      <c r="E138" s="115" t="s">
        <v>169</v>
      </c>
    </row>
    <row r="139" spans="1:5" ht="15">
      <c r="A139" s="115" t="s">
        <v>39</v>
      </c>
      <c r="B139" s="115" t="s">
        <v>166</v>
      </c>
      <c r="C139" s="116">
        <v>1805373</v>
      </c>
      <c r="D139" s="117">
        <v>44735</v>
      </c>
      <c r="E139" s="115" t="s">
        <v>170</v>
      </c>
    </row>
    <row r="140" spans="1:5" ht="15">
      <c r="A140" s="115" t="s">
        <v>39</v>
      </c>
      <c r="B140" s="115" t="s">
        <v>166</v>
      </c>
      <c r="C140" s="116">
        <v>435000</v>
      </c>
      <c r="D140" s="117">
        <v>44741</v>
      </c>
      <c r="E140" s="115" t="s">
        <v>170</v>
      </c>
    </row>
    <row r="141" spans="1:5" ht="15">
      <c r="A141" s="115" t="s">
        <v>39</v>
      </c>
      <c r="B141" s="115" t="s">
        <v>166</v>
      </c>
      <c r="C141" s="116">
        <v>575500</v>
      </c>
      <c r="D141" s="117">
        <v>44735</v>
      </c>
      <c r="E141" s="115" t="s">
        <v>169</v>
      </c>
    </row>
    <row r="142" spans="1:5" ht="15">
      <c r="A142" s="115" t="s">
        <v>39</v>
      </c>
      <c r="B142" s="115" t="s">
        <v>166</v>
      </c>
      <c r="C142" s="116">
        <v>200000</v>
      </c>
      <c r="D142" s="117">
        <v>44719</v>
      </c>
      <c r="E142" s="115" t="s">
        <v>170</v>
      </c>
    </row>
    <row r="143" spans="1:5" ht="15">
      <c r="A143" s="115" t="s">
        <v>39</v>
      </c>
      <c r="B143" s="115" t="s">
        <v>166</v>
      </c>
      <c r="C143" s="116">
        <v>520000</v>
      </c>
      <c r="D143" s="117">
        <v>44742</v>
      </c>
      <c r="E143" s="115" t="s">
        <v>170</v>
      </c>
    </row>
    <row r="144" spans="1:5" ht="15">
      <c r="A144" s="115" t="s">
        <v>39</v>
      </c>
      <c r="B144" s="115" t="s">
        <v>166</v>
      </c>
      <c r="C144" s="116">
        <v>362600</v>
      </c>
      <c r="D144" s="117">
        <v>44734</v>
      </c>
      <c r="E144" s="115" t="s">
        <v>169</v>
      </c>
    </row>
    <row r="145" spans="1:5" ht="15">
      <c r="A145" s="115" t="s">
        <v>39</v>
      </c>
      <c r="B145" s="115" t="s">
        <v>166</v>
      </c>
      <c r="C145" s="116">
        <v>647250</v>
      </c>
      <c r="D145" s="117">
        <v>44727</v>
      </c>
      <c r="E145" s="115" t="s">
        <v>169</v>
      </c>
    </row>
    <row r="146" spans="1:5" ht="15">
      <c r="A146" s="115" t="s">
        <v>39</v>
      </c>
      <c r="B146" s="115" t="s">
        <v>166</v>
      </c>
      <c r="C146" s="116">
        <v>714000</v>
      </c>
      <c r="D146" s="117">
        <v>44726</v>
      </c>
      <c r="E146" s="115" t="s">
        <v>170</v>
      </c>
    </row>
    <row r="147" spans="1:5" ht="15">
      <c r="A147" s="115" t="s">
        <v>39</v>
      </c>
      <c r="B147" s="115" t="s">
        <v>166</v>
      </c>
      <c r="C147" s="116">
        <v>535000</v>
      </c>
      <c r="D147" s="117">
        <v>44725</v>
      </c>
      <c r="E147" s="115" t="s">
        <v>170</v>
      </c>
    </row>
    <row r="148" spans="1:5" ht="15">
      <c r="A148" s="115" t="s">
        <v>39</v>
      </c>
      <c r="B148" s="115" t="s">
        <v>166</v>
      </c>
      <c r="C148" s="116">
        <v>983000</v>
      </c>
      <c r="D148" s="117">
        <v>44725</v>
      </c>
      <c r="E148" s="115" t="s">
        <v>170</v>
      </c>
    </row>
    <row r="149" spans="1:5" ht="15">
      <c r="A149" s="115" t="s">
        <v>39</v>
      </c>
      <c r="B149" s="115" t="s">
        <v>166</v>
      </c>
      <c r="C149" s="116">
        <v>383900</v>
      </c>
      <c r="D149" s="117">
        <v>44726</v>
      </c>
      <c r="E149" s="115" t="s">
        <v>170</v>
      </c>
    </row>
    <row r="150" spans="1:5" ht="15">
      <c r="A150" s="115" t="s">
        <v>39</v>
      </c>
      <c r="B150" s="115" t="s">
        <v>166</v>
      </c>
      <c r="C150" s="116">
        <v>935000</v>
      </c>
      <c r="D150" s="117">
        <v>44719</v>
      </c>
      <c r="E150" s="115" t="s">
        <v>170</v>
      </c>
    </row>
    <row r="151" spans="1:5" ht="15">
      <c r="A151" s="115" t="s">
        <v>39</v>
      </c>
      <c r="B151" s="115" t="s">
        <v>166</v>
      </c>
      <c r="C151" s="116">
        <v>500000</v>
      </c>
      <c r="D151" s="117">
        <v>44714</v>
      </c>
      <c r="E151" s="115" t="s">
        <v>170</v>
      </c>
    </row>
    <row r="152" spans="1:5" ht="15">
      <c r="A152" s="115" t="s">
        <v>51</v>
      </c>
      <c r="B152" s="115" t="s">
        <v>167</v>
      </c>
      <c r="C152" s="116">
        <v>800000</v>
      </c>
      <c r="D152" s="117">
        <v>44735</v>
      </c>
      <c r="E152" s="115" t="s">
        <v>169</v>
      </c>
    </row>
    <row r="153" spans="1:5" ht="15">
      <c r="A153" s="115" t="s">
        <v>51</v>
      </c>
      <c r="B153" s="115" t="s">
        <v>167</v>
      </c>
      <c r="C153" s="116">
        <v>669900</v>
      </c>
      <c r="D153" s="117">
        <v>44713</v>
      </c>
      <c r="E153" s="115" t="s">
        <v>170</v>
      </c>
    </row>
    <row r="154" spans="1:5" ht="15">
      <c r="A154" s="115" t="s">
        <v>51</v>
      </c>
      <c r="B154" s="115" t="s">
        <v>167</v>
      </c>
      <c r="C154" s="116">
        <v>640000</v>
      </c>
      <c r="D154" s="117">
        <v>44721</v>
      </c>
      <c r="E154" s="115" t="s">
        <v>170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2022-09-04T16:43:18Z</dcterms:modified>
</cp:coreProperties>
</file>