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240" yWindow="300" windowWidth="16875" windowHeight="10485" tabRatio="933"/>
  </bookViews>
  <sheets>
    <sheet name="OVERALL SALES AND LOANS SUMMARY" sheetId="1" r:id="rId1"/>
    <sheet name="SALES SUMMARY" sheetId="2" r:id="rId2"/>
    <sheet name="LOAN ONLY SUMMARY" sheetId="3" r:id="rId3"/>
    <sheet name="SALES TRACKING" sheetId="11" r:id="rId4"/>
    <sheet name="LENDER TRACKING" sheetId="10" r:id="rId5"/>
  </sheets>
  <calcPr calcId="125725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C42" i="2"/>
  <c r="E40"/>
  <c r="B42"/>
  <c r="D38" s="1"/>
  <c r="E39"/>
  <c r="D39"/>
  <c r="B34"/>
  <c r="D33" s="1"/>
  <c r="D34" s="1"/>
  <c r="D32"/>
  <c r="C34"/>
  <c r="E33" s="1"/>
  <c r="B12" i="1"/>
  <c r="C12"/>
  <c r="E7" s="1"/>
  <c r="A2" i="11"/>
  <c r="D6" i="1"/>
  <c r="B37" i="3"/>
  <c r="D34" s="1"/>
  <c r="C37"/>
  <c r="E35" s="1"/>
  <c r="E34"/>
  <c r="B30"/>
  <c r="D27" s="1"/>
  <c r="D30" s="1"/>
  <c r="D28"/>
  <c r="D29"/>
  <c r="C30"/>
  <c r="E27"/>
  <c r="E30" s="1"/>
  <c r="E28"/>
  <c r="E29"/>
  <c r="C23"/>
  <c r="E22" s="1"/>
  <c r="E23" s="1"/>
  <c r="B23"/>
  <c r="D22" s="1"/>
  <c r="D23" s="1"/>
  <c r="B18"/>
  <c r="D17" s="1"/>
  <c r="C18"/>
  <c r="E16" s="1"/>
  <c r="B12"/>
  <c r="D8" s="1"/>
  <c r="D9"/>
  <c r="C12"/>
  <c r="E7" s="1"/>
  <c r="E9"/>
  <c r="B33" i="1"/>
  <c r="D30" s="1"/>
  <c r="D29"/>
  <c r="C33"/>
  <c r="E27" s="1"/>
  <c r="E28"/>
  <c r="E29"/>
  <c r="E32"/>
  <c r="B22"/>
  <c r="D16" s="1"/>
  <c r="D17"/>
  <c r="D18"/>
  <c r="D19"/>
  <c r="D21"/>
  <c r="C22"/>
  <c r="E16" s="1"/>
  <c r="E17"/>
  <c r="E18"/>
  <c r="E19"/>
  <c r="E21"/>
  <c r="E38" i="2"/>
  <c r="B18"/>
  <c r="D16" s="1"/>
  <c r="C18"/>
  <c r="E17" s="1"/>
  <c r="D36" i="3"/>
  <c r="D37" s="1"/>
  <c r="D41" i="2"/>
  <c r="D42" s="1"/>
  <c r="E41"/>
  <c r="E42" s="1"/>
  <c r="B28"/>
  <c r="D22" s="1"/>
  <c r="D23"/>
  <c r="D24"/>
  <c r="D25"/>
  <c r="D27"/>
  <c r="C28"/>
  <c r="E22" s="1"/>
  <c r="E23"/>
  <c r="E24"/>
  <c r="E25"/>
  <c r="E27"/>
  <c r="B12"/>
  <c r="D6" s="1"/>
  <c r="D7"/>
  <c r="D8"/>
  <c r="D9"/>
  <c r="D11"/>
  <c r="C12"/>
  <c r="E6" s="1"/>
  <c r="E7"/>
  <c r="E8"/>
  <c r="E9"/>
  <c r="E11"/>
  <c r="D7" i="1"/>
  <c r="D12" s="1"/>
  <c r="D8"/>
  <c r="D9"/>
  <c r="D10"/>
  <c r="D11"/>
  <c r="E8"/>
  <c r="E9"/>
  <c r="C52" i="2"/>
  <c r="E48" s="1"/>
  <c r="B52"/>
  <c r="D48" s="1"/>
  <c r="A2" i="10"/>
  <c r="A2" i="3"/>
  <c r="A2" i="2"/>
  <c r="E22" i="1" l="1"/>
  <c r="D18" i="2"/>
  <c r="E46"/>
  <c r="D46"/>
  <c r="D52" s="1"/>
  <c r="D50"/>
  <c r="E16"/>
  <c r="E18" s="1"/>
  <c r="D26" i="1"/>
  <c r="E10" i="3"/>
  <c r="D10"/>
  <c r="D6"/>
  <c r="D16"/>
  <c r="D18" s="1"/>
  <c r="E47" i="2"/>
  <c r="E49"/>
  <c r="E51"/>
  <c r="E10" i="1"/>
  <c r="E36" i="3"/>
  <c r="E37" s="1"/>
  <c r="D17" i="2"/>
  <c r="E30" i="1"/>
  <c r="E26"/>
  <c r="D31"/>
  <c r="D27"/>
  <c r="E11" i="3"/>
  <c r="D11"/>
  <c r="D7"/>
  <c r="E17"/>
  <c r="E18" s="1"/>
  <c r="E6" i="1"/>
  <c r="E32" i="2"/>
  <c r="E34" s="1"/>
  <c r="D40"/>
  <c r="D47"/>
  <c r="D49"/>
  <c r="D51"/>
  <c r="E11" i="1"/>
  <c r="E10" i="2"/>
  <c r="E12" s="1"/>
  <c r="D10"/>
  <c r="D12" s="1"/>
  <c r="E26"/>
  <c r="E28" s="1"/>
  <c r="D26"/>
  <c r="D28" s="1"/>
  <c r="E20" i="1"/>
  <c r="D20"/>
  <c r="D22" s="1"/>
  <c r="E31"/>
  <c r="D32"/>
  <c r="D28"/>
  <c r="E8" i="3"/>
  <c r="D35"/>
  <c r="E50" i="2"/>
  <c r="E6" i="3"/>
  <c r="E12" l="1"/>
  <c r="E12" i="1"/>
  <c r="D12" i="3"/>
  <c r="E33" i="1"/>
  <c r="D33"/>
  <c r="E52" i="2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DATASOURCE\SALESANDLOANS\DOUGLAS\DCDATABASES\DOUGLAS_COUNTY_TITLE_STATS.mdb;DefaultDir=C:\DATASOURCE\SALESANDLOANS\DOUGLAS\DCDATABASES;DriverId=25;FIL=MS Access;MaxBufferSize=2048;PageTimeout=5;" command="SELECT TRACKING_SALES_JUL2017.DOCNUM, TRACKING_SALES_JUL2017.APN, TRACKING_SALES_JUL2017.DOCTYPE, TRACKING_SALES_JUL2017.RECDATE, TRACKING_SALES_JUL2017.SALESPRICE, TRACKING_SALES_JUL2017.TITLECOMPANY, TRACKING_SALES_JUL2017.BRANCH, TRACKING_SALES_JUL2017.EO, TRACKING_SALES_JUL2017.PROPTYPE, TRACKING_SALES_JUL2017.SELLER, TRACKING_SALES_JUL2017.BUYER_x000d__x000a_FROM TRACKING_SALES_JUL2017 TRACKING_SALES_JUL2017"/>
  </connection>
  <connection id="2" name="Connection1" type="1" refreshedVersion="2">
    <dbPr connection="DSN=MS Access Database;DBQ=C:\DATASOURCE\SALESANDLOANS\DOUGLAS\DCDATABASES\DOUGLAS_COUNTY_TITLE_STATS.mdb;DefaultDir=C:\DATASOURCE\SALESANDLOANS\DOUGLAS\DCDATABASES;DriverId=25;FIL=MS Access;MaxBufferSize=2048;PageTimeout=5;" command="SELECT TRACKING_LOANS_JUL2017.DOCNUM, TRACKING_LOANS_JUL2017.DOCTYPE, TRACKING_LOANS_JUL2017.RECDATE, TRACKING_LOANS_JUL2017.TITLECOMPANY, TRACKING_LOANS_JUL2017.EO, TRACKING_LOANS_JUL2017.BRANCH, TRACKING_LOANS_JUL2017.LOANAMOUNT, TRACKING_LOANS_JUL2017.TYPELOAN, TRACKING_LOANS_JUL2017.BORROWER, TRACKING_LOANS_JUL2017.LENDER_x000d__x000a_FROM TRACKING_LOANS_JUL2017 TRACKING_LOANS_JUL2017"/>
  </connection>
</connections>
</file>

<file path=xl/sharedStrings.xml><?xml version="1.0" encoding="utf-8"?>
<sst xmlns="http://schemas.openxmlformats.org/spreadsheetml/2006/main" count="452" uniqueCount="121">
  <si>
    <t>DOLLAR VOL.</t>
  </si>
  <si>
    <t>LENDER TRACKING</t>
  </si>
  <si>
    <t>OVERALL SALES AND LOAN ONLY BUSINESS SUMMARY (Douglas County, NV)</t>
  </si>
  <si>
    <t>SALES MARKET SUMMARIES (Douglas County)</t>
  </si>
  <si>
    <t>LOAN ONLY MARKET SUMMARIES (Douglas County)</t>
  </si>
  <si>
    <t>INSURED SALES MARKET</t>
  </si>
  <si>
    <t>RANK BY</t>
  </si>
  <si>
    <t>TITLECOMPANY</t>
  </si>
  <si>
    <t>CLOSINGS</t>
  </si>
  <si>
    <t>$$$ VOLUME</t>
  </si>
  <si>
    <t>% OF CLOSINGS</t>
  </si>
  <si>
    <t>% OF $$$ VOLUME</t>
  </si>
  <si>
    <t>GRAND TOTAL</t>
  </si>
  <si>
    <t>INSURED LOAN ONLY MARKET</t>
  </si>
  <si>
    <t>OVERALL INSURED SALES AND LOAN ONLY MARKETS COMBINED</t>
  </si>
  <si>
    <t>Information provided by Datasource</t>
  </si>
  <si>
    <t>www.datasourcenev.com</t>
  </si>
  <si>
    <t>% OF</t>
  </si>
  <si>
    <t>$$$ VOL.</t>
  </si>
  <si>
    <t>SUBDIVIDER/DEVELOPER SALES</t>
  </si>
  <si>
    <t>RESIDENTIAL RESALES</t>
  </si>
  <si>
    <t>COMMERCIAL SALES</t>
  </si>
  <si>
    <t>VACANT LAND SALES</t>
  </si>
  <si>
    <t>RESALES (Excluding Lake Tahoe)</t>
  </si>
  <si>
    <t>CONVENTIONAL LOANS</t>
  </si>
  <si>
    <t>COMMERCIAL LOANS</t>
  </si>
  <si>
    <t>CONSTRUCTION LOANS</t>
  </si>
  <si>
    <t>CREDIT LINE &amp; HOME EQUITY LOANS</t>
  </si>
  <si>
    <t>HARD MONEY LOANS</t>
  </si>
  <si>
    <t>EO</t>
  </si>
  <si>
    <t>PROPTYPE</t>
  </si>
  <si>
    <t>MK</t>
  </si>
  <si>
    <t>NMP</t>
  </si>
  <si>
    <t>TYPELOAN</t>
  </si>
  <si>
    <t>(All)</t>
  </si>
  <si>
    <t>Grand Total</t>
  </si>
  <si>
    <t>LENDER</t>
  </si>
  <si>
    <t>RESALES (All types of properties)</t>
  </si>
  <si>
    <t>First American Title</t>
  </si>
  <si>
    <t>Western Title</t>
  </si>
  <si>
    <t>First Centennial Title</t>
  </si>
  <si>
    <t>% OF DOLLAR VOL.</t>
  </si>
  <si>
    <t>Ticor Title</t>
  </si>
  <si>
    <t>TO</t>
  </si>
  <si>
    <t>EL DORADO SAVINGS BANK</t>
  </si>
  <si>
    <t>GREATER NEVADA CREDIT UNION</t>
  </si>
  <si>
    <t>GUILD MORTGAGE COMPANY</t>
  </si>
  <si>
    <t>AMERICAN PACIFIC MORTGAGE CORPORATION</t>
  </si>
  <si>
    <t>MINDEN</t>
  </si>
  <si>
    <t>Reporting Period: JULY, 2017</t>
  </si>
  <si>
    <t>SALES TRACKING</t>
  </si>
  <si>
    <t>BRANCH</t>
  </si>
  <si>
    <t>Capital Title</t>
  </si>
  <si>
    <t>PLUMB</t>
  </si>
  <si>
    <t>UNK</t>
  </si>
  <si>
    <t>PROFESSIONAL</t>
  </si>
  <si>
    <t>CARSON CITY</t>
  </si>
  <si>
    <t>JF</t>
  </si>
  <si>
    <t>NF</t>
  </si>
  <si>
    <t>SC</t>
  </si>
  <si>
    <t>ZEPHYR</t>
  </si>
  <si>
    <t>JL</t>
  </si>
  <si>
    <t>17</t>
  </si>
  <si>
    <t>RIDGEVIEW</t>
  </si>
  <si>
    <t>15</t>
  </si>
  <si>
    <t>SO. VIRGINIA ST</t>
  </si>
  <si>
    <t>2</t>
  </si>
  <si>
    <t>Reliant Title</t>
  </si>
  <si>
    <t>KIETZKE</t>
  </si>
  <si>
    <t>LS</t>
  </si>
  <si>
    <t>LYS</t>
  </si>
  <si>
    <t>DC</t>
  </si>
  <si>
    <t>DKD</t>
  </si>
  <si>
    <t>GARDNERVILLE</t>
  </si>
  <si>
    <t>RLT</t>
  </si>
  <si>
    <t>CD</t>
  </si>
  <si>
    <t>AMG</t>
  </si>
  <si>
    <t>CAL</t>
  </si>
  <si>
    <t>ARJ</t>
  </si>
  <si>
    <t>TEA</t>
  </si>
  <si>
    <t>WLD</t>
  </si>
  <si>
    <t>SAB</t>
  </si>
  <si>
    <t>MCCARRAN</t>
  </si>
  <si>
    <t>CRL</t>
  </si>
  <si>
    <t>DJA</t>
  </si>
  <si>
    <t>AMERICAN FINANCIAL RESOURCES INC</t>
  </si>
  <si>
    <t>UNKNOWN</t>
  </si>
  <si>
    <t>CHICHESTER ROSS JEFFREY, TRUSTEE ET AL</t>
  </si>
  <si>
    <t>CITY NATIONAL BANK</t>
  </si>
  <si>
    <t>18</t>
  </si>
  <si>
    <t>CMG MORTGAGE INC</t>
  </si>
  <si>
    <t>MLM</t>
  </si>
  <si>
    <t>FINANCE OF AMERICA MORTGAGE LLC</t>
  </si>
  <si>
    <t>FREEDOM MORTGAGE CORPORATION</t>
  </si>
  <si>
    <t>GREATER NEVADA MORTGAGE</t>
  </si>
  <si>
    <t>HOMEWARD RESIDENTIAL INC</t>
  </si>
  <si>
    <t>LAND HOME FINANCIAL SERVICES INC</t>
  </si>
  <si>
    <t>LAKESIDEMOANA</t>
  </si>
  <si>
    <t>12</t>
  </si>
  <si>
    <t>LENDINGHOME FUNDING CORPORATION</t>
  </si>
  <si>
    <t>MADDOX CHARLES B &amp; ANITA H, TRUSTEES</t>
  </si>
  <si>
    <t>PAH</t>
  </si>
  <si>
    <t>MEADOWS BANK</t>
  </si>
  <si>
    <t>20</t>
  </si>
  <si>
    <t>MOVEMENT MORTGAGE LLC</t>
  </si>
  <si>
    <t>INCLINE</t>
  </si>
  <si>
    <t>14</t>
  </si>
  <si>
    <t>NEW AMERICAN FUNDING</t>
  </si>
  <si>
    <t>PLAZA HOME MORTGAGE INC</t>
  </si>
  <si>
    <t>PRIMELENDING</t>
  </si>
  <si>
    <t>RPM MORTGAGE</t>
  </si>
  <si>
    <t>Acme Title and Escrow</t>
  </si>
  <si>
    <t>LANDER</t>
  </si>
  <si>
    <t>LTE</t>
  </si>
  <si>
    <t>SCOSSA RANCH LLC ET AL</t>
  </si>
  <si>
    <t>SIERRA PACIFIC MORTGAGE COMPANY INC</t>
  </si>
  <si>
    <t>UNITED FEDERAL CREDIT UNION</t>
  </si>
  <si>
    <t>WELLS FARGO BANK NA</t>
  </si>
  <si>
    <t>WESTERN HIGHLAND FUND II LLC</t>
  </si>
  <si>
    <t>DVS</t>
  </si>
  <si>
    <t>SEE CHARTS BELOW:</t>
  </si>
</sst>
</file>

<file path=xl/styles.xml><?xml version="1.0" encoding="utf-8"?>
<styleSheet xmlns="http://schemas.openxmlformats.org/spreadsheetml/2006/main">
  <numFmts count="1">
    <numFmt numFmtId="165" formatCode="&quot;$&quot;#,##0"/>
  </numFmts>
  <fonts count="22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</font>
    <font>
      <u/>
      <sz val="10"/>
      <color indexed="12"/>
      <name val="Arial"/>
    </font>
    <font>
      <b/>
      <sz val="11"/>
      <color indexed="60"/>
      <name val="Arial"/>
    </font>
    <font>
      <b/>
      <sz val="10"/>
      <color indexed="9"/>
      <name val="Arial"/>
    </font>
    <font>
      <sz val="10"/>
      <color indexed="18"/>
      <name val="Arial"/>
    </font>
    <font>
      <b/>
      <sz val="11"/>
      <color indexed="18"/>
      <name val="Arial"/>
    </font>
    <font>
      <sz val="10"/>
      <name val="Arial"/>
      <family val="2"/>
    </font>
    <font>
      <b/>
      <sz val="10"/>
      <color indexed="8"/>
      <name val="Arial"/>
    </font>
    <font>
      <sz val="8"/>
      <name val="Arial"/>
    </font>
    <font>
      <b/>
      <sz val="10"/>
      <color indexed="60"/>
      <name val="Arial"/>
      <family val="2"/>
    </font>
    <font>
      <b/>
      <sz val="10"/>
      <color indexed="18"/>
      <name val="Arial"/>
      <family val="2"/>
    </font>
    <font>
      <sz val="10"/>
      <name val="Arial"/>
    </font>
    <font>
      <b/>
      <sz val="10"/>
      <color indexed="18"/>
      <name val="Arial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dashed">
        <color indexed="18"/>
      </right>
      <top/>
      <bottom/>
      <diagonal/>
    </border>
    <border>
      <left style="thick">
        <color indexed="8"/>
      </left>
      <right/>
      <top/>
      <bottom/>
      <diagonal/>
    </border>
    <border>
      <left style="dashed">
        <color indexed="18"/>
      </left>
      <right/>
      <top/>
      <bottom/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</cellStyleXfs>
  <cellXfs count="12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0" fontId="5" fillId="0" borderId="3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7" fillId="0" borderId="0" xfId="0" applyFont="1"/>
    <xf numFmtId="0" fontId="5" fillId="0" borderId="7" xfId="0" applyFont="1" applyBorder="1" applyAlignment="1">
      <alignment horizontal="center"/>
    </xf>
    <xf numFmtId="10" fontId="0" fillId="0" borderId="0" xfId="0" applyNumberFormat="1"/>
    <xf numFmtId="0" fontId="0" fillId="0" borderId="0" xfId="0" applyAlignment="1">
      <alignment horizontal="left"/>
    </xf>
    <xf numFmtId="0" fontId="9" fillId="0" borderId="0" xfId="1" applyFill="1" applyBorder="1" applyAlignment="1" applyProtection="1">
      <alignment horizontal="left" wrapText="1"/>
    </xf>
    <xf numFmtId="0" fontId="6" fillId="0" borderId="3" xfId="0" applyFont="1" applyBorder="1"/>
    <xf numFmtId="10" fontId="6" fillId="0" borderId="3" xfId="0" applyNumberFormat="1" applyFont="1" applyBorder="1"/>
    <xf numFmtId="0" fontId="0" fillId="0" borderId="8" xfId="0" applyBorder="1"/>
    <xf numFmtId="0" fontId="10" fillId="0" borderId="9" xfId="0" applyFont="1" applyBorder="1"/>
    <xf numFmtId="0" fontId="10" fillId="0" borderId="10" xfId="0" applyFont="1" applyBorder="1"/>
    <xf numFmtId="0" fontId="10" fillId="0" borderId="10" xfId="0" applyFont="1" applyBorder="1" applyAlignment="1">
      <alignment horizontal="right"/>
    </xf>
    <xf numFmtId="0" fontId="11" fillId="2" borderId="0" xfId="0" applyNumberFormat="1" applyFont="1" applyFill="1" applyAlignment="1">
      <alignment horizontal="right"/>
    </xf>
    <xf numFmtId="165" fontId="11" fillId="2" borderId="0" xfId="0" applyNumberFormat="1" applyFont="1" applyFill="1" applyAlignment="1">
      <alignment horizontal="right"/>
    </xf>
    <xf numFmtId="10" fontId="11" fillId="2" borderId="0" xfId="0" applyNumberFormat="1" applyFont="1" applyFill="1" applyAlignment="1">
      <alignment horizontal="right"/>
    </xf>
    <xf numFmtId="0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10" fontId="12" fillId="0" borderId="11" xfId="0" applyNumberFormat="1" applyFont="1" applyBorder="1" applyAlignment="1">
      <alignment horizontal="right"/>
    </xf>
    <xf numFmtId="0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0" fontId="11" fillId="2" borderId="12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0" fillId="0" borderId="12" xfId="0" applyBorder="1" applyAlignment="1">
      <alignment horizontal="left"/>
    </xf>
    <xf numFmtId="0" fontId="12" fillId="0" borderId="13" xfId="0" applyFont="1" applyBorder="1" applyAlignment="1">
      <alignment horizontal="left"/>
    </xf>
    <xf numFmtId="0" fontId="13" fillId="0" borderId="14" xfId="0" applyFont="1" applyBorder="1" applyAlignment="1">
      <alignment horizontal="right"/>
    </xf>
    <xf numFmtId="0" fontId="13" fillId="0" borderId="14" xfId="0" applyNumberFormat="1" applyFont="1" applyBorder="1" applyAlignment="1">
      <alignment horizontal="right"/>
    </xf>
    <xf numFmtId="165" fontId="13" fillId="0" borderId="14" xfId="0" applyNumberFormat="1" applyFont="1" applyBorder="1" applyAlignment="1">
      <alignment horizontal="right"/>
    </xf>
    <xf numFmtId="10" fontId="13" fillId="0" borderId="14" xfId="0" applyNumberFormat="1" applyFont="1" applyBorder="1" applyAlignment="1">
      <alignment horizontal="right"/>
    </xf>
    <xf numFmtId="0" fontId="13" fillId="0" borderId="15" xfId="0" applyFont="1" applyBorder="1" applyAlignment="1">
      <alignment horizontal="left"/>
    </xf>
    <xf numFmtId="10" fontId="13" fillId="0" borderId="16" xfId="0" applyNumberFormat="1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165" fontId="0" fillId="0" borderId="0" xfId="0" applyNumberFormat="1"/>
    <xf numFmtId="0" fontId="14" fillId="3" borderId="3" xfId="0" applyFont="1" applyFill="1" applyBorder="1"/>
    <xf numFmtId="0" fontId="6" fillId="0" borderId="3" xfId="4" applyFont="1" applyFill="1" applyBorder="1" applyAlignment="1">
      <alignment wrapText="1"/>
    </xf>
    <xf numFmtId="0" fontId="0" fillId="0" borderId="8" xfId="0" pivotButton="1" applyBorder="1"/>
    <xf numFmtId="0" fontId="11" fillId="4" borderId="0" xfId="0" applyNumberFormat="1" applyFont="1" applyFill="1" applyAlignment="1">
      <alignment horizontal="right"/>
    </xf>
    <xf numFmtId="165" fontId="11" fillId="4" borderId="0" xfId="0" applyNumberFormat="1" applyFont="1" applyFill="1" applyAlignment="1">
      <alignment horizontal="right"/>
    </xf>
    <xf numFmtId="10" fontId="11" fillId="4" borderId="0" xfId="0" applyNumberFormat="1" applyFont="1" applyFill="1" applyAlignment="1">
      <alignment horizontal="right"/>
    </xf>
    <xf numFmtId="0" fontId="15" fillId="0" borderId="17" xfId="0" applyFont="1" applyBorder="1" applyAlignment="1">
      <alignment horizontal="left"/>
    </xf>
    <xf numFmtId="0" fontId="14" fillId="0" borderId="0" xfId="0" applyFont="1"/>
    <xf numFmtId="10" fontId="14" fillId="0" borderId="3" xfId="0" applyNumberFormat="1" applyFont="1" applyBorder="1" applyAlignment="1">
      <alignment horizontal="right"/>
    </xf>
    <xf numFmtId="10" fontId="14" fillId="0" borderId="3" xfId="0" applyNumberFormat="1" applyFont="1" applyFill="1" applyBorder="1" applyAlignment="1">
      <alignment horizontal="right"/>
    </xf>
    <xf numFmtId="10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10" fontId="17" fillId="0" borderId="19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165" fontId="17" fillId="0" borderId="19" xfId="0" applyNumberFormat="1" applyFont="1" applyBorder="1" applyAlignment="1">
      <alignment horizontal="center"/>
    </xf>
    <xf numFmtId="10" fontId="6" fillId="0" borderId="3" xfId="0" applyNumberFormat="1" applyFont="1" applyBorder="1" applyAlignment="1">
      <alignment horizontal="right"/>
    </xf>
    <xf numFmtId="0" fontId="6" fillId="0" borderId="3" xfId="2" applyFont="1" applyFill="1" applyBorder="1" applyAlignment="1">
      <alignment wrapText="1"/>
    </xf>
    <xf numFmtId="165" fontId="6" fillId="0" borderId="3" xfId="0" applyNumberFormat="1" applyFont="1" applyBorder="1"/>
    <xf numFmtId="0" fontId="6" fillId="0" borderId="3" xfId="4" applyFont="1" applyFill="1" applyBorder="1" applyAlignment="1">
      <alignment horizontal="right" wrapText="1"/>
    </xf>
    <xf numFmtId="0" fontId="6" fillId="0" borderId="3" xfId="0" applyFont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4" fillId="0" borderId="3" xfId="0" applyFont="1" applyBorder="1" applyAlignment="1"/>
    <xf numFmtId="165" fontId="17" fillId="0" borderId="21" xfId="0" applyNumberFormat="1" applyFont="1" applyBorder="1" applyAlignment="1">
      <alignment horizontal="center"/>
    </xf>
    <xf numFmtId="0" fontId="1" fillId="0" borderId="0" xfId="0" applyFont="1"/>
    <xf numFmtId="10" fontId="14" fillId="0" borderId="22" xfId="0" applyNumberFormat="1" applyFont="1" applyBorder="1" applyAlignment="1">
      <alignment horizontal="right"/>
    </xf>
    <xf numFmtId="10" fontId="14" fillId="0" borderId="4" xfId="0" applyNumberFormat="1" applyFont="1" applyBorder="1" applyAlignment="1">
      <alignment horizontal="right"/>
    </xf>
    <xf numFmtId="10" fontId="14" fillId="0" borderId="22" xfId="0" applyNumberFormat="1" applyFont="1" applyFill="1" applyBorder="1" applyAlignment="1">
      <alignment horizontal="right"/>
    </xf>
    <xf numFmtId="0" fontId="5" fillId="0" borderId="23" xfId="0" applyFont="1" applyBorder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0" fontId="6" fillId="0" borderId="5" xfId="3" applyFont="1" applyFill="1" applyBorder="1" applyAlignment="1">
      <alignment wrapText="1"/>
    </xf>
    <xf numFmtId="0" fontId="6" fillId="0" borderId="5" xfId="0" applyFont="1" applyBorder="1"/>
    <xf numFmtId="165" fontId="6" fillId="0" borderId="5" xfId="0" applyNumberFormat="1" applyFont="1" applyBorder="1"/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19" fillId="0" borderId="0" xfId="0" applyFont="1"/>
    <xf numFmtId="10" fontId="5" fillId="0" borderId="23" xfId="0" applyNumberFormat="1" applyFont="1" applyFill="1" applyBorder="1" applyAlignment="1">
      <alignment horizontal="center"/>
    </xf>
    <xf numFmtId="10" fontId="6" fillId="0" borderId="5" xfId="0" applyNumberFormat="1" applyFont="1" applyBorder="1"/>
    <xf numFmtId="0" fontId="14" fillId="3" borderId="5" xfId="0" applyFont="1" applyFill="1" applyBorder="1"/>
    <xf numFmtId="0" fontId="14" fillId="0" borderId="5" xfId="0" applyFont="1" applyFill="1" applyBorder="1" applyAlignment="1">
      <alignment horizontal="right"/>
    </xf>
    <xf numFmtId="0" fontId="20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right"/>
    </xf>
    <xf numFmtId="10" fontId="20" fillId="0" borderId="0" xfId="0" applyNumberFormat="1" applyFont="1" applyAlignment="1">
      <alignment horizontal="right"/>
    </xf>
    <xf numFmtId="0" fontId="20" fillId="0" borderId="30" xfId="0" applyFont="1" applyBorder="1" applyAlignment="1">
      <alignment horizontal="left"/>
    </xf>
    <xf numFmtId="0" fontId="8" fillId="0" borderId="3" xfId="3" applyFont="1" applyFill="1" applyBorder="1" applyAlignment="1">
      <alignment wrapText="1"/>
    </xf>
    <xf numFmtId="0" fontId="8" fillId="0" borderId="3" xfId="3" applyFont="1" applyFill="1" applyBorder="1" applyAlignment="1">
      <alignment horizontal="right" wrapText="1"/>
    </xf>
    <xf numFmtId="0" fontId="7" fillId="0" borderId="3" xfId="3" applyFont="1" applyFill="1" applyBorder="1" applyAlignment="1">
      <alignment wrapText="1"/>
    </xf>
    <xf numFmtId="0" fontId="7" fillId="0" borderId="3" xfId="3" applyFont="1" applyFill="1" applyBorder="1" applyAlignment="1">
      <alignment horizontal="right" wrapText="1"/>
    </xf>
    <xf numFmtId="10" fontId="7" fillId="0" borderId="22" xfId="0" applyNumberFormat="1" applyFont="1" applyFill="1" applyBorder="1" applyAlignment="1">
      <alignment horizontal="right"/>
    </xf>
    <xf numFmtId="10" fontId="7" fillId="0" borderId="3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10" fontId="7" fillId="0" borderId="22" xfId="0" applyNumberFormat="1" applyFont="1" applyBorder="1" applyAlignment="1">
      <alignment horizontal="right"/>
    </xf>
    <xf numFmtId="10" fontId="7" fillId="0" borderId="3" xfId="0" applyNumberFormat="1" applyFont="1" applyBorder="1" applyAlignment="1">
      <alignment horizontal="right"/>
    </xf>
    <xf numFmtId="0" fontId="8" fillId="0" borderId="3" xfId="4" applyFont="1" applyFill="1" applyBorder="1" applyAlignment="1">
      <alignment wrapText="1"/>
    </xf>
    <xf numFmtId="0" fontId="8" fillId="0" borderId="3" xfId="4" applyFont="1" applyFill="1" applyBorder="1" applyAlignment="1">
      <alignment horizontal="right" wrapText="1"/>
    </xf>
    <xf numFmtId="10" fontId="14" fillId="0" borderId="3" xfId="0" applyNumberFormat="1" applyFont="1" applyBorder="1" applyAlignment="1">
      <alignment horizontal="center"/>
    </xf>
    <xf numFmtId="165" fontId="8" fillId="0" borderId="3" xfId="4" applyNumberFormat="1" applyFont="1" applyFill="1" applyBorder="1" applyAlignment="1">
      <alignment horizontal="right" wrapText="1"/>
    </xf>
    <xf numFmtId="165" fontId="7" fillId="0" borderId="3" xfId="3" applyNumberFormat="1" applyFont="1" applyFill="1" applyBorder="1" applyAlignment="1">
      <alignment horizontal="right" wrapText="1"/>
    </xf>
    <xf numFmtId="165" fontId="8" fillId="0" borderId="3" xfId="3" applyNumberFormat="1" applyFont="1" applyFill="1" applyBorder="1" applyAlignment="1">
      <alignment horizontal="right" wrapText="1"/>
    </xf>
    <xf numFmtId="0" fontId="7" fillId="0" borderId="3" xfId="4" applyFont="1" applyFill="1" applyBorder="1" applyAlignment="1">
      <alignment wrapText="1"/>
    </xf>
    <xf numFmtId="0" fontId="7" fillId="0" borderId="3" xfId="4" applyFont="1" applyFill="1" applyBorder="1" applyAlignment="1">
      <alignment horizontal="right" wrapText="1"/>
    </xf>
    <xf numFmtId="165" fontId="7" fillId="0" borderId="3" xfId="4" applyNumberFormat="1" applyFont="1" applyFill="1" applyBorder="1" applyAlignment="1">
      <alignment horizontal="right" wrapText="1"/>
    </xf>
    <xf numFmtId="10" fontId="7" fillId="0" borderId="4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10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/>
    <xf numFmtId="0" fontId="8" fillId="0" borderId="3" xfId="2" applyFont="1" applyFill="1" applyBorder="1" applyAlignment="1">
      <alignment wrapText="1"/>
    </xf>
    <xf numFmtId="0" fontId="8" fillId="0" borderId="3" xfId="2" applyFont="1" applyFill="1" applyBorder="1" applyAlignment="1">
      <alignment horizontal="right" wrapText="1"/>
    </xf>
    <xf numFmtId="165" fontId="8" fillId="0" borderId="3" xfId="2" applyNumberFormat="1" applyFont="1" applyFill="1" applyBorder="1" applyAlignment="1">
      <alignment horizontal="right" wrapText="1"/>
    </xf>
    <xf numFmtId="0" fontId="7" fillId="0" borderId="3" xfId="2" applyFont="1" applyFill="1" applyBorder="1" applyAlignment="1">
      <alignment wrapText="1"/>
    </xf>
    <xf numFmtId="0" fontId="7" fillId="0" borderId="3" xfId="2" applyFont="1" applyFill="1" applyBorder="1" applyAlignment="1">
      <alignment horizontal="right" wrapText="1"/>
    </xf>
    <xf numFmtId="165" fontId="7" fillId="0" borderId="3" xfId="2" applyNumberFormat="1" applyFont="1" applyFill="1" applyBorder="1" applyAlignment="1">
      <alignment horizontal="right" wrapText="1"/>
    </xf>
    <xf numFmtId="10" fontId="7" fillId="0" borderId="22" xfId="0" applyNumberFormat="1" applyFont="1" applyBorder="1" applyAlignment="1"/>
    <xf numFmtId="10" fontId="7" fillId="0" borderId="3" xfId="0" applyNumberFormat="1" applyFont="1" applyBorder="1" applyAlignment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29" xfId="0" applyFont="1" applyBorder="1" applyAlignment="1">
      <alignment horizontal="center"/>
    </xf>
    <xf numFmtId="165" fontId="18" fillId="0" borderId="29" xfId="0" applyNumberFormat="1" applyFont="1" applyBorder="1" applyAlignment="1">
      <alignment horizontal="center"/>
    </xf>
    <xf numFmtId="10" fontId="21" fillId="0" borderId="0" xfId="0" applyNumberFormat="1" applyFont="1"/>
  </cellXfs>
  <cellStyles count="5">
    <cellStyle name="Hyperlink" xfId="1" builtinId="8"/>
    <cellStyle name="Normal" xfId="0" builtinId="0"/>
    <cellStyle name="Normal_LOAN ONLY SUMMARY" xfId="2"/>
    <cellStyle name="Normal_OVERALL SALES AND LOANS SUMMARY" xfId="3"/>
    <cellStyle name="Normal_SALES 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SALES AND LOANS SUMMARY'!$A$6:$A$11</c:f>
              <c:strCache>
                <c:ptCount val="6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Reliant Title</c:v>
                </c:pt>
                <c:pt idx="5">
                  <c:v>Capital Title</c:v>
                </c:pt>
              </c:strCache>
            </c:strRef>
          </c:cat>
          <c:val>
            <c:numRef>
              <c:f>'OVERALL SALES AND LOANS SUMMARY'!$B$6:$B$11</c:f>
              <c:numCache>
                <c:formatCode>General</c:formatCode>
                <c:ptCount val="6"/>
                <c:pt idx="0">
                  <c:v>68</c:v>
                </c:pt>
                <c:pt idx="1">
                  <c:v>35</c:v>
                </c:pt>
                <c:pt idx="2">
                  <c:v>31</c:v>
                </c:pt>
                <c:pt idx="3">
                  <c:v>12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dLbls/>
        <c:shape val="box"/>
        <c:axId val="154473216"/>
        <c:axId val="154474752"/>
        <c:axId val="0"/>
      </c:bar3DChart>
      <c:catAx>
        <c:axId val="154473216"/>
        <c:scaling>
          <c:orientation val="minMax"/>
        </c:scaling>
        <c:axPos val="b"/>
        <c:majorTickMark val="none"/>
        <c:tickLblPos val="nextTo"/>
        <c:crossAx val="154474752"/>
        <c:crosses val="autoZero"/>
        <c:auto val="1"/>
        <c:lblAlgn val="ctr"/>
        <c:lblOffset val="100"/>
      </c:catAx>
      <c:valAx>
        <c:axId val="1544747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54473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SALES AND LOANS SUMMARY'!$A$6:$A$11</c:f>
              <c:strCache>
                <c:ptCount val="6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Reliant Title</c:v>
                </c:pt>
                <c:pt idx="5">
                  <c:v>Capital Title</c:v>
                </c:pt>
              </c:strCache>
            </c:strRef>
          </c:cat>
          <c:val>
            <c:numRef>
              <c:f>'OVERALL SALES AND LOANS SUMMARY'!$C$6:$C$11</c:f>
              <c:numCache>
                <c:formatCode>"$"#,##0</c:formatCode>
                <c:ptCount val="6"/>
                <c:pt idx="0">
                  <c:v>24209600</c:v>
                </c:pt>
                <c:pt idx="1">
                  <c:v>14925974.15</c:v>
                </c:pt>
                <c:pt idx="2">
                  <c:v>13698850</c:v>
                </c:pt>
                <c:pt idx="3">
                  <c:v>8543000</c:v>
                </c:pt>
                <c:pt idx="4">
                  <c:v>1127500</c:v>
                </c:pt>
                <c:pt idx="5">
                  <c:v>924800</c:v>
                </c:pt>
              </c:numCache>
            </c:numRef>
          </c:val>
        </c:ser>
        <c:dLbls/>
        <c:shape val="box"/>
        <c:axId val="210861056"/>
        <c:axId val="210888576"/>
        <c:axId val="0"/>
      </c:bar3DChart>
      <c:catAx>
        <c:axId val="210861056"/>
        <c:scaling>
          <c:orientation val="minMax"/>
        </c:scaling>
        <c:axPos val="b"/>
        <c:majorTickMark val="none"/>
        <c:tickLblPos val="nextTo"/>
        <c:crossAx val="210888576"/>
        <c:crosses val="autoZero"/>
        <c:auto val="1"/>
        <c:lblAlgn val="ctr"/>
        <c:lblOffset val="100"/>
      </c:catAx>
      <c:valAx>
        <c:axId val="210888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210861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SALES AND LOANS SUMMARY'!$A$16:$A$21</c:f>
              <c:strCache>
                <c:ptCount val="6"/>
                <c:pt idx="0">
                  <c:v>Western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Acme Title and Escrow</c:v>
                </c:pt>
                <c:pt idx="5">
                  <c:v>Capital Title</c:v>
                </c:pt>
              </c:strCache>
            </c:strRef>
          </c:cat>
          <c:val>
            <c:numRef>
              <c:f>'OVERALL SALES AND LOANS SUMMARY'!$B$16:$B$21</c:f>
              <c:numCache>
                <c:formatCode>General</c:formatCode>
                <c:ptCount val="6"/>
                <c:pt idx="0">
                  <c:v>17</c:v>
                </c:pt>
                <c:pt idx="1">
                  <c:v>10</c:v>
                </c:pt>
                <c:pt idx="2">
                  <c:v>7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/>
        <c:shape val="box"/>
        <c:axId val="182762880"/>
        <c:axId val="204994816"/>
        <c:axId val="0"/>
      </c:bar3DChart>
      <c:catAx>
        <c:axId val="182762880"/>
        <c:scaling>
          <c:orientation val="minMax"/>
        </c:scaling>
        <c:axPos val="b"/>
        <c:majorTickMark val="none"/>
        <c:tickLblPos val="nextTo"/>
        <c:crossAx val="204994816"/>
        <c:crosses val="autoZero"/>
        <c:auto val="1"/>
        <c:lblAlgn val="ctr"/>
        <c:lblOffset val="100"/>
      </c:catAx>
      <c:valAx>
        <c:axId val="2049948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82762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LOANS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SALES AND LOANS SUMMARY'!$A$16:$A$21</c:f>
              <c:strCache>
                <c:ptCount val="6"/>
                <c:pt idx="0">
                  <c:v>Western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Acme Title and Escrow</c:v>
                </c:pt>
                <c:pt idx="5">
                  <c:v>Capital Title</c:v>
                </c:pt>
              </c:strCache>
            </c:strRef>
          </c:cat>
          <c:val>
            <c:numRef>
              <c:f>'OVERALL SALES AND LOANS SUMMARY'!$C$16:$C$21</c:f>
              <c:numCache>
                <c:formatCode>"$"#,##0</c:formatCode>
                <c:ptCount val="6"/>
                <c:pt idx="0">
                  <c:v>5546368</c:v>
                </c:pt>
                <c:pt idx="1">
                  <c:v>10384300</c:v>
                </c:pt>
                <c:pt idx="2">
                  <c:v>7650762</c:v>
                </c:pt>
                <c:pt idx="3">
                  <c:v>1172970</c:v>
                </c:pt>
                <c:pt idx="4">
                  <c:v>211765</c:v>
                </c:pt>
                <c:pt idx="5">
                  <c:v>200000</c:v>
                </c:pt>
              </c:numCache>
            </c:numRef>
          </c:val>
        </c:ser>
        <c:dLbls/>
        <c:shape val="box"/>
        <c:axId val="207309056"/>
        <c:axId val="207345152"/>
        <c:axId val="0"/>
      </c:bar3DChart>
      <c:catAx>
        <c:axId val="207309056"/>
        <c:scaling>
          <c:orientation val="minMax"/>
        </c:scaling>
        <c:axPos val="b"/>
        <c:majorTickMark val="none"/>
        <c:tickLblPos val="nextTo"/>
        <c:crossAx val="207345152"/>
        <c:crosses val="autoZero"/>
        <c:auto val="1"/>
        <c:lblAlgn val="ctr"/>
        <c:lblOffset val="100"/>
      </c:catAx>
      <c:valAx>
        <c:axId val="2073451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207309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SALES AND LOANS SUMMARY'!$A$26:$A$32</c:f>
              <c:strCache>
                <c:ptCount val="7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Capital Title</c:v>
                </c:pt>
                <c:pt idx="5">
                  <c:v>Reliant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SALES AND LOANS SUMMARY'!$B$26:$B$32</c:f>
              <c:numCache>
                <c:formatCode>General</c:formatCode>
                <c:ptCount val="7"/>
                <c:pt idx="0">
                  <c:v>85</c:v>
                </c:pt>
                <c:pt idx="1">
                  <c:v>42</c:v>
                </c:pt>
                <c:pt idx="2">
                  <c:v>38</c:v>
                </c:pt>
                <c:pt idx="3">
                  <c:v>22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dLbls/>
        <c:shape val="box"/>
        <c:axId val="195685760"/>
        <c:axId val="198464640"/>
        <c:axId val="0"/>
      </c:bar3DChart>
      <c:catAx>
        <c:axId val="195685760"/>
        <c:scaling>
          <c:orientation val="minMax"/>
        </c:scaling>
        <c:axPos val="b"/>
        <c:majorTickMark val="none"/>
        <c:tickLblPos val="nextTo"/>
        <c:crossAx val="198464640"/>
        <c:crosses val="autoZero"/>
        <c:auto val="1"/>
        <c:lblAlgn val="ctr"/>
        <c:lblOffset val="100"/>
      </c:catAx>
      <c:valAx>
        <c:axId val="1984646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95685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SALES AND LOANS SUMMARY'!$A$26:$A$32</c:f>
              <c:strCache>
                <c:ptCount val="7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Capital Title</c:v>
                </c:pt>
                <c:pt idx="5">
                  <c:v>Reliant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SALES AND LOANS SUMMARY'!$C$26:$C$32</c:f>
              <c:numCache>
                <c:formatCode>"$"#,##0</c:formatCode>
                <c:ptCount val="7"/>
                <c:pt idx="0">
                  <c:v>29755968</c:v>
                </c:pt>
                <c:pt idx="1">
                  <c:v>22576736.149999999</c:v>
                </c:pt>
                <c:pt idx="2">
                  <c:v>14871820</c:v>
                </c:pt>
                <c:pt idx="3">
                  <c:v>18927300</c:v>
                </c:pt>
                <c:pt idx="4">
                  <c:v>1124800</c:v>
                </c:pt>
                <c:pt idx="5">
                  <c:v>1127500</c:v>
                </c:pt>
                <c:pt idx="6">
                  <c:v>211765</c:v>
                </c:pt>
              </c:numCache>
            </c:numRef>
          </c:val>
        </c:ser>
        <c:dLbls/>
        <c:shape val="box"/>
        <c:axId val="189479552"/>
        <c:axId val="189521280"/>
        <c:axId val="0"/>
      </c:bar3DChart>
      <c:catAx>
        <c:axId val="189479552"/>
        <c:scaling>
          <c:orientation val="minMax"/>
        </c:scaling>
        <c:axPos val="b"/>
        <c:majorTickMark val="none"/>
        <c:tickLblPos val="nextTo"/>
        <c:crossAx val="189521280"/>
        <c:crosses val="autoZero"/>
        <c:auto val="1"/>
        <c:lblAlgn val="ctr"/>
        <c:lblOffset val="100"/>
      </c:catAx>
      <c:valAx>
        <c:axId val="189521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89479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37</xdr:row>
      <xdr:rowOff>9525</xdr:rowOff>
    </xdr:from>
    <xdr:to>
      <xdr:col>5</xdr:col>
      <xdr:colOff>733425</xdr:colOff>
      <xdr:row>54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37</xdr:row>
      <xdr:rowOff>9525</xdr:rowOff>
    </xdr:from>
    <xdr:to>
      <xdr:col>16</xdr:col>
      <xdr:colOff>485774</xdr:colOff>
      <xdr:row>54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55</xdr:row>
      <xdr:rowOff>0</xdr:rowOff>
    </xdr:from>
    <xdr:to>
      <xdr:col>5</xdr:col>
      <xdr:colOff>733424</xdr:colOff>
      <xdr:row>71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9524</xdr:colOff>
      <xdr:row>55</xdr:row>
      <xdr:rowOff>9525</xdr:rowOff>
    </xdr:from>
    <xdr:to>
      <xdr:col>16</xdr:col>
      <xdr:colOff>476249</xdr:colOff>
      <xdr:row>72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19049</xdr:colOff>
      <xdr:row>73</xdr:row>
      <xdr:rowOff>9525</xdr:rowOff>
    </xdr:from>
    <xdr:to>
      <xdr:col>5</xdr:col>
      <xdr:colOff>723899</xdr:colOff>
      <xdr:row>90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19050</xdr:colOff>
      <xdr:row>73</xdr:row>
      <xdr:rowOff>0</xdr:rowOff>
    </xdr:from>
    <xdr:to>
      <xdr:col>16</xdr:col>
      <xdr:colOff>476250</xdr:colOff>
      <xdr:row>89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" refreshedDate="42947.859740046297" createdVersion="1" refreshedVersion="2" recordCount="152" upgradeOnRefresh="1">
  <cacheSource type="external" connectionId="1"/>
  <cacheFields count="11">
    <cacheField name="DOCNUM" numFmtId="0" sqlType="8">
      <sharedItems containsSemiMixedTypes="0" containsString="0" containsNumber="1" containsInteger="1" minValue="900972" maxValue="902149"/>
    </cacheField>
    <cacheField name="APN" numFmtId="0" sqlType="12">
      <sharedItems/>
    </cacheField>
    <cacheField name="DOCTYPE" numFmtId="0" sqlType="12">
      <sharedItems count="2">
        <s v="Deed"/>
        <s v="Deed Subdivider"/>
      </sharedItems>
    </cacheField>
    <cacheField name="RECDATE" numFmtId="0" sqlType="11">
      <sharedItems containsSemiMixedTypes="0" containsNonDate="0" containsDate="1" containsString="0" minDate="2017-07-03T00:00:00" maxDate="2017-08-01T00:00:00" count="20">
        <d v="2017-07-05T00:00:00"/>
        <d v="2017-07-06T00:00:00"/>
        <d v="2017-07-17T00:00:00"/>
        <d v="2017-07-18T00:00:00"/>
        <d v="2017-07-03T00:00:00"/>
        <d v="2017-07-07T00:00:00"/>
        <d v="2017-07-10T00:00:00"/>
        <d v="2017-07-19T00:00:00"/>
        <d v="2017-07-20T00:00:00"/>
        <d v="2017-07-21T00:00:00"/>
        <d v="2017-07-11T00:00:00"/>
        <d v="2017-07-12T00:00:00"/>
        <d v="2017-07-13T00:00:00"/>
        <d v="2017-07-14T00:00:00"/>
        <d v="2017-07-24T00:00:00"/>
        <d v="2017-07-25T00:00:00"/>
        <d v="2017-07-26T00:00:00"/>
        <d v="2017-07-27T00:00:00"/>
        <d v="2017-07-28T00:00:00"/>
        <d v="2017-07-31T00:00:00"/>
      </sharedItems>
    </cacheField>
    <cacheField name="SALESPRICE" numFmtId="0" sqlType="2">
      <sharedItems containsSemiMixedTypes="0" containsString="0" containsNumber="1" minValue="40000" maxValue="2120000"/>
    </cacheField>
    <cacheField name="TITLECOMPANY" numFmtId="0" sqlType="12">
      <sharedItems count="6">
        <s v="Ticor Title"/>
        <s v="First Centennial Title"/>
        <s v="First American Title"/>
        <s v="Capital Title"/>
        <s v="Western Title"/>
        <s v="Reliant Title"/>
      </sharedItems>
    </cacheField>
    <cacheField name="BRANCH" numFmtId="0" sqlType="12">
      <sharedItems count="10">
        <s v="CARSON CITY"/>
        <s v="MINDEN"/>
        <s v="PROFESSIONAL"/>
        <s v="ZEPHYR"/>
        <s v="GARDNERVILLE"/>
        <s v="MCCARRAN"/>
        <s v="KIETZKE"/>
        <s v="SO. VIRGINIA ST"/>
        <s v="RIDGEVIEW"/>
        <s v="PLUMB"/>
      </sharedItems>
    </cacheField>
    <cacheField name="EO" numFmtId="0" sqlType="12">
      <sharedItems count="25">
        <s v="DKD"/>
        <s v="17"/>
        <s v="SC"/>
        <s v="UNK"/>
        <s v="DC"/>
        <s v="JL"/>
        <s v="TEA"/>
        <s v="MK"/>
        <s v="ARJ"/>
        <s v="CAL"/>
        <s v="NF"/>
        <s v="WLD"/>
        <s v="RLT"/>
        <s v="DJA"/>
        <s v="CD"/>
        <s v="JF"/>
        <s v="LYS"/>
        <s v="NMP"/>
        <s v="AMG"/>
        <s v="TO"/>
        <s v="2"/>
        <s v="CRL"/>
        <s v="15"/>
        <s v="SAB"/>
        <s v="LS"/>
      </sharedItems>
    </cacheField>
    <cacheField name="PROPTYPE" numFmtId="0" sqlType="12">
      <sharedItems count="5">
        <s v="VACANT LAND"/>
        <s v="SINGLE FAM RES."/>
        <s v="CONDO/TWNHSE"/>
        <s v="COMMERCIAL"/>
        <s v="2-4 PLEX"/>
      </sharedItems>
    </cacheField>
    <cacheField name="SELLER" numFmtId="0" sqlType="12">
      <sharedItems/>
    </cacheField>
    <cacheField name="BUYER" numFmtId="0" sqlType="12">
      <sharedItems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" refreshedDate="42947.861426736112" createdVersion="1" refreshedVersion="2" recordCount="43" upgradeOnRefresh="1">
  <cacheSource type="external" connectionId="2"/>
  <cacheFields count="10">
    <cacheField name="DOCNUM" numFmtId="0" sqlType="8">
      <sharedItems containsSemiMixedTypes="0" containsString="0" containsNumber="1" containsInteger="1" minValue="900958" maxValue="902154"/>
    </cacheField>
    <cacheField name="DOCTYPE" numFmtId="0" sqlType="12">
      <sharedItems count="1">
        <s v="Deed of Trust"/>
      </sharedItems>
    </cacheField>
    <cacheField name="RECDATE" numFmtId="0" sqlType="11">
      <sharedItems containsSemiMixedTypes="0" containsNonDate="0" containsDate="1" containsString="0" minDate="2017-07-03T00:00:00" maxDate="2017-08-01T00:00:00" count="19">
        <d v="2017-07-05T00:00:00"/>
        <d v="2017-07-06T00:00:00"/>
        <d v="2017-07-17T00:00:00"/>
        <d v="2017-07-18T00:00:00"/>
        <d v="2017-07-03T00:00:00"/>
        <d v="2017-07-07T00:00:00"/>
        <d v="2017-07-19T00:00:00"/>
        <d v="2017-07-20T00:00:00"/>
        <d v="2017-07-21T00:00:00"/>
        <d v="2017-07-10T00:00:00"/>
        <d v="2017-07-11T00:00:00"/>
        <d v="2017-07-12T00:00:00"/>
        <d v="2017-07-14T00:00:00"/>
        <d v="2017-07-24T00:00:00"/>
        <d v="2017-07-25T00:00:00"/>
        <d v="2017-07-26T00:00:00"/>
        <d v="2017-07-27T00:00:00"/>
        <d v="2017-07-28T00:00:00"/>
        <d v="2017-07-31T00:00:00"/>
      </sharedItems>
    </cacheField>
    <cacheField name="TITLECOMPANY" numFmtId="0" sqlType="12">
      <sharedItems count="6">
        <s v="First Centennial Title"/>
        <s v="Western Title"/>
        <s v="First American Title"/>
        <s v="Ticor Title"/>
        <s v="Capital Title"/>
        <s v="Acme Title and Escrow"/>
      </sharedItems>
    </cacheField>
    <cacheField name="EO" numFmtId="0" sqlType="12">
      <sharedItems count="20">
        <s v="UNK"/>
        <s v="17"/>
        <s v="WLD"/>
        <s v="12"/>
        <s v="JF"/>
        <s v="RLT"/>
        <s v="NMP"/>
        <s v="ARJ"/>
        <s v="MK"/>
        <s v="MLM"/>
        <s v="18"/>
        <s v="TO"/>
        <s v="PAH"/>
        <s v="14"/>
        <s v="DKD"/>
        <s v="CAL"/>
        <s v="LTE"/>
        <s v="DVS"/>
        <s v="TEA"/>
        <s v="20"/>
      </sharedItems>
    </cacheField>
    <cacheField name="BRANCH" numFmtId="0" sqlType="12">
      <sharedItems count="9">
        <s v="UNKNOWN"/>
        <s v="CARSON CITY"/>
        <s v="GARDNERVILLE"/>
        <s v="LAKESIDEMOANA"/>
        <s v="MINDEN"/>
        <s v="KIETZKE"/>
        <s v="INCLINE"/>
        <s v="LANDER"/>
        <s v="RIDGEVIEW"/>
      </sharedItems>
    </cacheField>
    <cacheField name="LOANAMOUNT" numFmtId="0" sqlType="2">
      <sharedItems containsString="0" containsBlank="1" containsNumber="1" containsInteger="1" minValue="50000" maxValue="8000000"/>
    </cacheField>
    <cacheField name="TYPELOAN" numFmtId="0" sqlType="12">
      <sharedItems containsBlank="1" count="8">
        <s v="HARD MONEY"/>
        <s v="CONVENTIONAL"/>
        <s v="CREDIT LINE"/>
        <m/>
        <s v="FHA"/>
        <s v="CONSTRUCTION"/>
        <s v="VA"/>
        <s v="COMMERCIAL"/>
      </sharedItems>
    </cacheField>
    <cacheField name="BORROWER" numFmtId="0" sqlType="12">
      <sharedItems/>
    </cacheField>
    <cacheField name="LENDER" numFmtId="0" sqlType="12">
      <sharedItems count="26">
        <s v="CITY NATIONAL BANK"/>
        <s v="FINANCE OF AMERICA MORTGAGE LLC"/>
        <s v="GREATER NEVADA CREDIT UNION"/>
        <s v="LAND HOME FINANCIAL SERVICES INC"/>
        <s v="GREATER NEVADA MORTGAGE"/>
        <s v="SCOSSA RANCH LLC ET AL"/>
        <s v="AMERICAN PACIFIC MORTGAGE CORPORATION"/>
        <s v="WELLS FARGO BANK NA"/>
        <s v="NEW AMERICAN FUNDING"/>
        <s v="UNITED FEDERAL CREDIT UNION"/>
        <s v="CMG MORTGAGE INC"/>
        <s v="PLAZA HOME MORTGAGE INC"/>
        <s v="FREEDOM MORTGAGE CORPORATION"/>
        <s v="MADDOX CHARLES B &amp; ANITA H, TRUSTEES"/>
        <s v="MOVEMENT MORTGAGE LLC"/>
        <s v="AMERICAN FINANCIAL RESOURCES INC"/>
        <s v="GUILD MORTGAGE COMPANY"/>
        <s v="SIERRA PACIFIC MORTGAGE COMPANY INC"/>
        <s v="HOMEWARD RESIDENTIAL INC"/>
        <s v="CHICHESTER ROSS JEFFREY, TRUSTEE ET AL"/>
        <s v="RPM MORTGAGE"/>
        <s v="EL DORADO SAVINGS BANK"/>
        <s v="WESTERN HIGHLAND FUND II LLC"/>
        <s v="PRIMELENDING"/>
        <s v="LENDINGHOME FUNDING CORPORATION"/>
        <s v="MEADOWS BANK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">
  <r>
    <n v="900989"/>
    <s v="1419-10-001-008"/>
    <x v="0"/>
    <x v="0"/>
    <n v="616250"/>
    <x v="0"/>
    <x v="0"/>
    <x v="0"/>
    <x v="0"/>
    <s v="CLEAR CREEK RESIDENTIAL LLC"/>
    <s v="REESE DAVID E, TRUSTEE"/>
  </r>
  <r>
    <n v="901001"/>
    <s v="1318-03-111-009"/>
    <x v="0"/>
    <x v="0"/>
    <n v="1180000"/>
    <x v="1"/>
    <x v="0"/>
    <x v="1"/>
    <x v="1"/>
    <s v="ADAM JOHN M &amp; SANDRA L"/>
    <s v="LOMBARDI JOHN LANG"/>
  </r>
  <r>
    <n v="901005"/>
    <s v="1320-33-718-009"/>
    <x v="0"/>
    <x v="0"/>
    <n v="350000"/>
    <x v="2"/>
    <x v="1"/>
    <x v="2"/>
    <x v="1"/>
    <s v="BOWRON FRANK W, TRUSTEE"/>
    <s v="ZINDA BARBARA"/>
  </r>
  <r>
    <n v="901012"/>
    <s v="1320-29-610-067"/>
    <x v="0"/>
    <x v="0"/>
    <n v="454800"/>
    <x v="3"/>
    <x v="2"/>
    <x v="3"/>
    <x v="1"/>
    <s v="CARTUS FINANCIAL CORPORATION"/>
    <s v="PEGRAM GILBERT R &amp; DEBBIE A"/>
  </r>
  <r>
    <n v="901069"/>
    <s v="1320-33-311-031"/>
    <x v="0"/>
    <x v="1"/>
    <n v="399500"/>
    <x v="0"/>
    <x v="0"/>
    <x v="4"/>
    <x v="1"/>
    <s v="NOBLE STEVEN, TRUSTEE"/>
    <s v="SANDIFORTH RONALD &amp; KAREN"/>
  </r>
  <r>
    <n v="901470"/>
    <s v="1318-26-101-034"/>
    <x v="0"/>
    <x v="2"/>
    <n v="445000"/>
    <x v="2"/>
    <x v="3"/>
    <x v="5"/>
    <x v="1"/>
    <s v="MCANDRW JOHN D"/>
    <s v="CURTIS WILLIAM J, TRUSTEE"/>
  </r>
  <r>
    <n v="901472"/>
    <s v="1320-29-610-064"/>
    <x v="0"/>
    <x v="2"/>
    <n v="450000"/>
    <x v="4"/>
    <x v="4"/>
    <x v="6"/>
    <x v="1"/>
    <s v="BALLINGHAM ZACKARY EDWARD &amp; JANAE ROCHELLE"/>
    <s v="LONG GEORGE &amp; ANNIE"/>
  </r>
  <r>
    <n v="901474"/>
    <s v="1320-30-212-004"/>
    <x v="0"/>
    <x v="2"/>
    <n v="256000"/>
    <x v="4"/>
    <x v="4"/>
    <x v="6"/>
    <x v="1"/>
    <s v="LOUCH JANET K, TRUSTEE"/>
    <s v="ZAJAC DANIEL J &amp; TRACY D"/>
  </r>
  <r>
    <n v="901477"/>
    <s v="1419-01-701-025"/>
    <x v="0"/>
    <x v="2"/>
    <n v="492500"/>
    <x v="0"/>
    <x v="0"/>
    <x v="0"/>
    <x v="1"/>
    <s v="CLARK CHARLES E &amp; FELICITY K"/>
    <s v="BRAWLEY JONN &amp; CARI"/>
  </r>
  <r>
    <n v="901499"/>
    <s v="1320-23-002-074"/>
    <x v="0"/>
    <x v="3"/>
    <n v="150150"/>
    <x v="2"/>
    <x v="1"/>
    <x v="7"/>
    <x v="0"/>
    <s v="GRANDVIEW DOUGLAS LLC"/>
    <s v="KRAUS PHILLIP MICHAEL, TRUSTEE"/>
  </r>
  <r>
    <n v="901501"/>
    <s v="1219-22-001-078"/>
    <x v="0"/>
    <x v="3"/>
    <n v="240000"/>
    <x v="4"/>
    <x v="4"/>
    <x v="6"/>
    <x v="0"/>
    <s v="FIVE CREEK LIMITED LIABILITY COMPANY"/>
    <s v="TOBEY JOHN DIXON &amp; EVE DIANE ROBERTS, TRUSTEES"/>
  </r>
  <r>
    <n v="901510"/>
    <s v="1220-16-210-012"/>
    <x v="0"/>
    <x v="3"/>
    <n v="300000"/>
    <x v="4"/>
    <x v="4"/>
    <x v="8"/>
    <x v="1"/>
    <s v="JEPPSON DAVID R"/>
    <s v="KIRKPATRICK STEVEN &amp; ELIZABETH"/>
  </r>
  <r>
    <n v="901513"/>
    <s v="1220-16-310-048"/>
    <x v="0"/>
    <x v="3"/>
    <n v="123000"/>
    <x v="1"/>
    <x v="0"/>
    <x v="1"/>
    <x v="2"/>
    <s v="GURNER JOHN A &amp; MICHELLE L"/>
    <s v="MOFFIT DWIGHT &amp; MELANIE L"/>
  </r>
  <r>
    <n v="901515"/>
    <s v="1220-03-111-044"/>
    <x v="0"/>
    <x v="3"/>
    <n v="445000"/>
    <x v="4"/>
    <x v="4"/>
    <x v="6"/>
    <x v="1"/>
    <s v="BRIGGS KENNETH D &amp; DIANE L, TRUSTEES"/>
    <s v="SUBRAMANAIAM MURUGAMURTHY C"/>
  </r>
  <r>
    <n v="901523"/>
    <s v="1320-29-116-009"/>
    <x v="0"/>
    <x v="3"/>
    <n v="343000"/>
    <x v="4"/>
    <x v="4"/>
    <x v="6"/>
    <x v="1"/>
    <s v="PAGEN JOHN GILBERT &amp; TAMARA SMITH, TRUSTEES"/>
    <s v="LEE TRAVIS K &amp; ELISA D"/>
  </r>
  <r>
    <n v="901526"/>
    <s v="1220-21-810-146"/>
    <x v="0"/>
    <x v="3"/>
    <n v="249000"/>
    <x v="4"/>
    <x v="4"/>
    <x v="6"/>
    <x v="1"/>
    <s v="SCHLEGEL SHARON &amp; ERIEC WILLIAM, TRUSTEES"/>
    <s v="MATTHEWS ASHLEY NICHOLE"/>
  </r>
  <r>
    <n v="900972"/>
    <s v="1319-19-611-004"/>
    <x v="0"/>
    <x v="4"/>
    <n v="160000"/>
    <x v="4"/>
    <x v="0"/>
    <x v="9"/>
    <x v="1"/>
    <s v="ROSEHILL LLC"/>
    <s v="COOK SUSAN"/>
  </r>
  <r>
    <n v="900978"/>
    <s v="1320-33-811-034"/>
    <x v="0"/>
    <x v="4"/>
    <n v="305000"/>
    <x v="4"/>
    <x v="4"/>
    <x v="8"/>
    <x v="1"/>
    <s v="MAPLE CINDI SUE, TRUSTEE"/>
    <s v="RYMER RONALD R &amp; NANCY R, TRUSTEES"/>
  </r>
  <r>
    <n v="900981"/>
    <s v="1320-30-813-056"/>
    <x v="0"/>
    <x v="4"/>
    <n v="339000"/>
    <x v="4"/>
    <x v="4"/>
    <x v="6"/>
    <x v="1"/>
    <s v="KUDRNA RICHARD; MCDUFFEE DENNIS"/>
    <s v="MARTIN MARY ANNE"/>
  </r>
  <r>
    <n v="901085"/>
    <s v="1318-23-811-027"/>
    <x v="0"/>
    <x v="1"/>
    <n v="965000"/>
    <x v="2"/>
    <x v="3"/>
    <x v="5"/>
    <x v="1"/>
    <s v="MCKEE JOSEPH R &amp; MARY H, TRUSTEES"/>
    <s v="SPENCER ROBERT N"/>
  </r>
  <r>
    <n v="901090"/>
    <s v="1220-25-511-002"/>
    <x v="1"/>
    <x v="1"/>
    <n v="390000"/>
    <x v="4"/>
    <x v="4"/>
    <x v="6"/>
    <x v="1"/>
    <s v="LIBERTY HOMES LLC"/>
    <s v="HANSON THEODORE &amp; PATRICIA"/>
  </r>
  <r>
    <n v="901092"/>
    <s v="1418-34-610-016"/>
    <x v="0"/>
    <x v="1"/>
    <n v="780000"/>
    <x v="1"/>
    <x v="0"/>
    <x v="1"/>
    <x v="1"/>
    <s v="HANSEN CLIFFORD L &amp; HOLLY M"/>
    <s v="TWO FIVE NINE EAGLE LANE LLC"/>
  </r>
  <r>
    <n v="901094"/>
    <s v="1319-19-720-009"/>
    <x v="0"/>
    <x v="1"/>
    <n v="364000"/>
    <x v="4"/>
    <x v="4"/>
    <x v="8"/>
    <x v="1"/>
    <s v="HARTMAN JOHNATHAN D &amp; PAMELA A"/>
    <s v="KINCAID JAMES RYAN &amp; JENEVIEVE SUZANNE"/>
  </r>
  <r>
    <n v="901097"/>
    <s v="1418-34-111-034"/>
    <x v="0"/>
    <x v="1"/>
    <n v="393000"/>
    <x v="1"/>
    <x v="0"/>
    <x v="1"/>
    <x v="1"/>
    <s v="WETTERER STEVEN B"/>
    <s v="LEYSATH SARAH M; BAILEY RYAN R"/>
  </r>
  <r>
    <n v="901120"/>
    <s v="1420-08-217-032"/>
    <x v="0"/>
    <x v="5"/>
    <n v="329500"/>
    <x v="2"/>
    <x v="1"/>
    <x v="2"/>
    <x v="1"/>
    <s v="NOBLE STEVEN, TRUSTEE"/>
    <s v="HARRIS LISA MARIA"/>
  </r>
  <r>
    <n v="901125"/>
    <s v="1220-21-610-020"/>
    <x v="0"/>
    <x v="5"/>
    <n v="265000"/>
    <x v="4"/>
    <x v="4"/>
    <x v="8"/>
    <x v="1"/>
    <s v="SESKIN WALTON D &amp; JILL A, TRUSTEES"/>
    <s v="MACELLARI SARAH J; MORENO ALVARO ARTURO JR"/>
  </r>
  <r>
    <n v="901127"/>
    <s v="1420-27-701-032"/>
    <x v="0"/>
    <x v="5"/>
    <n v="545000"/>
    <x v="4"/>
    <x v="4"/>
    <x v="6"/>
    <x v="1"/>
    <s v="MANN MICHAEL &amp; PAMELA"/>
    <s v="HEPP PETER &amp; LESLIE"/>
  </r>
  <r>
    <n v="901135"/>
    <s v="1220-16-810-072"/>
    <x v="0"/>
    <x v="5"/>
    <n v="300000"/>
    <x v="2"/>
    <x v="1"/>
    <x v="10"/>
    <x v="1"/>
    <s v="DUTTON WILLIAM T"/>
    <s v="HEITZ JOHN ROBERT &amp; MARGARET J"/>
  </r>
  <r>
    <n v="901138"/>
    <s v="1420-08-212-026"/>
    <x v="0"/>
    <x v="5"/>
    <n v="363000"/>
    <x v="0"/>
    <x v="0"/>
    <x v="0"/>
    <x v="1"/>
    <s v="MARSHALL PUAL E &amp; MARSHA R"/>
    <s v="LUKKO THOMAS R &amp; JAN E"/>
  </r>
  <r>
    <n v="901140"/>
    <s v="1320-35-001-042"/>
    <x v="0"/>
    <x v="5"/>
    <n v="649900"/>
    <x v="4"/>
    <x v="4"/>
    <x v="11"/>
    <x v="1"/>
    <s v="POOR GARY N &amp; ROBERTA, TRUSTEES"/>
    <s v="MUELLER GREGORY &amp; TAMARA"/>
  </r>
  <r>
    <n v="901153"/>
    <s v="1318-15-110-043"/>
    <x v="0"/>
    <x v="6"/>
    <n v="730000"/>
    <x v="1"/>
    <x v="0"/>
    <x v="1"/>
    <x v="2"/>
    <s v="REXEB ENTERPRISES INC"/>
    <s v="THOMPSON JOHN A &amp; SHERYL A"/>
  </r>
  <r>
    <n v="901528"/>
    <s v="1220-03-411-024"/>
    <x v="0"/>
    <x v="3"/>
    <n v="250000"/>
    <x v="0"/>
    <x v="4"/>
    <x v="12"/>
    <x v="3"/>
    <s v="MAIDA FREDERICK C &amp; VERONICA R"/>
    <s v="RADOVIC VLADIMIR"/>
  </r>
  <r>
    <n v="901529"/>
    <s v="1220-03-411-026"/>
    <x v="0"/>
    <x v="3"/>
    <n v="325000"/>
    <x v="0"/>
    <x v="4"/>
    <x v="12"/>
    <x v="3"/>
    <s v="MAIDA FREDERICK C &amp; VERONICA R"/>
    <s v="TURNER LONNIE D &amp; KAREN L"/>
  </r>
  <r>
    <n v="901532"/>
    <s v="1220-21-610-018"/>
    <x v="0"/>
    <x v="3"/>
    <n v="264900"/>
    <x v="4"/>
    <x v="5"/>
    <x v="13"/>
    <x v="1"/>
    <s v="ROSEHILL LLC"/>
    <s v="HALL STEVE WAYNE &amp; DARLA STACEY"/>
  </r>
  <r>
    <n v="901535"/>
    <s v="1220-21-810-057"/>
    <x v="0"/>
    <x v="3"/>
    <n v="259500"/>
    <x v="0"/>
    <x v="4"/>
    <x v="12"/>
    <x v="1"/>
    <s v="DANIHEL MARY"/>
    <s v="COX JANET E &amp; MARK D"/>
  </r>
  <r>
    <n v="901539"/>
    <s v="1320-32-702-020"/>
    <x v="0"/>
    <x v="7"/>
    <n v="400000"/>
    <x v="0"/>
    <x v="6"/>
    <x v="14"/>
    <x v="3"/>
    <s v="DRANGE STUART S &amp; JANICE L, TRUSTEES"/>
    <s v="CARSON CITY COMMUNITY COUNSELING CENTER"/>
  </r>
  <r>
    <n v="901545"/>
    <s v="1318-15-713-011"/>
    <x v="0"/>
    <x v="7"/>
    <n v="295000"/>
    <x v="2"/>
    <x v="0"/>
    <x v="15"/>
    <x v="2"/>
    <s v="IMBACH DIANE L &amp; JOSEPH G JR"/>
    <s v="PETERSON TIMOTHY D"/>
  </r>
  <r>
    <n v="901585"/>
    <s v="1022-09-001-022"/>
    <x v="0"/>
    <x v="7"/>
    <n v="175000"/>
    <x v="4"/>
    <x v="4"/>
    <x v="6"/>
    <x v="1"/>
    <s v="ESTABROOK STEVEN S; KNUTSON RAYMOND D; ESTABROOK CHRISTA E"/>
    <s v="PTOLEMY ALEXANDER P"/>
  </r>
  <r>
    <n v="901611"/>
    <s v="1220-17-512-004"/>
    <x v="0"/>
    <x v="7"/>
    <n v="456200"/>
    <x v="0"/>
    <x v="4"/>
    <x v="12"/>
    <x v="1"/>
    <s v="KAHABKA LYNDA D &amp; KRISTOFER, TRUSTEES"/>
    <s v="ADAME MARILYN DIANE"/>
  </r>
  <r>
    <n v="901628"/>
    <s v="1420-33-701-047"/>
    <x v="0"/>
    <x v="8"/>
    <n v="100000"/>
    <x v="5"/>
    <x v="6"/>
    <x v="16"/>
    <x v="1"/>
    <s v="JOHNSON RICHARD J, TRUSTEE"/>
    <s v="HARTSHORN DENNIS &amp; FRANCINE &amp; TRAVIS"/>
  </r>
  <r>
    <n v="901633"/>
    <s v="1320-26-002-056"/>
    <x v="0"/>
    <x v="8"/>
    <n v="207500"/>
    <x v="4"/>
    <x v="4"/>
    <x v="6"/>
    <x v="0"/>
    <s v="BING CONSTRUCTION CO OF NEVADA"/>
    <s v="SPERRY DAVID L &amp; KIMBERLY A"/>
  </r>
  <r>
    <n v="901643"/>
    <s v="1220-08-812-030"/>
    <x v="0"/>
    <x v="8"/>
    <n v="720000"/>
    <x v="4"/>
    <x v="4"/>
    <x v="6"/>
    <x v="1"/>
    <s v="DOUGLAS MYLES &amp; AMY, TRUSTEES"/>
    <s v="HELMS MICHAEL J &amp; CATHERINE A"/>
  </r>
  <r>
    <n v="901666"/>
    <s v="1420-08-310-019"/>
    <x v="0"/>
    <x v="8"/>
    <n v="410000"/>
    <x v="4"/>
    <x v="4"/>
    <x v="8"/>
    <x v="1"/>
    <s v="HERRON ERIC &amp; LISA, TRUSTEES"/>
    <s v="LOES EDITH R"/>
  </r>
  <r>
    <n v="901683"/>
    <s v="1320-14-002-005"/>
    <x v="0"/>
    <x v="9"/>
    <n v="155000"/>
    <x v="4"/>
    <x v="4"/>
    <x v="6"/>
    <x v="0"/>
    <s v="BENTLY FAMILY LLC"/>
    <s v="LISCIO ANTHONY &amp; TANYA"/>
  </r>
  <r>
    <n v="901698"/>
    <s v="1219-14-002-001"/>
    <x v="0"/>
    <x v="9"/>
    <n v="657000"/>
    <x v="2"/>
    <x v="0"/>
    <x v="15"/>
    <x v="1"/>
    <s v="GALLAGHER SANDRA S, TRUSTEE"/>
    <s v="LEIGH NIGEL T; AARTS DESIRE EC"/>
  </r>
  <r>
    <n v="901702"/>
    <s v="1320-33-310-029"/>
    <x v="0"/>
    <x v="9"/>
    <n v="290000"/>
    <x v="4"/>
    <x v="4"/>
    <x v="8"/>
    <x v="1"/>
    <s v="KNUTSON RAYMOND D, TRUSTEE"/>
    <s v="MATHENY PHILIP &amp; REBECCA"/>
  </r>
  <r>
    <n v="901704"/>
    <s v="1220-21-610-244"/>
    <x v="0"/>
    <x v="9"/>
    <n v="245000"/>
    <x v="4"/>
    <x v="4"/>
    <x v="6"/>
    <x v="1"/>
    <s v="JOHNSON TIFFANY L"/>
    <s v="RADOOR KERMIT &amp; KERRIE A"/>
  </r>
  <r>
    <n v="901705"/>
    <s v="1420-07-815-013"/>
    <x v="0"/>
    <x v="9"/>
    <n v="260000"/>
    <x v="0"/>
    <x v="4"/>
    <x v="12"/>
    <x v="1"/>
    <s v="BOROUGHS WHENDE K"/>
    <s v="HOLLINGSHEAD LAWRENCE &amp; ROBIN K, TRUSTEES"/>
  </r>
  <r>
    <n v="901708"/>
    <s v="1420-28-311-029"/>
    <x v="0"/>
    <x v="9"/>
    <n v="368000"/>
    <x v="4"/>
    <x v="4"/>
    <x v="6"/>
    <x v="1"/>
    <s v="JOHNSON EVERETT O, TRUSTEE"/>
    <s v="ZENOBI SERGIO"/>
  </r>
  <r>
    <n v="901714"/>
    <s v="1220-09-710-030"/>
    <x v="1"/>
    <x v="9"/>
    <n v="398900"/>
    <x v="4"/>
    <x v="4"/>
    <x v="8"/>
    <x v="1"/>
    <s v="DOUBLE H BUILDERS LLC"/>
    <s v="LOEHRER RAYMOND FREDRICK &amp; RANDA L"/>
  </r>
  <r>
    <n v="901717"/>
    <s v="1320-30-512-030"/>
    <x v="1"/>
    <x v="9"/>
    <n v="498500"/>
    <x v="2"/>
    <x v="1"/>
    <x v="10"/>
    <x v="1"/>
    <s v="CUSTOM CRAFT BUILDERS LLC"/>
    <s v="ANDREW PAUL &amp; PATRICIA"/>
  </r>
  <r>
    <n v="901721"/>
    <s v="1320-30-612-001 THRU 009"/>
    <x v="0"/>
    <x v="9"/>
    <n v="775000"/>
    <x v="0"/>
    <x v="4"/>
    <x v="12"/>
    <x v="0"/>
    <s v="AND AWAY THEY GO LLC"/>
    <s v="LACOSTA MINDEN LLC"/>
  </r>
  <r>
    <n v="901724"/>
    <s v="1420-19-101-004"/>
    <x v="0"/>
    <x v="9"/>
    <n v="588000"/>
    <x v="2"/>
    <x v="3"/>
    <x v="17"/>
    <x v="1"/>
    <s v="KAVANAUGH TREVOR S &amp; TARA L"/>
    <s v="COLQUHOUN SHANE &amp; DIONDRA"/>
  </r>
  <r>
    <n v="901729"/>
    <s v="1220-09-710-049"/>
    <x v="1"/>
    <x v="9"/>
    <n v="399900"/>
    <x v="4"/>
    <x v="4"/>
    <x v="8"/>
    <x v="1"/>
    <s v="DOUBLE H BUILDERS LLC"/>
    <s v="ANDERSON RYAN &amp; KELLEIGH"/>
  </r>
  <r>
    <n v="901176"/>
    <s v="1318-15-712-008"/>
    <x v="0"/>
    <x v="6"/>
    <n v="775000"/>
    <x v="2"/>
    <x v="3"/>
    <x v="17"/>
    <x v="1"/>
    <s v="DORTON BRAD R"/>
    <s v="LINCOLN JOANN, TRUSTEE"/>
  </r>
  <r>
    <n v="901183"/>
    <s v="1220-09-410-008"/>
    <x v="0"/>
    <x v="6"/>
    <n v="440000"/>
    <x v="4"/>
    <x v="4"/>
    <x v="6"/>
    <x v="1"/>
    <s v="FERNANDEZ TODD J, TRUSTEE; STRAUSE LISA M, TRUSTEE"/>
    <s v="CASEY JOHN F &amp; ESTELLE, TRUSTEES"/>
  </r>
  <r>
    <n v="901184"/>
    <s v="1318-23-602-012"/>
    <x v="0"/>
    <x v="6"/>
    <n v="763000"/>
    <x v="2"/>
    <x v="3"/>
    <x v="5"/>
    <x v="1"/>
    <s v="DEVAN VASU"/>
    <s v="SHANBAGAM PROPERTIES"/>
  </r>
  <r>
    <n v="901185"/>
    <s v="1220-22-310-064"/>
    <x v="0"/>
    <x v="6"/>
    <n v="260000"/>
    <x v="0"/>
    <x v="4"/>
    <x v="12"/>
    <x v="1"/>
    <s v="THOMAS JONATHAN ROSS; HEDGECOCK MEAEGAN"/>
    <s v="GALBRAITH ANDREW &amp; MARY KATHLEEN"/>
  </r>
  <r>
    <n v="901196"/>
    <s v="1219-16-002-019"/>
    <x v="0"/>
    <x v="6"/>
    <n v="1495000"/>
    <x v="4"/>
    <x v="4"/>
    <x v="8"/>
    <x v="1"/>
    <s v="PITSKER PETER B &amp; POLLY D, TRUSTEES"/>
    <s v="SMITH DONALD E &amp; BARBARA J"/>
  </r>
  <r>
    <n v="901219"/>
    <s v="1318-23-410-018"/>
    <x v="0"/>
    <x v="10"/>
    <n v="228000"/>
    <x v="4"/>
    <x v="4"/>
    <x v="11"/>
    <x v="1"/>
    <s v="MANNING MARTIN J &amp; JEANETTE LAFRANCE, TRUSTEES"/>
    <s v="HUGHES MICHAEL J, TRUSTEE"/>
  </r>
  <r>
    <n v="901230"/>
    <s v="1220-01-002-074"/>
    <x v="0"/>
    <x v="10"/>
    <n v="560000"/>
    <x v="4"/>
    <x v="4"/>
    <x v="8"/>
    <x v="1"/>
    <s v="HUTTENMAYER HELMUT &amp; SALLY"/>
    <s v="GATT BRIAN J &amp; MARIA VICTORIA G"/>
  </r>
  <r>
    <n v="901232"/>
    <s v="1220-22-110-096"/>
    <x v="0"/>
    <x v="10"/>
    <n v="349000"/>
    <x v="4"/>
    <x v="0"/>
    <x v="18"/>
    <x v="1"/>
    <s v="GREEN FREDERICK M &amp; MARY L"/>
    <s v="HERNANDEZ JAVIER &amp; LUZ MARIA"/>
  </r>
  <r>
    <n v="901235"/>
    <s v="1320-33-714-009"/>
    <x v="0"/>
    <x v="10"/>
    <n v="335000"/>
    <x v="0"/>
    <x v="4"/>
    <x v="12"/>
    <x v="1"/>
    <s v="MCLAUGHLIN SUSAN &amp; ERIC, TRUSTEES"/>
    <s v="MCCUTCHAN MARY L &amp; JOHN"/>
  </r>
  <r>
    <n v="901243"/>
    <s v="1318-23-410-015"/>
    <x v="0"/>
    <x v="11"/>
    <n v="125000"/>
    <x v="4"/>
    <x v="4"/>
    <x v="11"/>
    <x v="1"/>
    <s v="NYE THOMAS A &amp; ROBERTA, TRUSTEES"/>
    <s v="BOYD LORA LEE"/>
  </r>
  <r>
    <n v="901257"/>
    <s v="1220-03-210-002"/>
    <x v="0"/>
    <x v="11"/>
    <n v="270000"/>
    <x v="2"/>
    <x v="1"/>
    <x v="7"/>
    <x v="1"/>
    <s v="STRANDBERG STANLEY LENNART, ESTATE"/>
    <s v="WELDON TERRY &amp; CAROLE"/>
  </r>
  <r>
    <n v="901261"/>
    <s v="1320-30-211-007"/>
    <x v="0"/>
    <x v="11"/>
    <n v="625000"/>
    <x v="0"/>
    <x v="4"/>
    <x v="12"/>
    <x v="1"/>
    <s v="ROGERS DAVID J &amp; LOUZEL J;"/>
    <s v="MARLOW DAVID G &amp; CYNTHIA S, TRUSTEES"/>
  </r>
  <r>
    <n v="901263"/>
    <s v="1320-29-119-033"/>
    <x v="0"/>
    <x v="11"/>
    <n v="298100"/>
    <x v="2"/>
    <x v="1"/>
    <x v="10"/>
    <x v="1"/>
    <s v="SILBERMAN DEBORAH B &amp; RICHARD P"/>
    <s v="JORDAN PATRICIA T"/>
  </r>
  <r>
    <n v="901276"/>
    <s v="1022-10-001-065"/>
    <x v="0"/>
    <x v="11"/>
    <n v="258000"/>
    <x v="4"/>
    <x v="4"/>
    <x v="6"/>
    <x v="1"/>
    <s v="SOULE TIMOTHY &amp; BOBBIE"/>
    <s v="STOREY STEVEN &amp; GINA; ZIRBEL DONALD A &amp; PEGGY"/>
  </r>
  <r>
    <n v="901278"/>
    <s v="1220-09-410-034"/>
    <x v="0"/>
    <x v="11"/>
    <n v="490000"/>
    <x v="4"/>
    <x v="4"/>
    <x v="6"/>
    <x v="1"/>
    <s v="SUENKEL JOEL T &amp; YONG SU"/>
    <s v="RAMIREZ ROBERT; STOKES KIMBERLIE"/>
  </r>
  <r>
    <n v="901285"/>
    <s v="1220-16-810-069"/>
    <x v="0"/>
    <x v="11"/>
    <n v="223000"/>
    <x v="4"/>
    <x v="4"/>
    <x v="8"/>
    <x v="1"/>
    <s v="HAWKS CHERYLEE, TRUSTEE"/>
    <s v="HADLEY JOHN"/>
  </r>
  <r>
    <n v="901303"/>
    <s v="1420-28-211-030"/>
    <x v="0"/>
    <x v="12"/>
    <n v="379000"/>
    <x v="4"/>
    <x v="4"/>
    <x v="6"/>
    <x v="1"/>
    <s v="DYE COLIN B, TRUSTEE"/>
    <s v="WININGAR RICHARD A &amp; MARILYN A, TRUSTEES"/>
  </r>
  <r>
    <n v="901318"/>
    <s v="1219-15-002-028"/>
    <x v="0"/>
    <x v="12"/>
    <n v="175000"/>
    <x v="4"/>
    <x v="4"/>
    <x v="6"/>
    <x v="0"/>
    <s v="PARKER ROBERT MANTON JR, TRUSTEE"/>
    <s v="BUFFALO CREEK ART CENTER INC"/>
  </r>
  <r>
    <n v="901322"/>
    <s v="1220-10-401-008"/>
    <x v="0"/>
    <x v="12"/>
    <n v="300000"/>
    <x v="2"/>
    <x v="3"/>
    <x v="5"/>
    <x v="1"/>
    <s v="VESELITZA MARIA, TRUSTEE"/>
    <s v="STITT JOHN"/>
  </r>
  <r>
    <n v="901325"/>
    <s v="1022-10-002-040"/>
    <x v="0"/>
    <x v="12"/>
    <n v="180000"/>
    <x v="2"/>
    <x v="1"/>
    <x v="7"/>
    <x v="1"/>
    <s v="ALDERSON JAMES R"/>
    <s v="CROSLIN LISA"/>
  </r>
  <r>
    <n v="901328"/>
    <s v="1220-04-516-004"/>
    <x v="0"/>
    <x v="12"/>
    <n v="135000"/>
    <x v="4"/>
    <x v="4"/>
    <x v="6"/>
    <x v="2"/>
    <s v="LEYLAND CODY D"/>
    <s v="GOLDEN JACKIE A &amp; GERALD A"/>
  </r>
  <r>
    <n v="901331"/>
    <s v="1420-07-112-003"/>
    <x v="0"/>
    <x v="12"/>
    <n v="294000"/>
    <x v="0"/>
    <x v="4"/>
    <x v="12"/>
    <x v="1"/>
    <s v="MILLER SHANE &amp; WENDY, TRUSTEES"/>
    <s v="SHIER JEFF"/>
  </r>
  <r>
    <n v="901354"/>
    <s v="1320-29-116-027"/>
    <x v="0"/>
    <x v="13"/>
    <n v="410000"/>
    <x v="4"/>
    <x v="4"/>
    <x v="11"/>
    <x v="1"/>
    <s v="JORDANLEVY ARLENE LUCY, TRUSTEE"/>
    <s v="CASEY MICHAEL J &amp; MAUREEN F, TRUSTEES"/>
  </r>
  <r>
    <n v="901357"/>
    <s v="1318-03-212-034"/>
    <x v="0"/>
    <x v="13"/>
    <n v="470000"/>
    <x v="1"/>
    <x v="0"/>
    <x v="1"/>
    <x v="0"/>
    <s v="PASEK BRANDON"/>
    <s v="LEEPER MICHAEL C &amp; BRONWYN, TRUSTEES"/>
  </r>
  <r>
    <n v="901360"/>
    <s v="1318-15-612-020"/>
    <x v="0"/>
    <x v="13"/>
    <n v="679000"/>
    <x v="2"/>
    <x v="1"/>
    <x v="7"/>
    <x v="1"/>
    <s v="ANDREW PAUL B JR &amp; PATRICIA A"/>
    <s v="HIRSCH DEREK M &amp; CLIFFORD &amp; LORI"/>
  </r>
  <r>
    <n v="901363"/>
    <s v="1318-24-710-004"/>
    <x v="0"/>
    <x v="13"/>
    <n v="940000"/>
    <x v="0"/>
    <x v="0"/>
    <x v="19"/>
    <x v="1"/>
    <s v="MCCORKINDALE CAROLE E, TRUSTEE"/>
    <s v="LIMING R DAVID &amp; SUSAN L, TRUSTEES"/>
  </r>
  <r>
    <n v="901367"/>
    <s v="1219-36-002-002"/>
    <x v="0"/>
    <x v="13"/>
    <n v="715000"/>
    <x v="1"/>
    <x v="7"/>
    <x v="20"/>
    <x v="1"/>
    <s v="BERTOLONE JOSEPH &amp; REGGELL"/>
    <s v="GARVIN JEFFREY F &amp; MARIE A"/>
  </r>
  <r>
    <n v="901374"/>
    <s v="1420-08-210-053"/>
    <x v="0"/>
    <x v="13"/>
    <n v="275000"/>
    <x v="4"/>
    <x v="5"/>
    <x v="21"/>
    <x v="1"/>
    <s v="FRIEDMAN LAWRENCE J"/>
    <s v="GONZALES GUILLERMO RAMIREZ; MARTINE MARIA RODRIGUEZ"/>
  </r>
  <r>
    <n v="901377"/>
    <s v="1220-04-111-031"/>
    <x v="0"/>
    <x v="13"/>
    <n v="130000"/>
    <x v="0"/>
    <x v="4"/>
    <x v="12"/>
    <x v="1"/>
    <s v="TAMUTY FREDERICK V"/>
    <s v="DOTY ROLLAND; SHEELER ROBIN"/>
  </r>
  <r>
    <n v="901379"/>
    <s v="1319-10-212-001"/>
    <x v="0"/>
    <x v="13"/>
    <n v="525000"/>
    <x v="2"/>
    <x v="1"/>
    <x v="7"/>
    <x v="1"/>
    <s v="NEUBERGERPIERSON JULIE CHRISTINE, TRUSTEE"/>
    <s v="HUINER BRIAN; STEWART C DENISE"/>
  </r>
  <r>
    <n v="901381"/>
    <s v="1022-09-002-075"/>
    <x v="0"/>
    <x v="13"/>
    <n v="40000"/>
    <x v="2"/>
    <x v="1"/>
    <x v="7"/>
    <x v="1"/>
    <s v="PIERCE JOHN &amp; KAREN"/>
    <s v="FIELDS JEFF &amp; STACY"/>
  </r>
  <r>
    <n v="901382"/>
    <s v="1220-04-513-026"/>
    <x v="0"/>
    <x v="13"/>
    <n v="230000"/>
    <x v="0"/>
    <x v="4"/>
    <x v="12"/>
    <x v="1"/>
    <s v="WILLARD FAMILY PROPERTIES LLC"/>
    <s v="HOCH SHAWN &amp; DELIA"/>
  </r>
  <r>
    <n v="901384"/>
    <s v="1419-11-002-013"/>
    <x v="0"/>
    <x v="13"/>
    <n v="880000"/>
    <x v="4"/>
    <x v="4"/>
    <x v="6"/>
    <x v="1"/>
    <s v="HELMS MICHAEL J &amp; CATHERINE A, TRUSTEES"/>
    <s v="NISLEY KARL &amp; JULIE &amp; CARSON"/>
  </r>
  <r>
    <n v="901385"/>
    <s v="1220-20-001-020"/>
    <x v="0"/>
    <x v="13"/>
    <n v="820000"/>
    <x v="2"/>
    <x v="3"/>
    <x v="5"/>
    <x v="1"/>
    <s v="MAHNKEN RYAN &amp; JESSICA; MOORE JESSICA &amp; DONNA S"/>
    <s v="BLAIR BRIAN E &amp; CAITLIN M"/>
  </r>
  <r>
    <n v="901392"/>
    <s v="1420-35-311-003"/>
    <x v="0"/>
    <x v="13"/>
    <n v="677524.15"/>
    <x v="0"/>
    <x v="4"/>
    <x v="12"/>
    <x v="1"/>
    <s v="ABN ENTERPRISES LLC"/>
    <s v="WALTERS DALE C &amp; KAREN A, TRUSTEES"/>
  </r>
  <r>
    <n v="901394"/>
    <s v="1220-21-511-009"/>
    <x v="0"/>
    <x v="13"/>
    <n v="242500"/>
    <x v="2"/>
    <x v="1"/>
    <x v="7"/>
    <x v="1"/>
    <s v="FORST JESSICA M"/>
    <s v="LEWIS TIMOTHY &amp; MICHELLE"/>
  </r>
  <r>
    <n v="901396"/>
    <s v="1220-03-111-024"/>
    <x v="0"/>
    <x v="13"/>
    <n v="405000"/>
    <x v="0"/>
    <x v="4"/>
    <x v="12"/>
    <x v="1"/>
    <s v="FARWELL KYLE A; TRAN HAN B"/>
    <s v="BURKE JARRETT S &amp; JODI J"/>
  </r>
  <r>
    <n v="901398"/>
    <s v="1220-21-810-247"/>
    <x v="0"/>
    <x v="13"/>
    <n v="260000"/>
    <x v="0"/>
    <x v="4"/>
    <x v="12"/>
    <x v="1"/>
    <s v="STOCKTON BRYAN L &amp; ELIZABETH S"/>
    <s v="LEYLAND CODY"/>
  </r>
  <r>
    <n v="901402"/>
    <s v="1220-21-710-037"/>
    <x v="0"/>
    <x v="13"/>
    <n v="273000"/>
    <x v="0"/>
    <x v="4"/>
    <x v="12"/>
    <x v="1"/>
    <s v="CHALLACOMB SIDNEY T III"/>
    <s v="COOK KEVIN B"/>
  </r>
  <r>
    <n v="901412"/>
    <s v="1220-25-501-018"/>
    <x v="0"/>
    <x v="13"/>
    <n v="325000"/>
    <x v="4"/>
    <x v="4"/>
    <x v="8"/>
    <x v="1"/>
    <s v="SKAGGSMCNEIL RACHEL P; SKAGGS ROBERT T"/>
    <s v="SEPT MERRILL G"/>
  </r>
  <r>
    <n v="901416"/>
    <s v="1319-10-111-024"/>
    <x v="0"/>
    <x v="13"/>
    <n v="525000"/>
    <x v="4"/>
    <x v="4"/>
    <x v="8"/>
    <x v="1"/>
    <s v="PLATT MARCUS J, TRUSTEE"/>
    <s v="KEARNS LOYD F &amp; SUSAN L"/>
  </r>
  <r>
    <n v="901445"/>
    <s v="1419-10-001-025"/>
    <x v="0"/>
    <x v="2"/>
    <n v="624750"/>
    <x v="0"/>
    <x v="0"/>
    <x v="0"/>
    <x v="0"/>
    <s v="CLEAR CREEK RESIDENTIAL LLC"/>
    <s v="WOOD SHERI &amp; JACK"/>
  </r>
  <r>
    <n v="901450"/>
    <s v="1220-15-610-001"/>
    <x v="0"/>
    <x v="2"/>
    <n v="380000"/>
    <x v="2"/>
    <x v="1"/>
    <x v="2"/>
    <x v="1"/>
    <s v="MEYLING FRED H"/>
    <s v="NELSON DAVID E &amp; JEANNE M"/>
  </r>
  <r>
    <n v="901456"/>
    <s v="1320-30-113-014"/>
    <x v="0"/>
    <x v="2"/>
    <n v="305000"/>
    <x v="4"/>
    <x v="4"/>
    <x v="11"/>
    <x v="1"/>
    <s v="STEVENS GRETCHEN H, TRUSTEE"/>
    <s v="JONES RODERICK MICHAEL &amp; SUSAN JANE"/>
  </r>
  <r>
    <n v="901458"/>
    <s v="1319-19-213-004"/>
    <x v="0"/>
    <x v="2"/>
    <n v="361250"/>
    <x v="0"/>
    <x v="0"/>
    <x v="4"/>
    <x v="2"/>
    <s v="HALLORAN BRIAN C"/>
    <s v="SIMON DAVID; MARIE TANIA"/>
  </r>
  <r>
    <n v="901734"/>
    <s v="1319-19-714-021"/>
    <x v="0"/>
    <x v="9"/>
    <n v="505000"/>
    <x v="2"/>
    <x v="3"/>
    <x v="5"/>
    <x v="2"/>
    <s v="PECKHAM STEVEN JAMES"/>
    <s v="HOLT DANIEL; THOMPSON RANDY J"/>
  </r>
  <r>
    <n v="901738"/>
    <s v="1022-16-001-052"/>
    <x v="0"/>
    <x v="9"/>
    <n v="203000"/>
    <x v="4"/>
    <x v="4"/>
    <x v="8"/>
    <x v="1"/>
    <s v="BORDA ROGER A &amp; PAMELA A"/>
    <s v="VOCELKA JEFFREY M"/>
  </r>
  <r>
    <n v="901789"/>
    <s v="1319-30-520-008"/>
    <x v="0"/>
    <x v="14"/>
    <n v="165000"/>
    <x v="0"/>
    <x v="0"/>
    <x v="19"/>
    <x v="2"/>
    <s v="SAVAN CHERYL; KASOW CLAY"/>
    <s v="DUFF JAMES L"/>
  </r>
  <r>
    <n v="901795"/>
    <s v="1318-22-002-051"/>
    <x v="0"/>
    <x v="14"/>
    <n v="350000"/>
    <x v="2"/>
    <x v="3"/>
    <x v="5"/>
    <x v="1"/>
    <s v="POWERS RITA CLAIR, TRUSTEE"/>
    <s v="GURNER JOHN &amp; MICHELLE"/>
  </r>
  <r>
    <n v="901797"/>
    <s v="1318-10-416-017"/>
    <x v="0"/>
    <x v="14"/>
    <n v="1150000"/>
    <x v="1"/>
    <x v="0"/>
    <x v="1"/>
    <x v="1"/>
    <s v="CARTER ROGER R &amp; BIANCA A, TRUSTEES"/>
    <s v="NELSON ERIC NEAL &amp; LAURA DAUTERMAN"/>
  </r>
  <r>
    <n v="901821"/>
    <s v="1022-16-001-062"/>
    <x v="0"/>
    <x v="15"/>
    <n v="200000"/>
    <x v="2"/>
    <x v="1"/>
    <x v="7"/>
    <x v="1"/>
    <s v="BUDD MICHAEL R"/>
    <s v="TAPIAMORENO DONNA G; VERDUGO JOSE J"/>
  </r>
  <r>
    <n v="901826"/>
    <s v="1420-18-113-077"/>
    <x v="0"/>
    <x v="15"/>
    <n v="165000"/>
    <x v="0"/>
    <x v="0"/>
    <x v="0"/>
    <x v="1"/>
    <s v="SWARTZ SAMUEL R &amp; BRENDA J, TRUSTEES"/>
    <s v="SWARTZ SAMUAL R II"/>
  </r>
  <r>
    <n v="901853"/>
    <s v="1022-18-002-004"/>
    <x v="0"/>
    <x v="15"/>
    <n v="499000"/>
    <x v="4"/>
    <x v="4"/>
    <x v="8"/>
    <x v="1"/>
    <s v="MILLS STUART J &amp; LIBBY A, TRUSTEES"/>
    <s v="CLARK CHARLES &amp; FELICITY"/>
  </r>
  <r>
    <n v="901857"/>
    <s v="1320-07-801-041"/>
    <x v="0"/>
    <x v="15"/>
    <n v="185000"/>
    <x v="4"/>
    <x v="4"/>
    <x v="11"/>
    <x v="3"/>
    <s v="GARRISON WILLIAM L &amp; JENNY"/>
    <s v="NOE CHRISTOPHER; VU NGUYET"/>
  </r>
  <r>
    <n v="901858"/>
    <s v="1022-16-001-120"/>
    <x v="0"/>
    <x v="15"/>
    <n v="45000"/>
    <x v="4"/>
    <x v="4"/>
    <x v="11"/>
    <x v="0"/>
    <s v="JAMES LORETTA SUE, TRUSTEE"/>
    <s v="BOHLER STEVEN A"/>
  </r>
  <r>
    <n v="901864"/>
    <s v="1420-28-410-018"/>
    <x v="0"/>
    <x v="15"/>
    <n v="290000"/>
    <x v="3"/>
    <x v="2"/>
    <x v="3"/>
    <x v="1"/>
    <s v="MCKEW KIMBERLEE L"/>
    <s v="MEDINA NANCY; MAGALLON GENESIS"/>
  </r>
  <r>
    <n v="901881"/>
    <s v="1320-04-001-083"/>
    <x v="0"/>
    <x v="16"/>
    <n v="135625"/>
    <x v="4"/>
    <x v="4"/>
    <x v="11"/>
    <x v="0"/>
    <s v="RAMSDEN PROPERTIES"/>
    <s v="DAVIS DAVID B &amp; SHARON LYNN, TRUSTEES"/>
  </r>
  <r>
    <n v="901884"/>
    <s v="1420-34-201-010"/>
    <x v="0"/>
    <x v="16"/>
    <n v="370000"/>
    <x v="4"/>
    <x v="4"/>
    <x v="8"/>
    <x v="1"/>
    <s v="HOLLINGSHEAD ROBIN KAY, TRUSTEE"/>
    <s v="HOLDEMAN DARR &amp; TAMMY"/>
  </r>
  <r>
    <n v="901885"/>
    <s v="1420-07-611-030"/>
    <x v="0"/>
    <x v="16"/>
    <n v="209875"/>
    <x v="4"/>
    <x v="4"/>
    <x v="8"/>
    <x v="1"/>
    <s v="HEYDEN PETER &amp; SHARON ANNE, TRUSTEES"/>
    <s v="RIKALO ROBERT PATRICK &amp; HEATHER ANNE"/>
  </r>
  <r>
    <n v="901889"/>
    <s v="1022-15-001-133"/>
    <x v="0"/>
    <x v="16"/>
    <n v="121000"/>
    <x v="4"/>
    <x v="4"/>
    <x v="6"/>
    <x v="1"/>
    <s v="SCHEIDER KENNETH; DIDLOCK MARSHA"/>
    <s v="RUBINO FRANK M"/>
  </r>
  <r>
    <n v="901894"/>
    <s v="1420-07-117-002"/>
    <x v="0"/>
    <x v="16"/>
    <n v="449500"/>
    <x v="0"/>
    <x v="0"/>
    <x v="0"/>
    <x v="1"/>
    <s v="HALL VERA L, TRUSTEE"/>
    <s v="CORTES MAXINE"/>
  </r>
  <r>
    <n v="901898"/>
    <s v="1220-04-510-003"/>
    <x v="0"/>
    <x v="16"/>
    <n v="200000"/>
    <x v="0"/>
    <x v="4"/>
    <x v="12"/>
    <x v="1"/>
    <s v="REILLY SHAWN; LEEP KAREN"/>
    <s v="CROSE ANDREW"/>
  </r>
  <r>
    <n v="901923"/>
    <s v="1220-04-111-034"/>
    <x v="0"/>
    <x v="17"/>
    <n v="86000"/>
    <x v="4"/>
    <x v="4"/>
    <x v="11"/>
    <x v="1"/>
    <s v="SPRINGMEYER CLAUDETTE, TRUSTEE"/>
    <s v="DAVIDSON JOHN R, TRUSTEE"/>
  </r>
  <r>
    <n v="901936"/>
    <s v="1420-07-815-020"/>
    <x v="0"/>
    <x v="17"/>
    <n v="300000"/>
    <x v="2"/>
    <x v="0"/>
    <x v="15"/>
    <x v="1"/>
    <s v="MIGUEL TONY &amp; PENNIE T"/>
    <s v="WEEKS MARK S &amp; STACEY C, TRUSTEES"/>
  </r>
  <r>
    <n v="901937"/>
    <s v="1320-33-311-030"/>
    <x v="0"/>
    <x v="17"/>
    <n v="424000"/>
    <x v="0"/>
    <x v="0"/>
    <x v="4"/>
    <x v="1"/>
    <s v="FIDUCIARY SERVICE OF NEVADA LLC, TRUSTEE; GOLDEN FAMILY TRUST 11/10/89"/>
    <s v="EMBRY JOHN P &amp; JOANNE P, TRUSTEES"/>
  </r>
  <r>
    <n v="901944"/>
    <s v="1220-24-601-041"/>
    <x v="0"/>
    <x v="17"/>
    <n v="365000"/>
    <x v="1"/>
    <x v="8"/>
    <x v="22"/>
    <x v="1"/>
    <s v="MCCASLIN SAUNDRA GAYE, TRUSTEE"/>
    <s v="STANTON RYAN L; EISELE SHELBY C"/>
  </r>
  <r>
    <n v="901955"/>
    <s v="1220-21-510-259"/>
    <x v="0"/>
    <x v="17"/>
    <n v="265100"/>
    <x v="4"/>
    <x v="4"/>
    <x v="8"/>
    <x v="4"/>
    <s v="LANNEN STEPHEN F &amp; PAMELA L"/>
    <s v="BRAMWELL LLC SERIES 4"/>
  </r>
  <r>
    <n v="901957"/>
    <s v="1420-07-817-009"/>
    <x v="0"/>
    <x v="17"/>
    <n v="196500"/>
    <x v="4"/>
    <x v="0"/>
    <x v="9"/>
    <x v="1"/>
    <s v="FRICANO MARTHA E"/>
    <s v="GORE JESSE"/>
  </r>
  <r>
    <n v="901963"/>
    <s v="1320-30-814-006"/>
    <x v="0"/>
    <x v="17"/>
    <n v="202500"/>
    <x v="4"/>
    <x v="4"/>
    <x v="8"/>
    <x v="1"/>
    <s v="BRADY DAVID J &amp; JEFFREY F"/>
    <s v="ROBERTS HEATHER"/>
  </r>
  <r>
    <n v="901982"/>
    <s v="1420-34-610-048"/>
    <x v="0"/>
    <x v="17"/>
    <n v="175000"/>
    <x v="0"/>
    <x v="4"/>
    <x v="12"/>
    <x v="0"/>
    <s v="SAMPLE LAWRENCE R &amp; DONNA, TRUSTEES"/>
    <s v="INMAN FREDERICK R &amp; BEVERLY D, TRUSTEES"/>
  </r>
  <r>
    <n v="901987"/>
    <s v="1320-07-801-040"/>
    <x v="0"/>
    <x v="17"/>
    <n v="175000"/>
    <x v="4"/>
    <x v="4"/>
    <x v="11"/>
    <x v="3"/>
    <s v="GARRISON WILLIAM L &amp; JENNY"/>
    <s v="BETTENCOURT ROBERT &amp; PAMELA"/>
  </r>
  <r>
    <n v="901994"/>
    <s v="1420-26-401-007"/>
    <x v="0"/>
    <x v="18"/>
    <n v="610000"/>
    <x v="4"/>
    <x v="4"/>
    <x v="11"/>
    <x v="1"/>
    <s v="PESTANA KAREN DIANE, TRUSTEE"/>
    <s v="HENRY ARTHUR ROSS III &amp; DAWN, TRUSTEES"/>
  </r>
  <r>
    <n v="901998"/>
    <s v="1420-07-616-033"/>
    <x v="0"/>
    <x v="18"/>
    <n v="230000"/>
    <x v="2"/>
    <x v="1"/>
    <x v="7"/>
    <x v="1"/>
    <s v="STEVENS ROBERT"/>
    <s v="HERNANDEZ ESPERANZA O"/>
  </r>
  <r>
    <n v="902004"/>
    <s v="1220-16-210-111"/>
    <x v="0"/>
    <x v="18"/>
    <n v="270000"/>
    <x v="4"/>
    <x v="4"/>
    <x v="11"/>
    <x v="1"/>
    <s v="BELL DAVID R &amp; ADRIENEE L"/>
    <s v="STEHLIK BRIANNA M"/>
  </r>
  <r>
    <n v="902011"/>
    <s v="1220-21-710-248"/>
    <x v="0"/>
    <x v="18"/>
    <n v="283000"/>
    <x v="4"/>
    <x v="4"/>
    <x v="11"/>
    <x v="1"/>
    <s v="MORGEN STACY E &amp; ROBERT H"/>
    <s v="BELL DAVID R &amp; ADRIENNE L"/>
  </r>
  <r>
    <n v="902015"/>
    <s v="1320-02-001-038"/>
    <x v="0"/>
    <x v="18"/>
    <n v="355000"/>
    <x v="4"/>
    <x v="4"/>
    <x v="11"/>
    <x v="1"/>
    <s v="ASPENLEITER BRIAN &amp; AMY"/>
    <s v="KUZAVA BETH"/>
  </r>
  <r>
    <n v="902025"/>
    <s v="1318-10-311-002"/>
    <x v="0"/>
    <x v="18"/>
    <n v="1200000"/>
    <x v="0"/>
    <x v="0"/>
    <x v="0"/>
    <x v="1"/>
    <s v="ATWAN DONALD A &amp; MARY A, TRUSTEES; ATWAN ANTHONY JAMES"/>
    <s v="BECERRA ROSEMARY; TRESTER KENNETH R"/>
  </r>
  <r>
    <n v="902028"/>
    <s v="1022-09-002-055"/>
    <x v="0"/>
    <x v="18"/>
    <n v="150000"/>
    <x v="2"/>
    <x v="1"/>
    <x v="7"/>
    <x v="1"/>
    <s v="FEELEY JOHN M III &amp; ALICIA, TRUSTEES"/>
    <s v="PASCUS MARGRET M &amp; MARK S"/>
  </r>
  <r>
    <n v="902031"/>
    <s v="1420-17-111-002"/>
    <x v="0"/>
    <x v="18"/>
    <n v="329900"/>
    <x v="4"/>
    <x v="6"/>
    <x v="23"/>
    <x v="1"/>
    <s v="DUKE PARTNERS II LLC"/>
    <s v="GREENE KAREN TORRY, TRUSTEE"/>
  </r>
  <r>
    <n v="902034"/>
    <s v="1220-04-514-022"/>
    <x v="0"/>
    <x v="18"/>
    <n v="240000"/>
    <x v="0"/>
    <x v="4"/>
    <x v="12"/>
    <x v="1"/>
    <s v="SMITH JEFFREY K &amp; MELISSA C"/>
    <s v="ALLABAND PATRICK"/>
  </r>
  <r>
    <n v="902038"/>
    <s v="1319-18-414-006"/>
    <x v="0"/>
    <x v="18"/>
    <n v="742000"/>
    <x v="4"/>
    <x v="4"/>
    <x v="11"/>
    <x v="1"/>
    <s v="KAPLAN STEVEN, TRUSTEE"/>
    <s v="AREND CHRISTOPHER &amp; HERTHA WOLFF"/>
  </r>
  <r>
    <n v="902040"/>
    <s v="1220-01-001-067"/>
    <x v="0"/>
    <x v="18"/>
    <n v="174000"/>
    <x v="4"/>
    <x v="4"/>
    <x v="11"/>
    <x v="0"/>
    <s v="DENMAR ASSOCIATES"/>
    <s v="SMALLING KARL D"/>
  </r>
  <r>
    <n v="902048"/>
    <s v="1219-03-002-036"/>
    <x v="0"/>
    <x v="18"/>
    <n v="599000"/>
    <x v="0"/>
    <x v="4"/>
    <x v="12"/>
    <x v="1"/>
    <s v="IDEMA THOMAS R &amp; DONNA L, TRUSTEES"/>
    <s v="WOODRUFF DEBRA DAWN"/>
  </r>
  <r>
    <n v="902050"/>
    <s v="1022-16-002-104"/>
    <x v="0"/>
    <x v="18"/>
    <n v="570000"/>
    <x v="5"/>
    <x v="6"/>
    <x v="24"/>
    <x v="1"/>
    <s v="MANZANO PAUL N &amp; JESSICA A"/>
    <s v="BLAIR KARL &amp; JILL"/>
  </r>
  <r>
    <n v="902054"/>
    <s v="1320-23-002-057"/>
    <x v="0"/>
    <x v="18"/>
    <n v="96000"/>
    <x v="0"/>
    <x v="4"/>
    <x v="12"/>
    <x v="0"/>
    <s v="GRANDVIEW DOUGLAS LLC"/>
    <s v="IDEMA THOMAS R &amp; DONNA L, TRUSTEES"/>
  </r>
  <r>
    <n v="902056"/>
    <s v="1318-23-602-011"/>
    <x v="0"/>
    <x v="18"/>
    <n v="1405100"/>
    <x v="2"/>
    <x v="3"/>
    <x v="5"/>
    <x v="1"/>
    <s v="SHANBAGAM PROPERTIES"/>
    <s v="MEYER PAUL, TRUSTEE; MEYER KEVIN MICHAEL"/>
  </r>
  <r>
    <n v="902074"/>
    <s v="1219-15-001-054"/>
    <x v="0"/>
    <x v="19"/>
    <n v="485000"/>
    <x v="4"/>
    <x v="4"/>
    <x v="6"/>
    <x v="1"/>
    <s v="MCGOUGH NICHOLAS TERRANCE &amp; SHERREL LYNN, TRUSTEES"/>
    <s v="DIXON KIRK L, TRUSTEE; MCKIE MARGARET A, TRUSTEE"/>
  </r>
  <r>
    <n v="902081"/>
    <s v="1420-28-110-012"/>
    <x v="0"/>
    <x v="19"/>
    <n v="457500"/>
    <x v="5"/>
    <x v="6"/>
    <x v="24"/>
    <x v="1"/>
    <s v="FLYNT TODD &amp; APRIL"/>
    <s v="SULLIVAN STEPHANIE RENEE; MATHEWS JON XAVIER"/>
  </r>
  <r>
    <n v="902098"/>
    <s v="1420-06-410-009"/>
    <x v="0"/>
    <x v="19"/>
    <n v="180000"/>
    <x v="3"/>
    <x v="9"/>
    <x v="3"/>
    <x v="1"/>
    <s v="HOLMES JOHN M &amp; PAULINE G, TRUSTEES"/>
    <s v="HSKS LLC"/>
  </r>
  <r>
    <n v="902110"/>
    <s v="1318-10-311-002"/>
    <x v="0"/>
    <x v="19"/>
    <n v="1200000"/>
    <x v="0"/>
    <x v="0"/>
    <x v="0"/>
    <x v="1"/>
    <s v="BECERRA ROSEMARY; TRESTER KENNETH R"/>
    <s v="BECERRA ROSEMARY; TRESTER KENNETH R; OPTIONS RESEARCH LLC"/>
  </r>
  <r>
    <n v="902114"/>
    <s v="1320-29-212-052"/>
    <x v="0"/>
    <x v="19"/>
    <n v="388000"/>
    <x v="2"/>
    <x v="1"/>
    <x v="7"/>
    <x v="1"/>
    <s v="GREER EDWARD J"/>
    <s v="CAMPBELL CRAIG S &amp; KRISTEN K"/>
  </r>
  <r>
    <n v="902122"/>
    <s v="1420-18-112-014"/>
    <x v="0"/>
    <x v="19"/>
    <n v="304500"/>
    <x v="1"/>
    <x v="0"/>
    <x v="1"/>
    <x v="1"/>
    <s v="MARLER JAMES W"/>
    <s v="CHANDLER KALI"/>
  </r>
  <r>
    <n v="902128"/>
    <s v="1420-06-301-021"/>
    <x v="0"/>
    <x v="19"/>
    <n v="365000"/>
    <x v="4"/>
    <x v="4"/>
    <x v="8"/>
    <x v="1"/>
    <s v="GREATER NEVADA CREDIT UNION"/>
    <s v="PEASE DALE F"/>
  </r>
  <r>
    <n v="902131"/>
    <s v="1320-02-002-056"/>
    <x v="0"/>
    <x v="19"/>
    <n v="385000"/>
    <x v="4"/>
    <x v="4"/>
    <x v="8"/>
    <x v="1"/>
    <s v="MEREDITH KAREN L, TRUSTEE"/>
    <s v="RINI NICHOLAS C &amp; MARIA D"/>
  </r>
  <r>
    <n v="902139"/>
    <s v="1320-32-713-008"/>
    <x v="0"/>
    <x v="19"/>
    <n v="212500"/>
    <x v="1"/>
    <x v="0"/>
    <x v="1"/>
    <x v="2"/>
    <s v="SHAW DIANA KELLY"/>
    <s v="COLLIN JASON S &amp; NATALIE E"/>
  </r>
  <r>
    <n v="902141"/>
    <s v="1418-34-210-024"/>
    <x v="0"/>
    <x v="19"/>
    <n v="2120000"/>
    <x v="1"/>
    <x v="0"/>
    <x v="1"/>
    <x v="1"/>
    <s v="MONSON PAUL E &amp; JAN SIMI"/>
    <s v="VANHULZEN CRAIG D &amp; LARA M"/>
  </r>
  <r>
    <n v="902145"/>
    <s v="1320-29-214-027"/>
    <x v="0"/>
    <x v="19"/>
    <n v="320000"/>
    <x v="2"/>
    <x v="1"/>
    <x v="10"/>
    <x v="1"/>
    <s v="BASCHNAGEL KARA L"/>
    <s v="COHEE TIMOTHY B &amp; ANITA"/>
  </r>
  <r>
    <n v="902149"/>
    <s v="1320-35-002-052"/>
    <x v="0"/>
    <x v="19"/>
    <n v="1005000"/>
    <x v="4"/>
    <x v="4"/>
    <x v="11"/>
    <x v="1"/>
    <s v="TRKJA DEBORAH K; DIMITRIADIS THOMAS C"/>
    <s v="BOND RICHARD L &amp; JUDY G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3">
  <r>
    <n v="900994"/>
    <x v="0"/>
    <x v="0"/>
    <x v="0"/>
    <x v="0"/>
    <x v="0"/>
    <n v="135000"/>
    <x v="0"/>
    <s v="FLETCHER JACK B &amp; LISA REINE, TRUSTEES"/>
    <x v="0"/>
  </r>
  <r>
    <n v="901064"/>
    <x v="0"/>
    <x v="1"/>
    <x v="0"/>
    <x v="1"/>
    <x v="1"/>
    <n v="111300"/>
    <x v="1"/>
    <s v="YOKOTAKE RONALD MIKI &amp; DEBRA ELIZABETH, TRUSTEES; TSUBOI JOHN H"/>
    <x v="1"/>
  </r>
  <r>
    <n v="901076"/>
    <x v="0"/>
    <x v="1"/>
    <x v="1"/>
    <x v="2"/>
    <x v="2"/>
    <n v="52100"/>
    <x v="2"/>
    <s v="MORROW HOLLY E; MEGEE WILLIAM JOSEPH"/>
    <x v="2"/>
  </r>
  <r>
    <n v="901460"/>
    <x v="0"/>
    <x v="2"/>
    <x v="0"/>
    <x v="3"/>
    <x v="3"/>
    <n v="270000"/>
    <x v="1"/>
    <s v="NORRIS RICHARD ALBERT IV"/>
    <x v="3"/>
  </r>
  <r>
    <n v="901512"/>
    <x v="0"/>
    <x v="3"/>
    <x v="2"/>
    <x v="4"/>
    <x v="1"/>
    <n v="285500"/>
    <x v="1"/>
    <s v="FREITAS NORMA K &amp; DENNIS L"/>
    <x v="4"/>
  </r>
  <r>
    <n v="900958"/>
    <x v="0"/>
    <x v="4"/>
    <x v="3"/>
    <x v="5"/>
    <x v="2"/>
    <n v="3250000"/>
    <x v="0"/>
    <s v="CLEAR CREEK OS LLC"/>
    <x v="5"/>
  </r>
  <r>
    <n v="901148"/>
    <x v="0"/>
    <x v="5"/>
    <x v="2"/>
    <x v="0"/>
    <x v="0"/>
    <m/>
    <x v="3"/>
    <s v="WHITMORE BARBARA G &amp; RACHELLE A"/>
    <x v="6"/>
  </r>
  <r>
    <n v="901595"/>
    <x v="0"/>
    <x v="6"/>
    <x v="2"/>
    <x v="6"/>
    <x v="4"/>
    <n v="252000"/>
    <x v="1"/>
    <s v="WENNER ROBERT L &amp; CONNIE E"/>
    <x v="4"/>
  </r>
  <r>
    <n v="901610"/>
    <x v="0"/>
    <x v="6"/>
    <x v="1"/>
    <x v="7"/>
    <x v="2"/>
    <n v="291000"/>
    <x v="1"/>
    <s v="FRISTED KURT &amp; SALLY"/>
    <x v="7"/>
  </r>
  <r>
    <n v="901668"/>
    <x v="0"/>
    <x v="7"/>
    <x v="1"/>
    <x v="7"/>
    <x v="2"/>
    <n v="424100"/>
    <x v="1"/>
    <s v="BRADY DAVID J, TRUSTEE"/>
    <x v="8"/>
  </r>
  <r>
    <n v="901726"/>
    <x v="0"/>
    <x v="8"/>
    <x v="2"/>
    <x v="8"/>
    <x v="2"/>
    <n v="105100"/>
    <x v="2"/>
    <s v="COLQUHOUN SHANE &amp; DIONDRA"/>
    <x v="9"/>
  </r>
  <r>
    <n v="901168"/>
    <x v="0"/>
    <x v="9"/>
    <x v="1"/>
    <x v="9"/>
    <x v="5"/>
    <n v="332976"/>
    <x v="4"/>
    <s v="VOTEL JOHN &amp; TRACI"/>
    <x v="10"/>
  </r>
  <r>
    <n v="901171"/>
    <x v="0"/>
    <x v="9"/>
    <x v="3"/>
    <x v="0"/>
    <x v="0"/>
    <n v="163000"/>
    <x v="1"/>
    <s v="BALDAUSKAS DEBRASHEL A"/>
    <x v="1"/>
  </r>
  <r>
    <n v="901181"/>
    <x v="0"/>
    <x v="9"/>
    <x v="1"/>
    <x v="2"/>
    <x v="2"/>
    <n v="184167"/>
    <x v="4"/>
    <s v="JACOBSEN ROBBI L &amp; TIM E"/>
    <x v="11"/>
  </r>
  <r>
    <n v="901226"/>
    <x v="0"/>
    <x v="10"/>
    <x v="0"/>
    <x v="10"/>
    <x v="1"/>
    <n v="90000"/>
    <x v="2"/>
    <s v="WHITE CORBY E &amp; TONJA L, TRUSTEES"/>
    <x v="0"/>
  </r>
  <r>
    <n v="901265"/>
    <x v="0"/>
    <x v="11"/>
    <x v="3"/>
    <x v="11"/>
    <x v="1"/>
    <n v="325000"/>
    <x v="1"/>
    <s v="ISAACS WILLIAM E &amp; MRAIANNE M"/>
    <x v="12"/>
  </r>
  <r>
    <n v="901273"/>
    <x v="0"/>
    <x v="11"/>
    <x v="1"/>
    <x v="2"/>
    <x v="2"/>
    <n v="75000"/>
    <x v="2"/>
    <s v="FORGERSON DAVID W &amp; ANJANETTE B"/>
    <x v="2"/>
  </r>
  <r>
    <n v="901418"/>
    <x v="0"/>
    <x v="12"/>
    <x v="1"/>
    <x v="12"/>
    <x v="5"/>
    <n v="1626000"/>
    <x v="5"/>
    <s v="JENUANE COMMUNITEIS THE RANCH LLC"/>
    <x v="13"/>
  </r>
  <r>
    <n v="901424"/>
    <x v="0"/>
    <x v="2"/>
    <x v="0"/>
    <x v="0"/>
    <x v="0"/>
    <n v="409000"/>
    <x v="1"/>
    <s v="RICE TIFFANY; MEUNER MATTHEW"/>
    <x v="1"/>
  </r>
  <r>
    <n v="901442"/>
    <x v="0"/>
    <x v="2"/>
    <x v="0"/>
    <x v="13"/>
    <x v="6"/>
    <n v="525000"/>
    <x v="1"/>
    <s v="PILLSBURY EDMUND P &amp; KINSEY"/>
    <x v="14"/>
  </r>
  <r>
    <n v="901447"/>
    <x v="0"/>
    <x v="2"/>
    <x v="2"/>
    <x v="8"/>
    <x v="4"/>
    <n v="50000"/>
    <x v="1"/>
    <s v="COTE PAUL A &amp; SUSAN J"/>
    <x v="15"/>
  </r>
  <r>
    <n v="901763"/>
    <x v="0"/>
    <x v="13"/>
    <x v="3"/>
    <x v="11"/>
    <x v="1"/>
    <n v="477262"/>
    <x v="6"/>
    <s v="JOHNSON JAY ROBERT &amp; NANCY"/>
    <x v="16"/>
  </r>
  <r>
    <n v="901779"/>
    <x v="0"/>
    <x v="13"/>
    <x v="3"/>
    <x v="5"/>
    <x v="2"/>
    <n v="354500"/>
    <x v="1"/>
    <s v="MARTINEZ HENRY; CHAVARRO ERIKA Y"/>
    <x v="17"/>
  </r>
  <r>
    <n v="901825"/>
    <x v="0"/>
    <x v="14"/>
    <x v="3"/>
    <x v="14"/>
    <x v="1"/>
    <n v="81000"/>
    <x v="1"/>
    <s v="KNOWLES LAURA D"/>
    <x v="18"/>
  </r>
  <r>
    <n v="901835"/>
    <x v="0"/>
    <x v="14"/>
    <x v="1"/>
    <x v="15"/>
    <x v="1"/>
    <n v="199500"/>
    <x v="1"/>
    <s v="KUBEL STEVEN R"/>
    <x v="16"/>
  </r>
  <r>
    <n v="901846"/>
    <x v="0"/>
    <x v="14"/>
    <x v="3"/>
    <x v="5"/>
    <x v="2"/>
    <n v="3000000"/>
    <x v="0"/>
    <s v="PARK RANCH HOLDINGS LLC"/>
    <x v="19"/>
  </r>
  <r>
    <n v="901873"/>
    <x v="0"/>
    <x v="15"/>
    <x v="4"/>
    <x v="0"/>
    <x v="0"/>
    <n v="200000"/>
    <x v="1"/>
    <s v="GUTIERREZ ROSA DEJESUS; QUINTERO EDUARDO GUTIERREZ"/>
    <x v="16"/>
  </r>
  <r>
    <n v="901893"/>
    <x v="0"/>
    <x v="15"/>
    <x v="0"/>
    <x v="1"/>
    <x v="1"/>
    <n v="251000"/>
    <x v="1"/>
    <s v="SINNER JUSTIN J; ATHERTON RACHELLE I"/>
    <x v="20"/>
  </r>
  <r>
    <n v="901897"/>
    <x v="0"/>
    <x v="15"/>
    <x v="1"/>
    <x v="0"/>
    <x v="0"/>
    <n v="340000"/>
    <x v="1"/>
    <s v="DEBRAGA BARBARA"/>
    <x v="21"/>
  </r>
  <r>
    <n v="901954"/>
    <x v="0"/>
    <x v="16"/>
    <x v="5"/>
    <x v="16"/>
    <x v="7"/>
    <n v="211765"/>
    <x v="6"/>
    <s v="SCHOOLS LEO J"/>
    <x v="20"/>
  </r>
  <r>
    <n v="902007"/>
    <x v="0"/>
    <x v="17"/>
    <x v="0"/>
    <x v="10"/>
    <x v="1"/>
    <n v="303000"/>
    <x v="1"/>
    <s v="DUPUIS JOSEPH A &amp; JOAN E"/>
    <x v="4"/>
  </r>
  <r>
    <n v="902018"/>
    <x v="0"/>
    <x v="17"/>
    <x v="1"/>
    <x v="17"/>
    <x v="1"/>
    <n v="500000"/>
    <x v="0"/>
    <s v="MICHELSEN RONALD J &amp; CAROLE A"/>
    <x v="22"/>
  </r>
  <r>
    <n v="902033"/>
    <x v="0"/>
    <x v="17"/>
    <x v="2"/>
    <x v="0"/>
    <x v="4"/>
    <n v="275370"/>
    <x v="6"/>
    <s v="BUTTS DION"/>
    <x v="23"/>
  </r>
  <r>
    <n v="902037"/>
    <x v="0"/>
    <x v="17"/>
    <x v="1"/>
    <x v="18"/>
    <x v="2"/>
    <n v="51018"/>
    <x v="2"/>
    <s v="ADIE JUSTIN D &amp; BROOK A"/>
    <x v="2"/>
  </r>
  <r>
    <n v="902093"/>
    <x v="0"/>
    <x v="18"/>
    <x v="1"/>
    <x v="7"/>
    <x v="2"/>
    <n v="212000"/>
    <x v="1"/>
    <s v="CABRAL JULIE L &amp; ANTHONY R"/>
    <x v="7"/>
  </r>
  <r>
    <n v="902097"/>
    <x v="0"/>
    <x v="18"/>
    <x v="1"/>
    <x v="7"/>
    <x v="2"/>
    <n v="306400"/>
    <x v="1"/>
    <s v="MCLAUGHLIN JOSEPH A &amp; DELPHINA L"/>
    <x v="24"/>
  </r>
  <r>
    <n v="902103"/>
    <x v="0"/>
    <x v="18"/>
    <x v="0"/>
    <x v="19"/>
    <x v="8"/>
    <n v="8000000"/>
    <x v="7"/>
    <s v="SIERRA COLINA LLC"/>
    <x v="25"/>
  </r>
  <r>
    <n v="902105"/>
    <x v="0"/>
    <x v="18"/>
    <x v="1"/>
    <x v="2"/>
    <x v="2"/>
    <n v="200000"/>
    <x v="1"/>
    <s v="LAMB JAMES W &amp; JUDITH A, TRUSTEES"/>
    <x v="16"/>
  </r>
  <r>
    <n v="902109"/>
    <x v="0"/>
    <x v="18"/>
    <x v="0"/>
    <x v="10"/>
    <x v="1"/>
    <n v="290000"/>
    <x v="1"/>
    <s v="ALEXANDER RICHARD P &amp; DEBORAH A"/>
    <x v="4"/>
  </r>
  <r>
    <n v="902121"/>
    <x v="0"/>
    <x v="18"/>
    <x v="1"/>
    <x v="2"/>
    <x v="2"/>
    <n v="150000"/>
    <x v="1"/>
    <s v="SANCHEZ GILBERT A &amp; BRENDA"/>
    <x v="11"/>
  </r>
  <r>
    <n v="902126"/>
    <x v="0"/>
    <x v="18"/>
    <x v="1"/>
    <x v="2"/>
    <x v="2"/>
    <n v="259799"/>
    <x v="6"/>
    <s v="HOGG EARL; CAPELLINO SHIRLEY"/>
    <x v="16"/>
  </r>
  <r>
    <n v="902144"/>
    <x v="0"/>
    <x v="18"/>
    <x v="2"/>
    <x v="4"/>
    <x v="1"/>
    <n v="205000"/>
    <x v="1"/>
    <s v="WILLIAMS RICHARD J &amp; RICKI C"/>
    <x v="16"/>
  </r>
  <r>
    <n v="902154"/>
    <x v="0"/>
    <x v="18"/>
    <x v="1"/>
    <x v="7"/>
    <x v="2"/>
    <n v="342308"/>
    <x v="7"/>
    <s v="STAFFORD AUTOMOTIVE LLC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utoFormatId="4101" applyNumberFormats="1" applyBorderFormats="1" applyFontFormats="1" applyPatternFormats="1" applyAlignmentFormats="1" applyWidthHeightFormats="1" dataCaption="Data" updatedVersion="2" showMemberPropertyTips="0" useAutoFormatting="1" itemPrintTitles="1" createdVersion="1" indent="0" compact="0" compactData="0" gridDropZones="1" fieldListSortAscending="1">
  <location ref="A7:G72" firstHeaderRow="0" firstDataRow="1" firstDataCol="3" rowPageCount="1" colPageCount="1"/>
  <pivotFields count="11">
    <pivotField dataField="1"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dataField="1" compact="0" showAll="0" includeNewItemsInFilter="1"/>
    <pivotField axis="axisRow" compact="0" showAll="0" insertBlankRow="1" includeNewItemsInFilter="1">
      <items count="7">
        <item x="3"/>
        <item x="2"/>
        <item x="1"/>
        <item x="5"/>
        <item x="0"/>
        <item x="4"/>
        <item t="default"/>
      </items>
    </pivotField>
    <pivotField axis="axisRow" compact="0" showAll="0" insertBlankRow="1" includeNewItemsInFilter="1">
      <items count="11">
        <item x="0"/>
        <item x="4"/>
        <item x="6"/>
        <item x="5"/>
        <item x="1"/>
        <item x="9"/>
        <item x="2"/>
        <item x="8"/>
        <item x="7"/>
        <item x="3"/>
        <item t="default"/>
      </items>
    </pivotField>
    <pivotField axis="axisRow" compact="0" showAll="0" includeNewItemsInFilter="1">
      <items count="26">
        <item x="22"/>
        <item x="1"/>
        <item x="20"/>
        <item x="18"/>
        <item x="8"/>
        <item x="9"/>
        <item x="14"/>
        <item x="21"/>
        <item x="4"/>
        <item x="13"/>
        <item x="0"/>
        <item x="15"/>
        <item x="5"/>
        <item x="24"/>
        <item x="16"/>
        <item x="7"/>
        <item x="10"/>
        <item x="17"/>
        <item x="12"/>
        <item x="23"/>
        <item x="2"/>
        <item x="6"/>
        <item x="19"/>
        <item x="3"/>
        <item x="11"/>
        <item t="default"/>
      </items>
    </pivotField>
    <pivotField axis="axisPage" compact="0" showAll="0" includeNewItemsInFilter="1">
      <items count="6">
        <item x="4"/>
        <item x="3"/>
        <item x="2"/>
        <item x="1"/>
        <item x="0"/>
        <item t="default"/>
      </items>
    </pivotField>
    <pivotField compact="0" showAll="0" includeNewItemsInFilter="1"/>
    <pivotField compact="0" showAll="0" includeNewItemsInFilter="1"/>
  </pivotFields>
  <rowFields count="3">
    <field x="5"/>
    <field x="6"/>
    <field x="7"/>
  </rowFields>
  <rowItems count="65">
    <i>
      <x/>
    </i>
    <i r="1">
      <x v="5"/>
    </i>
    <i r="2">
      <x v="23"/>
    </i>
    <i t="blank" r="1">
      <x v="5"/>
    </i>
    <i r="1">
      <x v="6"/>
    </i>
    <i r="2">
      <x v="23"/>
    </i>
    <i t="blank" r="1">
      <x v="6"/>
    </i>
    <i>
      <x v="1"/>
    </i>
    <i r="1">
      <x/>
    </i>
    <i r="2">
      <x v="11"/>
    </i>
    <i t="blank" r="1">
      <x/>
    </i>
    <i r="1">
      <x v="4"/>
    </i>
    <i r="2">
      <x v="15"/>
    </i>
    <i r="2">
      <x v="16"/>
    </i>
    <i r="2">
      <x v="20"/>
    </i>
    <i t="blank" r="1">
      <x v="4"/>
    </i>
    <i r="1">
      <x v="9"/>
    </i>
    <i r="2">
      <x v="12"/>
    </i>
    <i r="2">
      <x v="17"/>
    </i>
    <i t="blank" r="1">
      <x v="9"/>
    </i>
    <i>
      <x v="2"/>
    </i>
    <i r="1">
      <x/>
    </i>
    <i r="2">
      <x v="1"/>
    </i>
    <i t="blank" r="1">
      <x/>
    </i>
    <i r="1">
      <x v="7"/>
    </i>
    <i r="2">
      <x/>
    </i>
    <i t="blank" r="1">
      <x v="7"/>
    </i>
    <i r="1">
      <x v="8"/>
    </i>
    <i r="2">
      <x v="2"/>
    </i>
    <i t="blank" r="1">
      <x v="8"/>
    </i>
    <i>
      <x v="3"/>
    </i>
    <i r="1">
      <x v="2"/>
    </i>
    <i r="2">
      <x v="13"/>
    </i>
    <i r="2">
      <x v="14"/>
    </i>
    <i t="blank" r="1">
      <x v="2"/>
    </i>
    <i>
      <x v="4"/>
    </i>
    <i r="1">
      <x/>
    </i>
    <i r="2">
      <x v="8"/>
    </i>
    <i r="2">
      <x v="10"/>
    </i>
    <i r="2">
      <x v="22"/>
    </i>
    <i t="blank" r="1">
      <x/>
    </i>
    <i r="1">
      <x v="1"/>
    </i>
    <i r="2">
      <x v="18"/>
    </i>
    <i t="blank" r="1">
      <x v="1"/>
    </i>
    <i r="1">
      <x v="2"/>
    </i>
    <i r="2">
      <x v="6"/>
    </i>
    <i t="blank" r="1">
      <x v="2"/>
    </i>
    <i>
      <x v="5"/>
    </i>
    <i r="1">
      <x/>
    </i>
    <i r="2">
      <x v="3"/>
    </i>
    <i r="2">
      <x v="5"/>
    </i>
    <i t="blank" r="1">
      <x/>
    </i>
    <i r="1">
      <x v="1"/>
    </i>
    <i r="2">
      <x v="4"/>
    </i>
    <i r="2">
      <x v="21"/>
    </i>
    <i r="2">
      <x v="24"/>
    </i>
    <i t="blank" r="1">
      <x v="1"/>
    </i>
    <i r="1">
      <x v="2"/>
    </i>
    <i r="2">
      <x v="19"/>
    </i>
    <i t="blank" r="1">
      <x v="2"/>
    </i>
    <i r="1">
      <x v="3"/>
    </i>
    <i r="2">
      <x v="7"/>
    </i>
    <i r="2">
      <x v="9"/>
    </i>
    <i t="blank" r="1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8" hier="0"/>
  </pageFields>
  <dataFields count="4">
    <dataField name="CLOSINGS" fld="0" subtotal="count" baseField="0" baseItem="0"/>
    <dataField name="DOLLAR VOL." fld="4" baseField="0" baseItem="0" numFmtId="165"/>
    <dataField name="% OF CLOSINGS" fld="0" subtotal="count" showDataAs="percentOfTotal" baseField="0" baseItem="0" numFmtId="10"/>
    <dataField name="% OF DOLLAR VOL." fld="4" showDataAs="percentOfTotal" baseField="0" baseItem="0" numFmtId="1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utoFormatId="4101" applyNumberFormats="1" applyBorderFormats="1" applyFontFormats="1" applyPatternFormats="1" applyAlignmentFormats="1" applyWidthHeightFormats="1" dataCaption="Data" updatedVersion="2" showMemberPropertyTips="0" useAutoFormatting="1" itemPrintTitles="1" createdVersion="1" indent="0" compact="0" compactData="0" gridDropZones="1" fieldListSortAscending="1">
  <location ref="A7:H179" firstHeaderRow="0" firstDataRow="1" firstDataCol="4" rowPageCount="1" colPageCount="1"/>
  <pivotFields count="10">
    <pivotField dataField="1" compact="0" showAll="0" includeNewItemsInFilter="1"/>
    <pivotField compact="0" showAll="0" includeNewItemsInFilter="1"/>
    <pivotField compact="0" showAll="0" includeNewItemsInFilter="1"/>
    <pivotField axis="axisRow" compact="0" showAll="0" insertBlankRow="1" includeNewItemsInFilter="1">
      <items count="7">
        <item x="5"/>
        <item x="4"/>
        <item x="2"/>
        <item x="0"/>
        <item x="3"/>
        <item x="1"/>
        <item t="default"/>
      </items>
    </pivotField>
    <pivotField axis="axisRow" compact="0" showAll="0" includeNewItemsInFilter="1">
      <items count="21">
        <item x="3"/>
        <item x="13"/>
        <item x="1"/>
        <item x="10"/>
        <item x="19"/>
        <item x="7"/>
        <item x="15"/>
        <item x="14"/>
        <item x="17"/>
        <item x="4"/>
        <item x="16"/>
        <item x="8"/>
        <item x="9"/>
        <item x="6"/>
        <item x="12"/>
        <item x="5"/>
        <item x="18"/>
        <item x="11"/>
        <item x="0"/>
        <item x="2"/>
        <item t="default"/>
      </items>
    </pivotField>
    <pivotField axis="axisRow" compact="0" showAll="0" insertBlankRow="1" includeNewItemsInFilter="1">
      <items count="10">
        <item x="1"/>
        <item x="2"/>
        <item x="6"/>
        <item x="5"/>
        <item x="3"/>
        <item x="7"/>
        <item x="4"/>
        <item x="8"/>
        <item x="0"/>
        <item t="default"/>
      </items>
    </pivotField>
    <pivotField dataField="1" compact="0" showAll="0" includeNewItemsInFilter="1"/>
    <pivotField axis="axisPage" compact="0" showAll="0" includeNewItemsInFilter="1">
      <items count="9">
        <item x="7"/>
        <item x="5"/>
        <item x="1"/>
        <item x="2"/>
        <item x="4"/>
        <item x="0"/>
        <item x="6"/>
        <item x="3"/>
        <item t="default"/>
      </items>
    </pivotField>
    <pivotField compact="0" showAll="0" includeNewItemsInFilter="1"/>
    <pivotField axis="axisRow" compact="0" showAll="0" insertBlankRow="1" includeNewItemsInFilter="1">
      <items count="27">
        <item x="15"/>
        <item x="6"/>
        <item x="19"/>
        <item x="0"/>
        <item x="10"/>
        <item x="21"/>
        <item x="1"/>
        <item x="12"/>
        <item x="2"/>
        <item x="4"/>
        <item x="16"/>
        <item x="18"/>
        <item x="3"/>
        <item x="24"/>
        <item x="13"/>
        <item x="25"/>
        <item x="14"/>
        <item x="8"/>
        <item x="11"/>
        <item x="23"/>
        <item x="20"/>
        <item x="5"/>
        <item x="17"/>
        <item x="9"/>
        <item x="7"/>
        <item x="22"/>
        <item t="default"/>
      </items>
    </pivotField>
  </pivotFields>
  <rowFields count="4">
    <field x="9"/>
    <field x="3"/>
    <field x="5"/>
    <field x="4"/>
  </rowFields>
  <rowItems count="172">
    <i>
      <x/>
    </i>
    <i r="1">
      <x v="2"/>
    </i>
    <i r="2">
      <x v="6"/>
    </i>
    <i r="3">
      <x v="11"/>
    </i>
    <i t="blank" r="2">
      <x v="6"/>
    </i>
    <i>
      <x v="1"/>
    </i>
    <i r="1">
      <x v="2"/>
    </i>
    <i r="2">
      <x v="8"/>
    </i>
    <i r="3">
      <x v="18"/>
    </i>
    <i t="blank" r="2">
      <x v="8"/>
    </i>
    <i>
      <x v="2"/>
    </i>
    <i r="1">
      <x v="4"/>
    </i>
    <i r="2">
      <x v="1"/>
    </i>
    <i r="3">
      <x v="15"/>
    </i>
    <i t="blank" r="2">
      <x v="1"/>
    </i>
    <i>
      <x v="3"/>
    </i>
    <i r="1">
      <x v="3"/>
    </i>
    <i r="2">
      <x/>
    </i>
    <i r="3">
      <x v="3"/>
    </i>
    <i t="blank" r="2">
      <x/>
    </i>
    <i r="2">
      <x v="8"/>
    </i>
    <i r="3">
      <x v="18"/>
    </i>
    <i t="blank" r="2">
      <x v="8"/>
    </i>
    <i>
      <x v="4"/>
    </i>
    <i r="1">
      <x v="5"/>
    </i>
    <i r="2">
      <x v="3"/>
    </i>
    <i r="3">
      <x v="12"/>
    </i>
    <i t="blank" r="2">
      <x v="3"/>
    </i>
    <i>
      <x v="5"/>
    </i>
    <i r="1">
      <x v="5"/>
    </i>
    <i r="2">
      <x v="8"/>
    </i>
    <i r="3">
      <x v="18"/>
    </i>
    <i t="blank" r="2">
      <x v="8"/>
    </i>
    <i>
      <x v="6"/>
    </i>
    <i r="1">
      <x v="3"/>
    </i>
    <i r="2">
      <x/>
    </i>
    <i r="3">
      <x v="2"/>
    </i>
    <i t="blank" r="2">
      <x/>
    </i>
    <i r="2">
      <x v="8"/>
    </i>
    <i r="3">
      <x v="18"/>
    </i>
    <i t="blank" r="2">
      <x v="8"/>
    </i>
    <i r="1">
      <x v="4"/>
    </i>
    <i r="2">
      <x v="8"/>
    </i>
    <i r="3">
      <x v="18"/>
    </i>
    <i t="blank" r="2">
      <x v="8"/>
    </i>
    <i>
      <x v="7"/>
    </i>
    <i r="1">
      <x v="4"/>
    </i>
    <i r="2">
      <x/>
    </i>
    <i r="3">
      <x v="17"/>
    </i>
    <i t="blank" r="2">
      <x/>
    </i>
    <i>
      <x v="8"/>
    </i>
    <i r="1">
      <x v="5"/>
    </i>
    <i r="2">
      <x v="1"/>
    </i>
    <i r="3">
      <x v="16"/>
    </i>
    <i r="3">
      <x v="19"/>
    </i>
    <i t="blank" r="2">
      <x v="1"/>
    </i>
    <i>
      <x v="9"/>
    </i>
    <i r="1">
      <x v="2"/>
    </i>
    <i r="2">
      <x/>
    </i>
    <i r="3">
      <x v="9"/>
    </i>
    <i t="blank" r="2">
      <x/>
    </i>
    <i r="2">
      <x v="6"/>
    </i>
    <i r="3">
      <x v="13"/>
    </i>
    <i t="blank" r="2">
      <x v="6"/>
    </i>
    <i r="1">
      <x v="3"/>
    </i>
    <i r="2">
      <x/>
    </i>
    <i r="3">
      <x v="3"/>
    </i>
    <i t="blank" r="2">
      <x/>
    </i>
    <i>
      <x v="10"/>
    </i>
    <i r="1">
      <x v="1"/>
    </i>
    <i r="2">
      <x v="8"/>
    </i>
    <i r="3">
      <x v="18"/>
    </i>
    <i t="blank" r="2">
      <x v="8"/>
    </i>
    <i r="1">
      <x v="2"/>
    </i>
    <i r="2">
      <x/>
    </i>
    <i r="3">
      <x v="9"/>
    </i>
    <i t="blank" r="2">
      <x/>
    </i>
    <i r="1">
      <x v="4"/>
    </i>
    <i r="2">
      <x/>
    </i>
    <i r="3">
      <x v="17"/>
    </i>
    <i t="blank" r="2">
      <x/>
    </i>
    <i r="1">
      <x v="5"/>
    </i>
    <i r="2">
      <x/>
    </i>
    <i r="3">
      <x v="6"/>
    </i>
    <i t="blank" r="2">
      <x/>
    </i>
    <i r="2">
      <x v="1"/>
    </i>
    <i r="3">
      <x v="19"/>
    </i>
    <i t="blank" r="2">
      <x v="1"/>
    </i>
    <i>
      <x v="11"/>
    </i>
    <i r="1">
      <x v="4"/>
    </i>
    <i r="2">
      <x/>
    </i>
    <i r="3">
      <x v="7"/>
    </i>
    <i t="blank" r="2">
      <x/>
    </i>
    <i>
      <x v="12"/>
    </i>
    <i r="1">
      <x v="3"/>
    </i>
    <i r="2">
      <x v="4"/>
    </i>
    <i r="3">
      <x/>
    </i>
    <i t="blank" r="2">
      <x v="4"/>
    </i>
    <i>
      <x v="13"/>
    </i>
    <i r="1">
      <x v="5"/>
    </i>
    <i r="2">
      <x v="1"/>
    </i>
    <i r="3">
      <x v="5"/>
    </i>
    <i t="blank" r="2">
      <x v="1"/>
    </i>
    <i>
      <x v="14"/>
    </i>
    <i r="1">
      <x v="5"/>
    </i>
    <i r="2">
      <x v="3"/>
    </i>
    <i r="3">
      <x v="14"/>
    </i>
    <i t="blank" r="2">
      <x v="3"/>
    </i>
    <i>
      <x v="15"/>
    </i>
    <i r="1">
      <x v="3"/>
    </i>
    <i r="2">
      <x v="7"/>
    </i>
    <i r="3">
      <x v="4"/>
    </i>
    <i t="blank" r="2">
      <x v="7"/>
    </i>
    <i>
      <x v="16"/>
    </i>
    <i r="1">
      <x v="3"/>
    </i>
    <i r="2">
      <x v="2"/>
    </i>
    <i r="3">
      <x v="1"/>
    </i>
    <i t="blank" r="2">
      <x v="2"/>
    </i>
    <i>
      <x v="17"/>
    </i>
    <i r="1">
      <x v="5"/>
    </i>
    <i r="2">
      <x v="1"/>
    </i>
    <i r="3">
      <x v="5"/>
    </i>
    <i t="blank" r="2">
      <x v="1"/>
    </i>
    <i>
      <x v="18"/>
    </i>
    <i r="1">
      <x v="5"/>
    </i>
    <i r="2">
      <x v="1"/>
    </i>
    <i r="3">
      <x v="19"/>
    </i>
    <i t="blank" r="2">
      <x v="1"/>
    </i>
    <i>
      <x v="19"/>
    </i>
    <i r="1">
      <x v="2"/>
    </i>
    <i r="2">
      <x v="6"/>
    </i>
    <i r="3">
      <x v="18"/>
    </i>
    <i t="blank" r="2">
      <x v="6"/>
    </i>
    <i>
      <x v="20"/>
    </i>
    <i r="1">
      <x/>
    </i>
    <i r="2">
      <x v="5"/>
    </i>
    <i r="3">
      <x v="10"/>
    </i>
    <i t="blank" r="2">
      <x v="5"/>
    </i>
    <i r="1">
      <x v="3"/>
    </i>
    <i r="2">
      <x/>
    </i>
    <i r="3">
      <x v="2"/>
    </i>
    <i t="blank" r="2">
      <x/>
    </i>
    <i>
      <x v="21"/>
    </i>
    <i r="1">
      <x v="4"/>
    </i>
    <i r="2">
      <x v="1"/>
    </i>
    <i r="3">
      <x v="15"/>
    </i>
    <i t="blank" r="2">
      <x v="1"/>
    </i>
    <i>
      <x v="22"/>
    </i>
    <i r="1">
      <x v="4"/>
    </i>
    <i r="2">
      <x v="1"/>
    </i>
    <i r="3">
      <x v="15"/>
    </i>
    <i t="blank" r="2">
      <x v="1"/>
    </i>
    <i>
      <x v="23"/>
    </i>
    <i r="1">
      <x v="2"/>
    </i>
    <i r="2">
      <x v="1"/>
    </i>
    <i r="3">
      <x v="11"/>
    </i>
    <i t="blank" r="2">
      <x v="1"/>
    </i>
    <i r="1">
      <x v="5"/>
    </i>
    <i r="2">
      <x v="1"/>
    </i>
    <i r="3">
      <x v="5"/>
    </i>
    <i t="blank" r="2">
      <x v="1"/>
    </i>
    <i>
      <x v="24"/>
    </i>
    <i r="1">
      <x v="5"/>
    </i>
    <i r="2">
      <x v="1"/>
    </i>
    <i r="3">
      <x v="5"/>
    </i>
    <i t="blank" r="2">
      <x v="1"/>
    </i>
    <i>
      <x v="25"/>
    </i>
    <i r="1">
      <x v="5"/>
    </i>
    <i r="2">
      <x/>
    </i>
    <i r="3">
      <x v="8"/>
    </i>
    <i t="blank" r="2"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7" hier="0"/>
  </pageFields>
  <dataFields count="4">
    <dataField name="CLOSINGS" fld="0" subtotal="count" baseField="0" baseItem="0"/>
    <dataField name="DOLLAR VOL." fld="6" baseField="0" baseItem="0" numFmtId="165"/>
    <dataField name="% OF CLOSINGS" fld="0" subtotal="count" showDataAs="percentOfTotal" baseField="0" baseItem="0" numFmtId="10"/>
    <dataField name="% OF DOLLAR VOL." fld="6" showDataAs="percentOfTotal" baseField="0" baseItem="0" numFmtId="1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zoomScaleNormal="100" workbookViewId="0">
      <selection activeCell="G1" sqref="G1"/>
    </sheetView>
  </sheetViews>
  <sheetFormatPr defaultRowHeight="12.75"/>
  <cols>
    <col min="1" max="1" width="27.42578125" customWidth="1"/>
    <col min="2" max="2" width="13.42578125" customWidth="1"/>
    <col min="3" max="3" width="17" style="41" customWidth="1"/>
    <col min="4" max="4" width="17" style="11" customWidth="1"/>
    <col min="5" max="5" width="19.5703125" style="11" customWidth="1"/>
    <col min="6" max="6" width="12.5703125" customWidth="1"/>
    <col min="7" max="7" width="16" customWidth="1"/>
  </cols>
  <sheetData>
    <row r="1" spans="1:9" ht="18">
      <c r="A1" s="1" t="s">
        <v>2</v>
      </c>
    </row>
    <row r="2" spans="1:9">
      <c r="A2" s="9" t="s">
        <v>49</v>
      </c>
    </row>
    <row r="3" spans="1:9" ht="13.5" thickBot="1"/>
    <row r="4" spans="1:9" ht="15">
      <c r="A4" s="118" t="s">
        <v>5</v>
      </c>
      <c r="B4" s="119"/>
      <c r="C4" s="119"/>
      <c r="D4" s="119"/>
      <c r="E4" s="119"/>
      <c r="F4" s="3" t="s">
        <v>6</v>
      </c>
      <c r="G4" s="4" t="s">
        <v>6</v>
      </c>
    </row>
    <row r="5" spans="1:9">
      <c r="A5" s="71" t="s">
        <v>7</v>
      </c>
      <c r="B5" s="71" t="s">
        <v>8</v>
      </c>
      <c r="C5" s="72" t="s">
        <v>9</v>
      </c>
      <c r="D5" s="5" t="s">
        <v>10</v>
      </c>
      <c r="E5" s="6" t="s">
        <v>11</v>
      </c>
      <c r="F5" s="7" t="s">
        <v>8</v>
      </c>
      <c r="G5" s="8" t="s">
        <v>9</v>
      </c>
      <c r="I5" s="67"/>
    </row>
    <row r="6" spans="1:9">
      <c r="A6" s="89" t="s">
        <v>39</v>
      </c>
      <c r="B6" s="90">
        <v>68</v>
      </c>
      <c r="C6" s="101">
        <v>24209600</v>
      </c>
      <c r="D6" s="91">
        <f t="shared" ref="D6:D11" si="0">B6/$B$12</f>
        <v>0.44736842105263158</v>
      </c>
      <c r="E6" s="92">
        <f t="shared" ref="E6:E11" si="1">C6/$C$12</f>
        <v>0.38167594648131542</v>
      </c>
      <c r="F6" s="93">
        <v>1</v>
      </c>
      <c r="G6" s="94">
        <v>1</v>
      </c>
      <c r="I6" s="67"/>
    </row>
    <row r="7" spans="1:9">
      <c r="A7" s="87" t="s">
        <v>42</v>
      </c>
      <c r="B7" s="88">
        <v>35</v>
      </c>
      <c r="C7" s="102">
        <v>14925974.15</v>
      </c>
      <c r="D7" s="70">
        <f t="shared" si="0"/>
        <v>0.23026315789473684</v>
      </c>
      <c r="E7" s="51">
        <f t="shared" si="1"/>
        <v>0.23531513576667509</v>
      </c>
      <c r="F7" s="82">
        <v>2</v>
      </c>
      <c r="G7" s="64">
        <v>2</v>
      </c>
      <c r="I7" s="67"/>
    </row>
    <row r="8" spans="1:9">
      <c r="A8" s="87" t="s">
        <v>38</v>
      </c>
      <c r="B8" s="88">
        <v>31</v>
      </c>
      <c r="C8" s="102">
        <v>13698850</v>
      </c>
      <c r="D8" s="70">
        <f t="shared" si="0"/>
        <v>0.20394736842105263</v>
      </c>
      <c r="E8" s="51">
        <f t="shared" si="1"/>
        <v>0.21596893544112947</v>
      </c>
      <c r="F8" s="64">
        <v>3</v>
      </c>
      <c r="G8" s="64">
        <v>3</v>
      </c>
      <c r="I8" s="67"/>
    </row>
    <row r="9" spans="1:9">
      <c r="A9" s="87" t="s">
        <v>40</v>
      </c>
      <c r="B9" s="88">
        <v>12</v>
      </c>
      <c r="C9" s="102">
        <v>8543000</v>
      </c>
      <c r="D9" s="70">
        <f t="shared" si="0"/>
        <v>7.8947368421052627E-2</v>
      </c>
      <c r="E9" s="51">
        <f t="shared" si="1"/>
        <v>0.13468448924351817</v>
      </c>
      <c r="F9" s="64">
        <v>4</v>
      </c>
      <c r="G9" s="64">
        <v>4</v>
      </c>
      <c r="I9" s="67"/>
    </row>
    <row r="10" spans="1:9">
      <c r="A10" s="87" t="s">
        <v>67</v>
      </c>
      <c r="B10" s="88">
        <v>3</v>
      </c>
      <c r="C10" s="102">
        <v>1127500</v>
      </c>
      <c r="D10" s="70">
        <f t="shared" si="0"/>
        <v>1.9736842105263157E-2</v>
      </c>
      <c r="E10" s="51">
        <f t="shared" si="1"/>
        <v>1.7775577855796178E-2</v>
      </c>
      <c r="F10" s="64">
        <v>5</v>
      </c>
      <c r="G10" s="64">
        <v>5</v>
      </c>
    </row>
    <row r="11" spans="1:9">
      <c r="A11" s="87" t="s">
        <v>52</v>
      </c>
      <c r="B11" s="88">
        <v>3</v>
      </c>
      <c r="C11" s="102">
        <v>924800</v>
      </c>
      <c r="D11" s="70">
        <f t="shared" si="0"/>
        <v>1.9736842105263157E-2</v>
      </c>
      <c r="E11" s="51">
        <f t="shared" si="1"/>
        <v>1.457991521156568E-2</v>
      </c>
      <c r="F11" s="64">
        <v>6</v>
      </c>
      <c r="G11" s="64">
        <v>6</v>
      </c>
    </row>
    <row r="12" spans="1:9">
      <c r="A12" s="73" t="s">
        <v>12</v>
      </c>
      <c r="B12" s="74">
        <f>SUM(B6:B11)</f>
        <v>152</v>
      </c>
      <c r="C12" s="75">
        <f>SUM(C6:C11)</f>
        <v>63429724.149999999</v>
      </c>
      <c r="D12" s="15">
        <f>SUM(D6:D11)</f>
        <v>1</v>
      </c>
      <c r="E12" s="15">
        <f>SUM(E6:E11)</f>
        <v>1</v>
      </c>
      <c r="F12" s="42"/>
      <c r="G12" s="42"/>
    </row>
    <row r="13" spans="1:9" ht="13.5" thickBot="1">
      <c r="F13" s="49"/>
      <c r="G13" s="49"/>
    </row>
    <row r="14" spans="1:9" ht="15">
      <c r="A14" s="118" t="s">
        <v>13</v>
      </c>
      <c r="B14" s="119"/>
      <c r="C14" s="119"/>
      <c r="D14" s="119"/>
      <c r="E14" s="119"/>
      <c r="F14" s="3" t="s">
        <v>6</v>
      </c>
      <c r="G14" s="4" t="s">
        <v>6</v>
      </c>
    </row>
    <row r="15" spans="1:9">
      <c r="A15" s="71" t="s">
        <v>7</v>
      </c>
      <c r="B15" s="71" t="s">
        <v>8</v>
      </c>
      <c r="C15" s="72" t="s">
        <v>9</v>
      </c>
      <c r="D15" s="79" t="s">
        <v>10</v>
      </c>
      <c r="E15" s="79" t="s">
        <v>11</v>
      </c>
      <c r="F15" s="76" t="s">
        <v>8</v>
      </c>
      <c r="G15" s="77" t="s">
        <v>9</v>
      </c>
    </row>
    <row r="16" spans="1:9">
      <c r="A16" s="89" t="s">
        <v>39</v>
      </c>
      <c r="B16" s="90">
        <v>17</v>
      </c>
      <c r="C16" s="102">
        <v>5546368</v>
      </c>
      <c r="D16" s="95">
        <f t="shared" ref="D16:D21" si="2">B16/$B$22</f>
        <v>0.39534883720930231</v>
      </c>
      <c r="E16" s="50">
        <f t="shared" ref="E16:E21" si="3">C16/$C$22</f>
        <v>0.22038987664588547</v>
      </c>
      <c r="F16" s="94">
        <v>1</v>
      </c>
      <c r="G16" s="64">
        <v>3</v>
      </c>
    </row>
    <row r="17" spans="1:7">
      <c r="A17" s="89" t="s">
        <v>40</v>
      </c>
      <c r="B17" s="88">
        <v>10</v>
      </c>
      <c r="C17" s="101">
        <v>10384300</v>
      </c>
      <c r="D17" s="68">
        <f t="shared" si="2"/>
        <v>0.23255813953488372</v>
      </c>
      <c r="E17" s="96">
        <f t="shared" si="3"/>
        <v>0.41262941731487496</v>
      </c>
      <c r="F17" s="64">
        <v>2</v>
      </c>
      <c r="G17" s="94">
        <v>1</v>
      </c>
    </row>
    <row r="18" spans="1:7">
      <c r="A18" s="87" t="s">
        <v>42</v>
      </c>
      <c r="B18" s="88">
        <v>7</v>
      </c>
      <c r="C18" s="102">
        <v>7650762</v>
      </c>
      <c r="D18" s="68">
        <f t="shared" si="2"/>
        <v>0.16279069767441862</v>
      </c>
      <c r="E18" s="50">
        <f t="shared" si="3"/>
        <v>0.30400984814333054</v>
      </c>
      <c r="F18" s="64">
        <v>3</v>
      </c>
      <c r="G18" s="64">
        <v>2</v>
      </c>
    </row>
    <row r="19" spans="1:7">
      <c r="A19" s="87" t="s">
        <v>38</v>
      </c>
      <c r="B19" s="88">
        <v>7</v>
      </c>
      <c r="C19" s="102">
        <v>1172970</v>
      </c>
      <c r="D19" s="68">
        <f t="shared" si="2"/>
        <v>0.16279069767441862</v>
      </c>
      <c r="E19" s="50">
        <f t="shared" si="3"/>
        <v>4.6609008563680637E-2</v>
      </c>
      <c r="F19" s="64">
        <v>3</v>
      </c>
      <c r="G19" s="64">
        <v>4</v>
      </c>
    </row>
    <row r="20" spans="1:7">
      <c r="A20" s="87" t="s">
        <v>111</v>
      </c>
      <c r="B20" s="88">
        <v>1</v>
      </c>
      <c r="C20" s="102">
        <v>211765</v>
      </c>
      <c r="D20" s="68">
        <f t="shared" si="2"/>
        <v>2.3255813953488372E-2</v>
      </c>
      <c r="E20" s="50">
        <f t="shared" si="3"/>
        <v>8.4146710474162431E-3</v>
      </c>
      <c r="F20" s="64">
        <v>4</v>
      </c>
      <c r="G20" s="64">
        <v>5</v>
      </c>
    </row>
    <row r="21" spans="1:7">
      <c r="A21" s="87" t="s">
        <v>52</v>
      </c>
      <c r="B21" s="88">
        <v>1</v>
      </c>
      <c r="C21" s="102">
        <v>200000</v>
      </c>
      <c r="D21" s="68">
        <f t="shared" si="2"/>
        <v>2.3255813953488372E-2</v>
      </c>
      <c r="E21" s="50">
        <f t="shared" si="3"/>
        <v>7.9471782848121678E-3</v>
      </c>
      <c r="F21" s="64">
        <v>4</v>
      </c>
      <c r="G21" s="64">
        <v>6</v>
      </c>
    </row>
    <row r="22" spans="1:7">
      <c r="A22" s="73" t="s">
        <v>12</v>
      </c>
      <c r="B22" s="74">
        <f>SUM(B16:B21)</f>
        <v>43</v>
      </c>
      <c r="C22" s="75">
        <f>SUM(C16:C21)</f>
        <v>25166165</v>
      </c>
      <c r="D22" s="80">
        <f>SUM(D16:D21)</f>
        <v>1.0000000000000002</v>
      </c>
      <c r="E22" s="80">
        <f>SUM(E16:E21)</f>
        <v>1</v>
      </c>
      <c r="F22" s="81"/>
      <c r="G22" s="81"/>
    </row>
    <row r="23" spans="1:7" ht="13.5" thickBot="1">
      <c r="F23" s="49"/>
      <c r="G23" s="49"/>
    </row>
    <row r="24" spans="1:7" ht="15">
      <c r="A24" s="118" t="s">
        <v>14</v>
      </c>
      <c r="B24" s="119"/>
      <c r="C24" s="119"/>
      <c r="D24" s="119"/>
      <c r="E24" s="120"/>
      <c r="F24" s="10" t="s">
        <v>6</v>
      </c>
      <c r="G24" s="4" t="s">
        <v>6</v>
      </c>
    </row>
    <row r="25" spans="1:7">
      <c r="A25" s="71" t="s">
        <v>7</v>
      </c>
      <c r="B25" s="71" t="s">
        <v>8</v>
      </c>
      <c r="C25" s="72" t="s">
        <v>9</v>
      </c>
      <c r="D25" s="79" t="s">
        <v>10</v>
      </c>
      <c r="E25" s="79" t="s">
        <v>11</v>
      </c>
      <c r="F25" s="76" t="s">
        <v>8</v>
      </c>
      <c r="G25" s="77" t="s">
        <v>9</v>
      </c>
    </row>
    <row r="26" spans="1:7">
      <c r="A26" s="89" t="s">
        <v>39</v>
      </c>
      <c r="B26" s="90">
        <v>85</v>
      </c>
      <c r="C26" s="101">
        <v>29755968</v>
      </c>
      <c r="D26" s="91">
        <f t="shared" ref="D26:D32" si="4">B26/$B$33</f>
        <v>0.4358974358974359</v>
      </c>
      <c r="E26" s="92">
        <f t="shared" ref="E26:E32" si="5">C26/$C$33</f>
        <v>0.33586172321856539</v>
      </c>
      <c r="F26" s="94">
        <v>1</v>
      </c>
      <c r="G26" s="94">
        <v>1</v>
      </c>
    </row>
    <row r="27" spans="1:7">
      <c r="A27" s="87" t="s">
        <v>42</v>
      </c>
      <c r="B27" s="88">
        <v>42</v>
      </c>
      <c r="C27" s="102">
        <v>22576736.149999999</v>
      </c>
      <c r="D27" s="70">
        <f t="shared" si="4"/>
        <v>0.2153846153846154</v>
      </c>
      <c r="E27" s="51">
        <f t="shared" si="5"/>
        <v>0.25482825858630709</v>
      </c>
      <c r="F27" s="64">
        <v>2</v>
      </c>
      <c r="G27" s="64">
        <v>2</v>
      </c>
    </row>
    <row r="28" spans="1:7">
      <c r="A28" s="87" t="s">
        <v>38</v>
      </c>
      <c r="B28" s="88">
        <v>38</v>
      </c>
      <c r="C28" s="102">
        <v>14871820</v>
      </c>
      <c r="D28" s="70">
        <f t="shared" si="4"/>
        <v>0.19487179487179487</v>
      </c>
      <c r="E28" s="51">
        <f t="shared" si="5"/>
        <v>0.16786128727508798</v>
      </c>
      <c r="F28" s="64">
        <v>3</v>
      </c>
      <c r="G28" s="64">
        <v>4</v>
      </c>
    </row>
    <row r="29" spans="1:7">
      <c r="A29" s="87" t="s">
        <v>40</v>
      </c>
      <c r="B29" s="88">
        <v>22</v>
      </c>
      <c r="C29" s="102">
        <v>18927300</v>
      </c>
      <c r="D29" s="70">
        <f t="shared" si="4"/>
        <v>0.11282051282051282</v>
      </c>
      <c r="E29" s="51">
        <f t="shared" si="5"/>
        <v>0.2136363231024698</v>
      </c>
      <c r="F29" s="64">
        <v>4</v>
      </c>
      <c r="G29" s="64">
        <v>3</v>
      </c>
    </row>
    <row r="30" spans="1:7">
      <c r="A30" s="87" t="s">
        <v>52</v>
      </c>
      <c r="B30" s="88">
        <v>4</v>
      </c>
      <c r="C30" s="102">
        <v>1124800</v>
      </c>
      <c r="D30" s="70">
        <f t="shared" si="4"/>
        <v>2.0512820512820513E-2</v>
      </c>
      <c r="E30" s="51">
        <f t="shared" si="5"/>
        <v>1.2695848653831134E-2</v>
      </c>
      <c r="F30" s="64">
        <v>5</v>
      </c>
      <c r="G30" s="64">
        <v>6</v>
      </c>
    </row>
    <row r="31" spans="1:7">
      <c r="A31" s="87" t="s">
        <v>67</v>
      </c>
      <c r="B31" s="88">
        <v>3</v>
      </c>
      <c r="C31" s="102">
        <v>1127500</v>
      </c>
      <c r="D31" s="70">
        <f t="shared" si="4"/>
        <v>1.5384615384615385E-2</v>
      </c>
      <c r="E31" s="51">
        <f t="shared" si="5"/>
        <v>1.272632410845893E-2</v>
      </c>
      <c r="F31" s="64">
        <v>6</v>
      </c>
      <c r="G31" s="64">
        <v>5</v>
      </c>
    </row>
    <row r="32" spans="1:7">
      <c r="A32" s="87" t="s">
        <v>111</v>
      </c>
      <c r="B32" s="88">
        <v>1</v>
      </c>
      <c r="C32" s="102">
        <v>211765</v>
      </c>
      <c r="D32" s="70">
        <f t="shared" si="4"/>
        <v>5.1282051282051282E-3</v>
      </c>
      <c r="E32" s="51">
        <f t="shared" si="5"/>
        <v>2.3902350552796499E-3</v>
      </c>
      <c r="F32" s="64">
        <v>7</v>
      </c>
      <c r="G32" s="64"/>
    </row>
    <row r="33" spans="1:7">
      <c r="A33" s="73" t="s">
        <v>12</v>
      </c>
      <c r="B33" s="74">
        <f>SUM(B26:B32)</f>
        <v>195</v>
      </c>
      <c r="C33" s="75">
        <f>SUM(C26:C32)</f>
        <v>88595889.150000006</v>
      </c>
      <c r="D33" s="80">
        <f>SUM(D26:D32)</f>
        <v>1</v>
      </c>
      <c r="E33" s="80">
        <f>SUM(E26:E32)</f>
        <v>1</v>
      </c>
      <c r="F33" s="81"/>
      <c r="G33" s="81"/>
    </row>
    <row r="35" spans="1:7">
      <c r="A35" s="121" t="s">
        <v>15</v>
      </c>
      <c r="B35" s="121"/>
      <c r="C35" s="121"/>
      <c r="D35" s="124" t="s">
        <v>120</v>
      </c>
    </row>
    <row r="36" spans="1:7">
      <c r="A36" s="13" t="s">
        <v>16</v>
      </c>
    </row>
  </sheetData>
  <mergeCells count="4">
    <mergeCell ref="A4:E4"/>
    <mergeCell ref="A14:E14"/>
    <mergeCell ref="A24:E24"/>
    <mergeCell ref="A35:C35"/>
  </mergeCells>
  <phoneticPr fontId="0" type="noConversion"/>
  <hyperlinks>
    <hyperlink ref="A36" r:id="rId1"/>
  </hyperlinks>
  <pageMargins left="0.75" right="0.75" top="1" bottom="1" header="0.5" footer="0.5"/>
  <pageSetup scale="73" orientation="portrait" horizontalDpi="1200" verticalDpi="12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7"/>
  <sheetViews>
    <sheetView zoomScaleNormal="100" workbookViewId="0">
      <selection activeCell="G1" sqref="G1"/>
    </sheetView>
  </sheetViews>
  <sheetFormatPr defaultRowHeight="12.75"/>
  <cols>
    <col min="1" max="1" width="26.42578125" customWidth="1"/>
    <col min="2" max="2" width="12.7109375" customWidth="1"/>
    <col min="3" max="3" width="15" style="41" customWidth="1"/>
    <col min="4" max="4" width="13" style="11" customWidth="1"/>
    <col min="5" max="5" width="12.85546875" style="11" customWidth="1"/>
    <col min="6" max="6" width="12.5703125" customWidth="1"/>
    <col min="7" max="7" width="11.85546875" customWidth="1"/>
  </cols>
  <sheetData>
    <row r="1" spans="1:7" ht="15.75">
      <c r="A1" s="2" t="s">
        <v>3</v>
      </c>
      <c r="G1" s="49"/>
    </row>
    <row r="2" spans="1:7">
      <c r="A2" s="9" t="str">
        <f>'OVERALL SALES AND LOANS SUMMARY'!A2</f>
        <v>Reporting Period: JULY, 2017</v>
      </c>
    </row>
    <row r="3" spans="1:7" ht="13.5" thickBot="1"/>
    <row r="4" spans="1:7">
      <c r="A4" s="122" t="s">
        <v>37</v>
      </c>
      <c r="B4" s="122"/>
      <c r="C4" s="122"/>
      <c r="D4" s="52" t="s">
        <v>17</v>
      </c>
      <c r="E4" s="52" t="s">
        <v>17</v>
      </c>
      <c r="F4" s="53" t="s">
        <v>6</v>
      </c>
      <c r="G4" s="53" t="s">
        <v>6</v>
      </c>
    </row>
    <row r="5" spans="1:7">
      <c r="A5" s="54" t="s">
        <v>7</v>
      </c>
      <c r="B5" s="54" t="s">
        <v>8</v>
      </c>
      <c r="C5" s="58" t="s">
        <v>9</v>
      </c>
      <c r="D5" s="55" t="s">
        <v>8</v>
      </c>
      <c r="E5" s="55" t="s">
        <v>18</v>
      </c>
      <c r="F5" s="54" t="s">
        <v>8</v>
      </c>
      <c r="G5" s="54" t="s">
        <v>18</v>
      </c>
    </row>
    <row r="6" spans="1:7">
      <c r="A6" s="103" t="s">
        <v>39</v>
      </c>
      <c r="B6" s="104">
        <v>65</v>
      </c>
      <c r="C6" s="105">
        <v>23020800</v>
      </c>
      <c r="D6" s="95">
        <f t="shared" ref="D6:D11" si="0">B6/$B$12</f>
        <v>0.4391891891891892</v>
      </c>
      <c r="E6" s="106">
        <f t="shared" ref="E6:E11" si="1">C6/$C$12</f>
        <v>0.37285222141703034</v>
      </c>
      <c r="F6" s="107">
        <v>1</v>
      </c>
      <c r="G6" s="107">
        <v>1</v>
      </c>
    </row>
    <row r="7" spans="1:7">
      <c r="A7" s="97" t="s">
        <v>42</v>
      </c>
      <c r="B7" s="98">
        <v>35</v>
      </c>
      <c r="C7" s="100">
        <v>14925974.15</v>
      </c>
      <c r="D7" s="68">
        <f t="shared" si="0"/>
        <v>0.23648648648648649</v>
      </c>
      <c r="E7" s="50">
        <f t="shared" si="1"/>
        <v>0.24174583935574226</v>
      </c>
      <c r="F7" s="40">
        <v>2</v>
      </c>
      <c r="G7" s="40">
        <v>2</v>
      </c>
    </row>
    <row r="8" spans="1:7">
      <c r="A8" s="97" t="s">
        <v>38</v>
      </c>
      <c r="B8" s="98">
        <v>30</v>
      </c>
      <c r="C8" s="100">
        <v>13200350</v>
      </c>
      <c r="D8" s="68">
        <f t="shared" si="0"/>
        <v>0.20270270270270271</v>
      </c>
      <c r="E8" s="50">
        <f t="shared" si="1"/>
        <v>0.21379708007464104</v>
      </c>
      <c r="F8" s="40">
        <v>3</v>
      </c>
      <c r="G8" s="40">
        <v>3</v>
      </c>
    </row>
    <row r="9" spans="1:7">
      <c r="A9" s="97" t="s">
        <v>40</v>
      </c>
      <c r="B9" s="98">
        <v>12</v>
      </c>
      <c r="C9" s="100">
        <v>8543000</v>
      </c>
      <c r="D9" s="68">
        <f t="shared" si="0"/>
        <v>8.1081081081081086E-2</v>
      </c>
      <c r="E9" s="50">
        <f t="shared" si="1"/>
        <v>0.13836515358135643</v>
      </c>
      <c r="F9" s="65">
        <v>4</v>
      </c>
      <c r="G9" s="65">
        <v>4</v>
      </c>
    </row>
    <row r="10" spans="1:7">
      <c r="A10" s="97" t="s">
        <v>67</v>
      </c>
      <c r="B10" s="98">
        <v>3</v>
      </c>
      <c r="C10" s="100">
        <v>1127500</v>
      </c>
      <c r="D10" s="68">
        <f t="shared" si="0"/>
        <v>2.0270270270270271E-2</v>
      </c>
      <c r="E10" s="50">
        <f t="shared" si="1"/>
        <v>1.8261349720587541E-2</v>
      </c>
      <c r="F10" s="40">
        <v>5</v>
      </c>
      <c r="G10" s="40">
        <v>5</v>
      </c>
    </row>
    <row r="11" spans="1:7">
      <c r="A11" s="97" t="s">
        <v>52</v>
      </c>
      <c r="B11" s="98">
        <v>3</v>
      </c>
      <c r="C11" s="100">
        <v>924800</v>
      </c>
      <c r="D11" s="68">
        <f t="shared" si="0"/>
        <v>2.0270270270270271E-2</v>
      </c>
      <c r="E11" s="50">
        <f t="shared" si="1"/>
        <v>1.4978355850642448E-2</v>
      </c>
      <c r="F11" s="40">
        <v>5</v>
      </c>
      <c r="G11" s="40">
        <v>6</v>
      </c>
    </row>
    <row r="12" spans="1:7">
      <c r="A12" s="43" t="s">
        <v>12</v>
      </c>
      <c r="B12" s="14">
        <f>SUM(B6:B11)</f>
        <v>148</v>
      </c>
      <c r="C12" s="61">
        <f>SUM(C6:C11)</f>
        <v>61742424.149999999</v>
      </c>
      <c r="D12" s="59">
        <f>SUM(D6:D11)</f>
        <v>1</v>
      </c>
      <c r="E12" s="59">
        <f>SUM(E6:E11)</f>
        <v>1.0000000000000002</v>
      </c>
      <c r="F12" s="14"/>
      <c r="G12" s="14"/>
    </row>
    <row r="13" spans="1:7" ht="13.5" thickBot="1"/>
    <row r="14" spans="1:7">
      <c r="A14" s="122" t="s">
        <v>19</v>
      </c>
      <c r="B14" s="122"/>
      <c r="C14" s="122"/>
      <c r="D14" s="52" t="s">
        <v>17</v>
      </c>
      <c r="E14" s="52" t="s">
        <v>17</v>
      </c>
      <c r="F14" s="53" t="s">
        <v>6</v>
      </c>
      <c r="G14" s="53" t="s">
        <v>6</v>
      </c>
    </row>
    <row r="15" spans="1:7">
      <c r="A15" s="54" t="s">
        <v>7</v>
      </c>
      <c r="B15" s="54" t="s">
        <v>8</v>
      </c>
      <c r="C15" s="58" t="s">
        <v>9</v>
      </c>
      <c r="D15" s="55" t="s">
        <v>8</v>
      </c>
      <c r="E15" s="55" t="s">
        <v>18</v>
      </c>
      <c r="F15" s="54" t="s">
        <v>8</v>
      </c>
      <c r="G15" s="54" t="s">
        <v>18</v>
      </c>
    </row>
    <row r="16" spans="1:7">
      <c r="A16" s="103" t="s">
        <v>39</v>
      </c>
      <c r="B16" s="104">
        <v>3</v>
      </c>
      <c r="C16" s="105">
        <v>1188800</v>
      </c>
      <c r="D16" s="95">
        <f>B16/$B$18</f>
        <v>0.75</v>
      </c>
      <c r="E16" s="106">
        <f>C16/$C$18</f>
        <v>0.70455757719433409</v>
      </c>
      <c r="F16" s="107">
        <v>1</v>
      </c>
      <c r="G16" s="107">
        <v>1</v>
      </c>
    </row>
    <row r="17" spans="1:7">
      <c r="A17" s="97" t="s">
        <v>38</v>
      </c>
      <c r="B17" s="98">
        <v>1</v>
      </c>
      <c r="C17" s="100">
        <v>498500</v>
      </c>
      <c r="D17" s="68">
        <f>B17/$B$18</f>
        <v>0.25</v>
      </c>
      <c r="E17" s="69">
        <f>C17/$C$18</f>
        <v>0.29544242280566585</v>
      </c>
      <c r="F17" s="40">
        <v>2</v>
      </c>
      <c r="G17" s="40">
        <v>2</v>
      </c>
    </row>
    <row r="18" spans="1:7">
      <c r="A18" s="43" t="s">
        <v>12</v>
      </c>
      <c r="B18" s="14">
        <f>SUM(B16:B17)</f>
        <v>4</v>
      </c>
      <c r="C18" s="61">
        <f>SUM(C16:C17)</f>
        <v>1687300</v>
      </c>
      <c r="D18" s="59">
        <f>SUM(D16:D17)</f>
        <v>1</v>
      </c>
      <c r="E18" s="59">
        <f>SUM(E16:E17)</f>
        <v>1</v>
      </c>
      <c r="F18" s="14"/>
      <c r="G18" s="14"/>
    </row>
    <row r="19" spans="1:7" ht="13.5" thickBot="1"/>
    <row r="20" spans="1:7">
      <c r="A20" s="122" t="s">
        <v>20</v>
      </c>
      <c r="B20" s="122"/>
      <c r="C20" s="122"/>
      <c r="D20" s="52" t="s">
        <v>17</v>
      </c>
      <c r="E20" s="52" t="s">
        <v>17</v>
      </c>
      <c r="F20" s="53" t="s">
        <v>6</v>
      </c>
      <c r="G20" s="53" t="s">
        <v>6</v>
      </c>
    </row>
    <row r="21" spans="1:7">
      <c r="A21" s="54" t="s">
        <v>7</v>
      </c>
      <c r="B21" s="54" t="s">
        <v>8</v>
      </c>
      <c r="C21" s="58" t="s">
        <v>9</v>
      </c>
      <c r="D21" s="55" t="s">
        <v>8</v>
      </c>
      <c r="E21" s="55" t="s">
        <v>18</v>
      </c>
      <c r="F21" s="54" t="s">
        <v>8</v>
      </c>
      <c r="G21" s="54" t="s">
        <v>18</v>
      </c>
    </row>
    <row r="22" spans="1:7">
      <c r="A22" s="103" t="s">
        <v>39</v>
      </c>
      <c r="B22" s="104">
        <v>56</v>
      </c>
      <c r="C22" s="105">
        <v>21528675</v>
      </c>
      <c r="D22" s="95">
        <f t="shared" ref="D22:D27" si="2">B22/$B$28</f>
        <v>0.43410852713178294</v>
      </c>
      <c r="E22" s="106">
        <f t="shared" ref="E22:E27" si="3">C22/$C$28</f>
        <v>0.38192978347950601</v>
      </c>
      <c r="F22" s="107">
        <v>1</v>
      </c>
      <c r="G22" s="107">
        <v>1</v>
      </c>
    </row>
    <row r="23" spans="1:7">
      <c r="A23" s="97" t="s">
        <v>38</v>
      </c>
      <c r="B23" s="98">
        <v>29</v>
      </c>
      <c r="C23" s="100">
        <v>13050200</v>
      </c>
      <c r="D23" s="68">
        <f t="shared" si="2"/>
        <v>0.22480620155038761</v>
      </c>
      <c r="E23" s="50">
        <f t="shared" si="3"/>
        <v>0.23151726989070387</v>
      </c>
      <c r="F23" s="40">
        <v>2</v>
      </c>
      <c r="G23" s="40">
        <v>2</v>
      </c>
    </row>
    <row r="24" spans="1:7">
      <c r="A24" s="97" t="s">
        <v>42</v>
      </c>
      <c r="B24" s="98">
        <v>27</v>
      </c>
      <c r="C24" s="100">
        <v>11663974.15</v>
      </c>
      <c r="D24" s="68">
        <f t="shared" si="2"/>
        <v>0.20930232558139536</v>
      </c>
      <c r="E24" s="50">
        <f t="shared" si="3"/>
        <v>0.20692490929516355</v>
      </c>
      <c r="F24" s="40">
        <v>3</v>
      </c>
      <c r="G24" s="40">
        <v>3</v>
      </c>
    </row>
    <row r="25" spans="1:7">
      <c r="A25" s="97" t="s">
        <v>40</v>
      </c>
      <c r="B25" s="98">
        <v>11</v>
      </c>
      <c r="C25" s="100">
        <v>8073000</v>
      </c>
      <c r="D25" s="68">
        <f t="shared" si="2"/>
        <v>8.5271317829457363E-2</v>
      </c>
      <c r="E25" s="50">
        <f t="shared" si="3"/>
        <v>0.14321917823693525</v>
      </c>
      <c r="F25" s="40">
        <v>4</v>
      </c>
      <c r="G25" s="40">
        <v>4</v>
      </c>
    </row>
    <row r="26" spans="1:7">
      <c r="A26" s="97" t="s">
        <v>67</v>
      </c>
      <c r="B26" s="98">
        <v>3</v>
      </c>
      <c r="C26" s="100">
        <v>1127500</v>
      </c>
      <c r="D26" s="68">
        <f t="shared" si="2"/>
        <v>2.3255813953488372E-2</v>
      </c>
      <c r="E26" s="50">
        <f t="shared" si="3"/>
        <v>2.0002430752154649E-2</v>
      </c>
      <c r="F26" s="40">
        <v>5</v>
      </c>
      <c r="G26" s="40">
        <v>5</v>
      </c>
    </row>
    <row r="27" spans="1:7">
      <c r="A27" s="97" t="s">
        <v>52</v>
      </c>
      <c r="B27" s="98">
        <v>3</v>
      </c>
      <c r="C27" s="100">
        <v>924800</v>
      </c>
      <c r="D27" s="68">
        <f t="shared" si="2"/>
        <v>2.3255813953488372E-2</v>
      </c>
      <c r="E27" s="50">
        <f t="shared" si="3"/>
        <v>1.6406428345536694E-2</v>
      </c>
      <c r="F27" s="40">
        <v>6</v>
      </c>
      <c r="G27" s="40">
        <v>6</v>
      </c>
    </row>
    <row r="28" spans="1:7">
      <c r="A28" s="43" t="s">
        <v>12</v>
      </c>
      <c r="B28" s="14">
        <f>SUM(B22:B27)</f>
        <v>129</v>
      </c>
      <c r="C28" s="61">
        <f>SUM(C22:C27)</f>
        <v>56368149.149999999</v>
      </c>
      <c r="D28" s="59">
        <f>SUM(D22:D27)</f>
        <v>1.0000000000000002</v>
      </c>
      <c r="E28" s="59">
        <f>SUM(E22:E27)</f>
        <v>1</v>
      </c>
      <c r="F28" s="14"/>
      <c r="G28" s="14"/>
    </row>
    <row r="29" spans="1:7" ht="13.5" thickBot="1"/>
    <row r="30" spans="1:7">
      <c r="A30" s="122" t="s">
        <v>21</v>
      </c>
      <c r="B30" s="122"/>
      <c r="C30" s="122"/>
      <c r="D30" s="52" t="s">
        <v>17</v>
      </c>
      <c r="E30" s="52" t="s">
        <v>17</v>
      </c>
      <c r="F30" s="53" t="s">
        <v>6</v>
      </c>
      <c r="G30" s="53" t="s">
        <v>6</v>
      </c>
    </row>
    <row r="31" spans="1:7">
      <c r="A31" s="54" t="s">
        <v>7</v>
      </c>
      <c r="B31" s="54" t="s">
        <v>8</v>
      </c>
      <c r="C31" s="58" t="s">
        <v>9</v>
      </c>
      <c r="D31" s="55" t="s">
        <v>8</v>
      </c>
      <c r="E31" s="55" t="s">
        <v>18</v>
      </c>
      <c r="F31" s="54" t="s">
        <v>8</v>
      </c>
      <c r="G31" s="54" t="s">
        <v>18</v>
      </c>
    </row>
    <row r="32" spans="1:7">
      <c r="A32" s="103" t="s">
        <v>42</v>
      </c>
      <c r="B32" s="104">
        <v>3</v>
      </c>
      <c r="C32" s="105">
        <v>975000</v>
      </c>
      <c r="D32" s="108">
        <f>B32/$B$34</f>
        <v>0.6</v>
      </c>
      <c r="E32" s="108">
        <f>C32/$C$34</f>
        <v>0.7303370786516854</v>
      </c>
      <c r="F32" s="107">
        <v>1</v>
      </c>
      <c r="G32" s="107">
        <v>1</v>
      </c>
    </row>
    <row r="33" spans="1:7">
      <c r="A33" s="97" t="s">
        <v>39</v>
      </c>
      <c r="B33" s="98">
        <v>2</v>
      </c>
      <c r="C33" s="100">
        <v>360000</v>
      </c>
      <c r="D33" s="99">
        <f>B33/$B$34</f>
        <v>0.4</v>
      </c>
      <c r="E33" s="99">
        <f>C33/$C$34</f>
        <v>0.2696629213483146</v>
      </c>
      <c r="F33" s="40">
        <v>2</v>
      </c>
      <c r="G33" s="40">
        <v>2</v>
      </c>
    </row>
    <row r="34" spans="1:7">
      <c r="A34" s="14" t="s">
        <v>12</v>
      </c>
      <c r="B34" s="14">
        <f>SUM(B32:B33)</f>
        <v>5</v>
      </c>
      <c r="C34" s="61">
        <f>SUM(C32:C33)</f>
        <v>1335000</v>
      </c>
      <c r="D34" s="59">
        <f>SUM(D32:D33)</f>
        <v>1</v>
      </c>
      <c r="E34" s="59">
        <f>SUM(E32:E33)</f>
        <v>1</v>
      </c>
      <c r="F34" s="62"/>
      <c r="G34" s="62"/>
    </row>
    <row r="35" spans="1:7" ht="13.5" thickBot="1"/>
    <row r="36" spans="1:7">
      <c r="A36" s="122" t="s">
        <v>22</v>
      </c>
      <c r="B36" s="122"/>
      <c r="C36" s="122"/>
      <c r="D36" s="52" t="s">
        <v>17</v>
      </c>
      <c r="E36" s="52" t="s">
        <v>17</v>
      </c>
      <c r="F36" s="53" t="s">
        <v>6</v>
      </c>
      <c r="G36" s="53" t="s">
        <v>6</v>
      </c>
    </row>
    <row r="37" spans="1:7">
      <c r="A37" s="54" t="s">
        <v>7</v>
      </c>
      <c r="B37" s="54" t="s">
        <v>8</v>
      </c>
      <c r="C37" s="58" t="s">
        <v>9</v>
      </c>
      <c r="D37" s="55" t="s">
        <v>8</v>
      </c>
      <c r="E37" s="55" t="s">
        <v>18</v>
      </c>
      <c r="F37" s="54" t="s">
        <v>8</v>
      </c>
      <c r="G37" s="54" t="s">
        <v>18</v>
      </c>
    </row>
    <row r="38" spans="1:7">
      <c r="A38" s="103" t="s">
        <v>39</v>
      </c>
      <c r="B38" s="104">
        <v>7</v>
      </c>
      <c r="C38" s="100">
        <v>1132125</v>
      </c>
      <c r="D38" s="95">
        <f>B38/$B$42</f>
        <v>0.5</v>
      </c>
      <c r="E38" s="69">
        <f>C38/$C$42</f>
        <v>0.28027925803516718</v>
      </c>
      <c r="F38" s="107">
        <v>1</v>
      </c>
      <c r="G38" s="40">
        <v>2</v>
      </c>
    </row>
    <row r="39" spans="1:7">
      <c r="A39" s="103" t="s">
        <v>42</v>
      </c>
      <c r="B39" s="98">
        <v>5</v>
      </c>
      <c r="C39" s="105">
        <v>2287000</v>
      </c>
      <c r="D39" s="68">
        <f>B39/$B$42</f>
        <v>0.35714285714285715</v>
      </c>
      <c r="E39" s="106">
        <f>C39/$C$42</f>
        <v>0.56619071491789985</v>
      </c>
      <c r="F39" s="40">
        <v>2</v>
      </c>
      <c r="G39" s="107">
        <v>1</v>
      </c>
    </row>
    <row r="40" spans="1:7">
      <c r="A40" s="97" t="s">
        <v>40</v>
      </c>
      <c r="B40" s="98">
        <v>1</v>
      </c>
      <c r="C40" s="100">
        <v>470000</v>
      </c>
      <c r="D40" s="68">
        <f>B40/$B$42</f>
        <v>7.1428571428571425E-2</v>
      </c>
      <c r="E40" s="69">
        <f>C40/$C$42</f>
        <v>0.11635751465300084</v>
      </c>
      <c r="F40" s="40">
        <v>3</v>
      </c>
      <c r="G40" s="40">
        <v>3</v>
      </c>
    </row>
    <row r="41" spans="1:7" s="78" customFormat="1">
      <c r="A41" s="97" t="s">
        <v>38</v>
      </c>
      <c r="B41" s="98">
        <v>1</v>
      </c>
      <c r="C41" s="100">
        <v>150150</v>
      </c>
      <c r="D41" s="68">
        <f>B41/$B$42</f>
        <v>7.1428571428571425E-2</v>
      </c>
      <c r="E41" s="69">
        <f>C41/$C$42</f>
        <v>3.7172512393932079E-2</v>
      </c>
      <c r="F41" s="40">
        <v>3</v>
      </c>
      <c r="G41" s="40">
        <v>4</v>
      </c>
    </row>
    <row r="42" spans="1:7">
      <c r="A42" s="43" t="s">
        <v>12</v>
      </c>
      <c r="B42" s="14">
        <f>SUM(B38:B41)</f>
        <v>14</v>
      </c>
      <c r="C42" s="61">
        <f>SUM(C38:C41)</f>
        <v>4039275</v>
      </c>
      <c r="D42" s="59">
        <f>SUM(D41:D41)</f>
        <v>7.1428571428571425E-2</v>
      </c>
      <c r="E42" s="59">
        <f>SUM(E41:E41)</f>
        <v>3.7172512393932079E-2</v>
      </c>
      <c r="F42" s="63"/>
      <c r="G42" s="63"/>
    </row>
    <row r="43" spans="1:7" ht="13.5" thickBot="1"/>
    <row r="44" spans="1:7">
      <c r="A44" s="122" t="s">
        <v>23</v>
      </c>
      <c r="B44" s="122"/>
      <c r="C44" s="122"/>
      <c r="D44" s="52" t="s">
        <v>17</v>
      </c>
      <c r="E44" s="52" t="s">
        <v>17</v>
      </c>
      <c r="F44" s="53" t="s">
        <v>6</v>
      </c>
      <c r="G44" s="53" t="s">
        <v>6</v>
      </c>
    </row>
    <row r="45" spans="1:7">
      <c r="A45" s="56" t="s">
        <v>7</v>
      </c>
      <c r="B45" s="57" t="s">
        <v>8</v>
      </c>
      <c r="C45" s="66" t="s">
        <v>9</v>
      </c>
      <c r="D45" s="55" t="s">
        <v>8</v>
      </c>
      <c r="E45" s="55" t="s">
        <v>18</v>
      </c>
      <c r="F45" s="54" t="s">
        <v>8</v>
      </c>
      <c r="G45" s="54" t="s">
        <v>18</v>
      </c>
    </row>
    <row r="46" spans="1:7">
      <c r="A46" s="103" t="s">
        <v>39</v>
      </c>
      <c r="B46" s="104">
        <v>63</v>
      </c>
      <c r="C46" s="105">
        <v>22667800</v>
      </c>
      <c r="D46" s="95">
        <f t="shared" ref="D46:D51" si="4">B46/$B$52</f>
        <v>0.4921875</v>
      </c>
      <c r="E46" s="96">
        <f t="shared" ref="E46:E51" si="5">C46/$C$52</f>
        <v>0.49765392622186694</v>
      </c>
      <c r="F46" s="109">
        <v>1</v>
      </c>
      <c r="G46" s="109">
        <v>1</v>
      </c>
    </row>
    <row r="47" spans="1:7">
      <c r="A47" s="97" t="s">
        <v>42</v>
      </c>
      <c r="B47" s="98">
        <v>32</v>
      </c>
      <c r="C47" s="100">
        <v>11585974.15</v>
      </c>
      <c r="D47" s="68">
        <f t="shared" si="4"/>
        <v>0.25</v>
      </c>
      <c r="E47" s="50">
        <f t="shared" si="5"/>
        <v>0.25436105510250479</v>
      </c>
      <c r="F47" s="40">
        <v>2</v>
      </c>
      <c r="G47" s="40">
        <v>2</v>
      </c>
    </row>
    <row r="48" spans="1:7">
      <c r="A48" s="97" t="s">
        <v>38</v>
      </c>
      <c r="B48" s="98">
        <v>22</v>
      </c>
      <c r="C48" s="100">
        <v>7523250</v>
      </c>
      <c r="D48" s="68">
        <f t="shared" si="4"/>
        <v>0.171875</v>
      </c>
      <c r="E48" s="50">
        <f t="shared" si="5"/>
        <v>0.16516710489984296</v>
      </c>
      <c r="F48" s="40">
        <v>3</v>
      </c>
      <c r="G48" s="40">
        <v>3</v>
      </c>
    </row>
    <row r="49" spans="1:7">
      <c r="A49" s="97" t="s">
        <v>40</v>
      </c>
      <c r="B49" s="98">
        <v>5</v>
      </c>
      <c r="C49" s="100">
        <v>1720000</v>
      </c>
      <c r="D49" s="68">
        <f t="shared" si="4"/>
        <v>3.90625E-2</v>
      </c>
      <c r="E49" s="50">
        <f t="shared" si="5"/>
        <v>3.7761262808989449E-2</v>
      </c>
      <c r="F49" s="40">
        <v>4</v>
      </c>
      <c r="G49" s="40">
        <v>4</v>
      </c>
    </row>
    <row r="50" spans="1:7">
      <c r="A50" s="97" t="s">
        <v>67</v>
      </c>
      <c r="B50" s="98">
        <v>3</v>
      </c>
      <c r="C50" s="100">
        <v>1127500</v>
      </c>
      <c r="D50" s="68">
        <f t="shared" si="4"/>
        <v>2.34375E-2</v>
      </c>
      <c r="E50" s="50">
        <f t="shared" si="5"/>
        <v>2.4753385940195119E-2</v>
      </c>
      <c r="F50" s="40">
        <v>5</v>
      </c>
      <c r="G50" s="40">
        <v>5</v>
      </c>
    </row>
    <row r="51" spans="1:7">
      <c r="A51" s="97" t="s">
        <v>52</v>
      </c>
      <c r="B51" s="98">
        <v>3</v>
      </c>
      <c r="C51" s="100">
        <v>924800</v>
      </c>
      <c r="D51" s="68">
        <f t="shared" si="4"/>
        <v>2.34375E-2</v>
      </c>
      <c r="E51" s="50">
        <f t="shared" si="5"/>
        <v>2.030326502660084E-2</v>
      </c>
      <c r="F51" s="40">
        <v>5</v>
      </c>
      <c r="G51" s="40">
        <v>6</v>
      </c>
    </row>
    <row r="52" spans="1:7">
      <c r="A52" s="43" t="s">
        <v>12</v>
      </c>
      <c r="B52" s="14">
        <f>SUM(B46:B51)</f>
        <v>128</v>
      </c>
      <c r="C52" s="61">
        <f>SUM(C46:C51)</f>
        <v>45549324.149999999</v>
      </c>
      <c r="D52" s="59">
        <f>SUM(D46:D51)</f>
        <v>1</v>
      </c>
      <c r="E52" s="59">
        <f>SUM(E46:E51)</f>
        <v>1.0000000000000002</v>
      </c>
      <c r="F52" s="63"/>
      <c r="G52" s="63"/>
    </row>
    <row r="54" spans="1:7">
      <c r="A54" s="9"/>
    </row>
    <row r="56" spans="1:7">
      <c r="A56" s="121" t="s">
        <v>15</v>
      </c>
      <c r="B56" s="121"/>
      <c r="C56" s="121"/>
    </row>
    <row r="57" spans="1:7">
      <c r="A57" s="13" t="s">
        <v>16</v>
      </c>
    </row>
  </sheetData>
  <mergeCells count="7">
    <mergeCell ref="A36:C36"/>
    <mergeCell ref="A44:C44"/>
    <mergeCell ref="A56:C56"/>
    <mergeCell ref="A4:C4"/>
    <mergeCell ref="A14:C14"/>
    <mergeCell ref="A20:C20"/>
    <mergeCell ref="A30:C30"/>
  </mergeCells>
  <phoneticPr fontId="0" type="noConversion"/>
  <hyperlinks>
    <hyperlink ref="A57" r:id="rId1"/>
  </hyperlinks>
  <pageMargins left="0.75" right="0.75" top="1" bottom="1" header="0.5" footer="0.5"/>
  <pageSetup scale="86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2"/>
  <sheetViews>
    <sheetView zoomScaleNormal="100" workbookViewId="0">
      <selection activeCell="G1" sqref="G1"/>
    </sheetView>
  </sheetViews>
  <sheetFormatPr defaultRowHeight="12.75"/>
  <cols>
    <col min="1" max="1" width="29.85546875" customWidth="1"/>
    <col min="2" max="2" width="12.28515625" customWidth="1"/>
    <col min="3" max="3" width="15.140625" style="41" customWidth="1"/>
    <col min="4" max="4" width="14.5703125" style="11" customWidth="1"/>
    <col min="5" max="5" width="13.42578125" style="11" customWidth="1"/>
    <col min="6" max="6" width="12.5703125" customWidth="1"/>
    <col min="7" max="7" width="12.42578125" customWidth="1"/>
  </cols>
  <sheetData>
    <row r="1" spans="1:7" ht="15.75">
      <c r="A1" s="2" t="s">
        <v>4</v>
      </c>
    </row>
    <row r="2" spans="1:7">
      <c r="A2" s="9" t="str">
        <f>'OVERALL SALES AND LOANS SUMMARY'!A2</f>
        <v>Reporting Period: JULY, 2017</v>
      </c>
    </row>
    <row r="3" spans="1:7" ht="13.5" thickBot="1"/>
    <row r="4" spans="1:7">
      <c r="A4" s="123" t="s">
        <v>24</v>
      </c>
      <c r="B4" s="123"/>
      <c r="C4" s="123"/>
      <c r="D4" s="52" t="s">
        <v>17</v>
      </c>
      <c r="E4" s="52" t="s">
        <v>17</v>
      </c>
      <c r="F4" s="53" t="s">
        <v>6</v>
      </c>
      <c r="G4" s="53" t="s">
        <v>6</v>
      </c>
    </row>
    <row r="5" spans="1:7">
      <c r="A5" s="54" t="s">
        <v>7</v>
      </c>
      <c r="B5" s="54" t="s">
        <v>8</v>
      </c>
      <c r="C5" s="58" t="s">
        <v>9</v>
      </c>
      <c r="D5" s="55" t="s">
        <v>8</v>
      </c>
      <c r="E5" s="55" t="s">
        <v>18</v>
      </c>
      <c r="F5" s="54" t="s">
        <v>8</v>
      </c>
      <c r="G5" s="54" t="s">
        <v>18</v>
      </c>
    </row>
    <row r="6" spans="1:7">
      <c r="A6" s="113" t="s">
        <v>39</v>
      </c>
      <c r="B6" s="114">
        <v>11</v>
      </c>
      <c r="C6" s="115">
        <v>2899942</v>
      </c>
      <c r="D6" s="95">
        <f t="shared" ref="D6:D11" si="0">B6/$B$12</f>
        <v>0.36666666666666664</v>
      </c>
      <c r="E6" s="96">
        <f t="shared" ref="E6:E11" si="1">C6/$C$12</f>
        <v>0.36524859631527329</v>
      </c>
      <c r="F6" s="107">
        <v>1</v>
      </c>
      <c r="G6" s="107">
        <v>1</v>
      </c>
    </row>
    <row r="7" spans="1:7">
      <c r="A7" s="110" t="s">
        <v>40</v>
      </c>
      <c r="B7" s="111">
        <v>7</v>
      </c>
      <c r="C7" s="112">
        <v>2159300</v>
      </c>
      <c r="D7" s="68">
        <f t="shared" si="0"/>
        <v>0.23333333333333334</v>
      </c>
      <c r="E7" s="50">
        <f t="shared" si="1"/>
        <v>0.27196450619480306</v>
      </c>
      <c r="F7" s="40">
        <v>2</v>
      </c>
      <c r="G7" s="40">
        <v>2</v>
      </c>
    </row>
    <row r="8" spans="1:7">
      <c r="A8" s="110" t="s">
        <v>42</v>
      </c>
      <c r="B8" s="111">
        <v>5</v>
      </c>
      <c r="C8" s="112">
        <v>1400762</v>
      </c>
      <c r="D8" s="68">
        <f t="shared" si="0"/>
        <v>0.16666666666666666</v>
      </c>
      <c r="E8" s="50">
        <f t="shared" si="1"/>
        <v>0.17642640931155687</v>
      </c>
      <c r="F8" s="40">
        <v>3</v>
      </c>
      <c r="G8" s="40">
        <v>3</v>
      </c>
    </row>
    <row r="9" spans="1:7">
      <c r="A9" s="110" t="s">
        <v>38</v>
      </c>
      <c r="B9" s="111">
        <v>5</v>
      </c>
      <c r="C9" s="112">
        <v>1067870</v>
      </c>
      <c r="D9" s="68">
        <f t="shared" si="0"/>
        <v>0.16666666666666666</v>
      </c>
      <c r="E9" s="50">
        <f t="shared" si="1"/>
        <v>0.13449855843571729</v>
      </c>
      <c r="F9" s="40">
        <v>3</v>
      </c>
      <c r="G9" s="40">
        <v>4</v>
      </c>
    </row>
    <row r="10" spans="1:7">
      <c r="A10" s="110" t="s">
        <v>111</v>
      </c>
      <c r="B10" s="111">
        <v>1</v>
      </c>
      <c r="C10" s="112">
        <v>211765</v>
      </c>
      <c r="D10" s="68">
        <f t="shared" si="0"/>
        <v>3.3333333333333333E-2</v>
      </c>
      <c r="E10" s="50">
        <f t="shared" si="1"/>
        <v>2.667186757483558E-2</v>
      </c>
      <c r="F10" s="40">
        <v>4</v>
      </c>
      <c r="G10" s="40">
        <v>5</v>
      </c>
    </row>
    <row r="11" spans="1:7">
      <c r="A11" s="110" t="s">
        <v>52</v>
      </c>
      <c r="B11" s="111">
        <v>1</v>
      </c>
      <c r="C11" s="112">
        <v>200000</v>
      </c>
      <c r="D11" s="68">
        <f t="shared" si="0"/>
        <v>3.3333333333333333E-2</v>
      </c>
      <c r="E11" s="50">
        <f t="shared" si="1"/>
        <v>2.5190062167813929E-2</v>
      </c>
      <c r="F11" s="40">
        <v>4</v>
      </c>
      <c r="G11" s="40">
        <v>6</v>
      </c>
    </row>
    <row r="12" spans="1:7">
      <c r="A12" s="60" t="s">
        <v>12</v>
      </c>
      <c r="B12" s="14">
        <f>SUM(B6:B11)</f>
        <v>30</v>
      </c>
      <c r="C12" s="61">
        <f>SUM(C6:C11)</f>
        <v>7939639</v>
      </c>
      <c r="D12" s="59">
        <f>SUM(D6:D11)</f>
        <v>0.99999999999999989</v>
      </c>
      <c r="E12" s="59">
        <f>SUM(E6:E11)</f>
        <v>1</v>
      </c>
      <c r="F12" s="14"/>
      <c r="G12" s="14"/>
    </row>
    <row r="13" spans="1:7" ht="13.5" thickBot="1"/>
    <row r="14" spans="1:7">
      <c r="A14" s="122" t="s">
        <v>25</v>
      </c>
      <c r="B14" s="122"/>
      <c r="C14" s="122"/>
      <c r="D14" s="52" t="s">
        <v>17</v>
      </c>
      <c r="E14" s="52" t="s">
        <v>17</v>
      </c>
      <c r="F14" s="53" t="s">
        <v>6</v>
      </c>
      <c r="G14" s="53" t="s">
        <v>6</v>
      </c>
    </row>
    <row r="15" spans="1:7">
      <c r="A15" s="54" t="s">
        <v>7</v>
      </c>
      <c r="B15" s="54" t="s">
        <v>8</v>
      </c>
      <c r="C15" s="58" t="s">
        <v>9</v>
      </c>
      <c r="D15" s="55" t="s">
        <v>8</v>
      </c>
      <c r="E15" s="55" t="s">
        <v>18</v>
      </c>
      <c r="F15" s="54" t="s">
        <v>8</v>
      </c>
      <c r="G15" s="54" t="s">
        <v>18</v>
      </c>
    </row>
    <row r="16" spans="1:7">
      <c r="A16" s="113" t="s">
        <v>40</v>
      </c>
      <c r="B16" s="114">
        <v>1</v>
      </c>
      <c r="C16" s="115">
        <v>8000000</v>
      </c>
      <c r="D16" s="95">
        <f>B16/$B$18</f>
        <v>0.5</v>
      </c>
      <c r="E16" s="96">
        <f>C16/$C$18</f>
        <v>0.95896723065127776</v>
      </c>
      <c r="F16" s="107">
        <v>1</v>
      </c>
      <c r="G16" s="107">
        <v>1</v>
      </c>
    </row>
    <row r="17" spans="1:7">
      <c r="A17" s="113" t="s">
        <v>39</v>
      </c>
      <c r="B17" s="114">
        <v>1</v>
      </c>
      <c r="C17" s="112">
        <v>342308</v>
      </c>
      <c r="D17" s="95">
        <f>B17/$B$18</f>
        <v>0.5</v>
      </c>
      <c r="E17" s="50">
        <f>C17/$C$18</f>
        <v>4.1032769348722201E-2</v>
      </c>
      <c r="F17" s="107">
        <v>1</v>
      </c>
      <c r="G17" s="40">
        <v>2</v>
      </c>
    </row>
    <row r="18" spans="1:7">
      <c r="A18" s="14" t="s">
        <v>12</v>
      </c>
      <c r="B18" s="14">
        <f>SUM(B16:B17)</f>
        <v>2</v>
      </c>
      <c r="C18" s="61">
        <f>SUM(C16:C17)</f>
        <v>8342308</v>
      </c>
      <c r="D18" s="59">
        <f>SUM(D16:D17)</f>
        <v>1</v>
      </c>
      <c r="E18" s="59">
        <f>SUM(E16:E17)</f>
        <v>1</v>
      </c>
      <c r="F18" s="14"/>
      <c r="G18" s="14"/>
    </row>
    <row r="19" spans="1:7" ht="13.5" thickBot="1"/>
    <row r="20" spans="1:7">
      <c r="A20" s="123" t="s">
        <v>26</v>
      </c>
      <c r="B20" s="123"/>
      <c r="C20" s="123"/>
      <c r="D20" s="52" t="s">
        <v>17</v>
      </c>
      <c r="E20" s="52" t="s">
        <v>17</v>
      </c>
      <c r="F20" s="53" t="s">
        <v>6</v>
      </c>
      <c r="G20" s="53" t="s">
        <v>6</v>
      </c>
    </row>
    <row r="21" spans="1:7">
      <c r="A21" s="54" t="s">
        <v>7</v>
      </c>
      <c r="B21" s="54" t="s">
        <v>8</v>
      </c>
      <c r="C21" s="58" t="s">
        <v>9</v>
      </c>
      <c r="D21" s="55" t="s">
        <v>8</v>
      </c>
      <c r="E21" s="55" t="s">
        <v>18</v>
      </c>
      <c r="F21" s="54" t="s">
        <v>8</v>
      </c>
      <c r="G21" s="54" t="s">
        <v>18</v>
      </c>
    </row>
    <row r="22" spans="1:7">
      <c r="A22" s="113" t="s">
        <v>39</v>
      </c>
      <c r="B22" s="114">
        <v>1</v>
      </c>
      <c r="C22" s="115">
        <v>1626000</v>
      </c>
      <c r="D22" s="116">
        <f>B22/$B$23</f>
        <v>1</v>
      </c>
      <c r="E22" s="117">
        <f>C22/$C$23</f>
        <v>1</v>
      </c>
      <c r="F22" s="109">
        <v>1</v>
      </c>
      <c r="G22" s="109">
        <v>1</v>
      </c>
    </row>
    <row r="23" spans="1:7">
      <c r="A23" s="14" t="s">
        <v>12</v>
      </c>
      <c r="B23" s="14">
        <f>SUM(B22:B22)</f>
        <v>1</v>
      </c>
      <c r="C23" s="61">
        <f>SUM(C22:C22)</f>
        <v>1626000</v>
      </c>
      <c r="D23" s="59">
        <f>SUM(D22)</f>
        <v>1</v>
      </c>
      <c r="E23" s="59">
        <f>SUM(E22)</f>
        <v>1</v>
      </c>
      <c r="F23" s="14"/>
      <c r="G23" s="14"/>
    </row>
    <row r="24" spans="1:7" ht="13.5" thickBot="1"/>
    <row r="25" spans="1:7">
      <c r="A25" s="122" t="s">
        <v>27</v>
      </c>
      <c r="B25" s="122"/>
      <c r="C25" s="122"/>
      <c r="D25" s="52" t="s">
        <v>17</v>
      </c>
      <c r="E25" s="52" t="s">
        <v>17</v>
      </c>
      <c r="F25" s="53" t="s">
        <v>6</v>
      </c>
      <c r="G25" s="53" t="s">
        <v>6</v>
      </c>
    </row>
    <row r="26" spans="1:7">
      <c r="A26" s="54" t="s">
        <v>7</v>
      </c>
      <c r="B26" s="54" t="s">
        <v>8</v>
      </c>
      <c r="C26" s="58" t="s">
        <v>9</v>
      </c>
      <c r="D26" s="55" t="s">
        <v>8</v>
      </c>
      <c r="E26" s="55" t="s">
        <v>18</v>
      </c>
      <c r="F26" s="54" t="s">
        <v>8</v>
      </c>
      <c r="G26" s="54" t="s">
        <v>18</v>
      </c>
    </row>
    <row r="27" spans="1:7">
      <c r="A27" s="113" t="s">
        <v>39</v>
      </c>
      <c r="B27" s="114">
        <v>3</v>
      </c>
      <c r="C27" s="115">
        <v>178118</v>
      </c>
      <c r="D27" s="95">
        <f>B27/$B$30</f>
        <v>0.6</v>
      </c>
      <c r="E27" s="96">
        <f>C27/$C$30</f>
        <v>0.47724922163454064</v>
      </c>
      <c r="F27" s="107">
        <v>1</v>
      </c>
      <c r="G27" s="107">
        <v>1</v>
      </c>
    </row>
    <row r="28" spans="1:7">
      <c r="A28" s="110" t="s">
        <v>38</v>
      </c>
      <c r="B28" s="111">
        <v>1</v>
      </c>
      <c r="C28" s="112">
        <v>105100</v>
      </c>
      <c r="D28" s="68">
        <f>B28/$B$30</f>
        <v>0.2</v>
      </c>
      <c r="E28" s="50">
        <f>C28/$C$30</f>
        <v>0.28160485292777948</v>
      </c>
      <c r="F28" s="40">
        <v>2</v>
      </c>
      <c r="G28" s="40">
        <v>2</v>
      </c>
    </row>
    <row r="29" spans="1:7">
      <c r="A29" s="110" t="s">
        <v>40</v>
      </c>
      <c r="B29" s="111">
        <v>1</v>
      </c>
      <c r="C29" s="112">
        <v>90000</v>
      </c>
      <c r="D29" s="68">
        <f>B29/$B$30</f>
        <v>0.2</v>
      </c>
      <c r="E29" s="50">
        <f>C29/$C$30</f>
        <v>0.24114592543767985</v>
      </c>
      <c r="F29" s="40">
        <v>2</v>
      </c>
      <c r="G29" s="40">
        <v>3</v>
      </c>
    </row>
    <row r="30" spans="1:7">
      <c r="A30" s="60" t="s">
        <v>12</v>
      </c>
      <c r="B30" s="14">
        <f>SUM(B27:B29)</f>
        <v>5</v>
      </c>
      <c r="C30" s="61">
        <f>SUM(C27:C29)</f>
        <v>373218</v>
      </c>
      <c r="D30" s="59">
        <f>SUM(D27:D29)</f>
        <v>1</v>
      </c>
      <c r="E30" s="59">
        <f>SUM(E27:E29)</f>
        <v>1</v>
      </c>
      <c r="F30" s="14"/>
      <c r="G30" s="14"/>
    </row>
    <row r="31" spans="1:7" ht="13.5" thickBot="1"/>
    <row r="32" spans="1:7">
      <c r="A32" s="122" t="s">
        <v>28</v>
      </c>
      <c r="B32" s="122"/>
      <c r="C32" s="122"/>
      <c r="D32" s="52" t="s">
        <v>17</v>
      </c>
      <c r="E32" s="52" t="s">
        <v>17</v>
      </c>
      <c r="F32" s="53" t="s">
        <v>6</v>
      </c>
      <c r="G32" s="53" t="s">
        <v>6</v>
      </c>
    </row>
    <row r="33" spans="1:7">
      <c r="A33" s="54" t="s">
        <v>7</v>
      </c>
      <c r="B33" s="54" t="s">
        <v>8</v>
      </c>
      <c r="C33" s="58" t="s">
        <v>9</v>
      </c>
      <c r="D33" s="55" t="s">
        <v>8</v>
      </c>
      <c r="E33" s="55" t="s">
        <v>18</v>
      </c>
      <c r="F33" s="54" t="s">
        <v>8</v>
      </c>
      <c r="G33" s="54" t="s">
        <v>18</v>
      </c>
    </row>
    <row r="34" spans="1:7">
      <c r="A34" s="113" t="s">
        <v>42</v>
      </c>
      <c r="B34" s="114">
        <v>2</v>
      </c>
      <c r="C34" s="115">
        <v>6250000</v>
      </c>
      <c r="D34" s="95">
        <f>B34/$B$37</f>
        <v>0.5</v>
      </c>
      <c r="E34" s="96">
        <f>C34/$C$37</f>
        <v>0.90777051561365285</v>
      </c>
      <c r="F34" s="107">
        <v>1</v>
      </c>
      <c r="G34" s="107">
        <v>1</v>
      </c>
    </row>
    <row r="35" spans="1:7">
      <c r="A35" s="110" t="s">
        <v>39</v>
      </c>
      <c r="B35" s="111">
        <v>1</v>
      </c>
      <c r="C35" s="112">
        <v>500000</v>
      </c>
      <c r="D35" s="68">
        <f>B35/$B$37</f>
        <v>0.25</v>
      </c>
      <c r="E35" s="50">
        <f>C35/$C$37</f>
        <v>7.2621641249092234E-2</v>
      </c>
      <c r="F35" s="40">
        <v>2</v>
      </c>
      <c r="G35" s="40">
        <v>2</v>
      </c>
    </row>
    <row r="36" spans="1:7">
      <c r="A36" s="110" t="s">
        <v>40</v>
      </c>
      <c r="B36" s="111">
        <v>1</v>
      </c>
      <c r="C36" s="112">
        <v>135000</v>
      </c>
      <c r="D36" s="68">
        <f>B36/$B$37</f>
        <v>0.25</v>
      </c>
      <c r="E36" s="50">
        <f>C36/$C$37</f>
        <v>1.9607843137254902E-2</v>
      </c>
      <c r="F36" s="40">
        <v>2</v>
      </c>
      <c r="G36" s="40">
        <v>3</v>
      </c>
    </row>
    <row r="37" spans="1:7">
      <c r="A37" s="60" t="s">
        <v>12</v>
      </c>
      <c r="B37" s="14">
        <f>SUM(B34:B36)</f>
        <v>4</v>
      </c>
      <c r="C37" s="61">
        <f>SUM(C34:C36)</f>
        <v>6885000</v>
      </c>
      <c r="D37" s="59">
        <f>SUM(D36:D36)</f>
        <v>0.25</v>
      </c>
      <c r="E37" s="59">
        <f>SUM(E36:E36)</f>
        <v>1.9607843137254902E-2</v>
      </c>
      <c r="F37" s="14"/>
      <c r="G37" s="14"/>
    </row>
    <row r="39" spans="1:7">
      <c r="A39" s="9"/>
    </row>
    <row r="41" spans="1:7">
      <c r="A41" s="121" t="s">
        <v>15</v>
      </c>
      <c r="B41" s="121"/>
      <c r="C41" s="121"/>
    </row>
    <row r="42" spans="1:7">
      <c r="A42" s="13" t="s">
        <v>16</v>
      </c>
    </row>
  </sheetData>
  <mergeCells count="6">
    <mergeCell ref="A32:C32"/>
    <mergeCell ref="A41:C41"/>
    <mergeCell ref="A4:C4"/>
    <mergeCell ref="A14:C14"/>
    <mergeCell ref="A20:C20"/>
    <mergeCell ref="A25:C25"/>
  </mergeCells>
  <phoneticPr fontId="0" type="noConversion"/>
  <hyperlinks>
    <hyperlink ref="A42" r:id="rId1"/>
  </hyperlinks>
  <pageMargins left="0.75" right="0.75" top="1" bottom="1" header="0.5" footer="0.5"/>
  <pageSetup scale="81" orientation="portrait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3"/>
  <sheetViews>
    <sheetView workbookViewId="0">
      <pane ySplit="7" topLeftCell="A8" activePane="bottomLeft" state="frozen"/>
      <selection pane="bottomLeft" activeCell="G1" sqref="G1"/>
    </sheetView>
  </sheetViews>
  <sheetFormatPr defaultRowHeight="12.75"/>
  <cols>
    <col min="1" max="1" width="23.140625" customWidth="1"/>
    <col min="2" max="2" width="19" customWidth="1"/>
    <col min="3" max="3" width="10.85546875" customWidth="1"/>
    <col min="4" max="4" width="12.28515625" customWidth="1"/>
    <col min="5" max="5" width="15.28515625" bestFit="1" customWidth="1"/>
    <col min="6" max="6" width="18.5703125" bestFit="1" customWidth="1"/>
    <col min="7" max="7" width="21.5703125" bestFit="1" customWidth="1"/>
  </cols>
  <sheetData>
    <row r="1" spans="1:7" ht="18">
      <c r="A1" s="1" t="s">
        <v>50</v>
      </c>
    </row>
    <row r="2" spans="1:7">
      <c r="A2" s="9" t="str">
        <f>'OVERALL SALES AND LOANS SUMMARY'!A2</f>
        <v>Reporting Period: JULY, 2017</v>
      </c>
    </row>
    <row r="5" spans="1:7">
      <c r="A5" s="44" t="s">
        <v>30</v>
      </c>
      <c r="B5" s="16" t="s">
        <v>34</v>
      </c>
    </row>
    <row r="6" spans="1:7" ht="13.5" thickBot="1"/>
    <row r="7" spans="1:7" ht="15.75" thickTop="1">
      <c r="A7" s="17" t="s">
        <v>7</v>
      </c>
      <c r="B7" s="18" t="s">
        <v>51</v>
      </c>
      <c r="C7" s="18" t="s">
        <v>29</v>
      </c>
      <c r="D7" s="19" t="s">
        <v>8</v>
      </c>
      <c r="E7" s="19" t="s">
        <v>0</v>
      </c>
      <c r="F7" s="19" t="s">
        <v>10</v>
      </c>
      <c r="G7" s="19" t="s">
        <v>41</v>
      </c>
    </row>
    <row r="8" spans="1:7">
      <c r="A8" s="30" t="s">
        <v>52</v>
      </c>
      <c r="B8" s="31"/>
      <c r="C8" s="31"/>
      <c r="D8" s="20">
        <v>3</v>
      </c>
      <c r="E8" s="21">
        <v>924800</v>
      </c>
      <c r="F8" s="22">
        <v>1.9736842105263157E-2</v>
      </c>
      <c r="G8" s="22">
        <v>1.457991521156568E-2</v>
      </c>
    </row>
    <row r="9" spans="1:7">
      <c r="A9" s="32"/>
      <c r="B9" s="48" t="s">
        <v>53</v>
      </c>
      <c r="C9" s="48"/>
      <c r="D9" s="45">
        <v>1</v>
      </c>
      <c r="E9" s="46">
        <v>180000</v>
      </c>
      <c r="F9" s="47">
        <v>6.5789473684210523E-3</v>
      </c>
      <c r="G9" s="47">
        <v>2.8377862652268844E-3</v>
      </c>
    </row>
    <row r="10" spans="1:7">
      <c r="A10" s="32"/>
      <c r="B10" s="12"/>
      <c r="C10" s="33" t="s">
        <v>54</v>
      </c>
      <c r="D10" s="23">
        <v>1</v>
      </c>
      <c r="E10" s="24">
        <v>180000</v>
      </c>
      <c r="F10" s="25">
        <v>6.5789473684210523E-3</v>
      </c>
      <c r="G10" s="26">
        <v>2.8377862652268844E-3</v>
      </c>
    </row>
    <row r="11" spans="1:7">
      <c r="A11" s="32"/>
      <c r="B11" s="12"/>
      <c r="C11" s="12"/>
      <c r="D11" s="27"/>
      <c r="E11" s="28"/>
      <c r="F11" s="29"/>
      <c r="G11" s="29"/>
    </row>
    <row r="12" spans="1:7">
      <c r="A12" s="32"/>
      <c r="B12" s="48" t="s">
        <v>55</v>
      </c>
      <c r="C12" s="48"/>
      <c r="D12" s="45">
        <v>2</v>
      </c>
      <c r="E12" s="46">
        <v>744800</v>
      </c>
      <c r="F12" s="47">
        <v>1.3157894736842105E-2</v>
      </c>
      <c r="G12" s="47">
        <v>1.1742128946338797E-2</v>
      </c>
    </row>
    <row r="13" spans="1:7">
      <c r="A13" s="32"/>
      <c r="B13" s="12"/>
      <c r="C13" s="33" t="s">
        <v>54</v>
      </c>
      <c r="D13" s="23">
        <v>2</v>
      </c>
      <c r="E13" s="24">
        <v>744800</v>
      </c>
      <c r="F13" s="25">
        <v>1.3157894736842105E-2</v>
      </c>
      <c r="G13" s="26">
        <v>1.1742128946338797E-2</v>
      </c>
    </row>
    <row r="14" spans="1:7">
      <c r="A14" s="32"/>
      <c r="B14" s="12"/>
      <c r="C14" s="12"/>
      <c r="D14" s="27"/>
      <c r="E14" s="28"/>
      <c r="F14" s="29"/>
      <c r="G14" s="29"/>
    </row>
    <row r="15" spans="1:7">
      <c r="A15" s="30" t="s">
        <v>38</v>
      </c>
      <c r="B15" s="31"/>
      <c r="C15" s="31"/>
      <c r="D15" s="20">
        <v>31</v>
      </c>
      <c r="E15" s="21">
        <v>13698850</v>
      </c>
      <c r="F15" s="22">
        <v>0.20394736842105263</v>
      </c>
      <c r="G15" s="22">
        <v>0.21596893544112947</v>
      </c>
    </row>
    <row r="16" spans="1:7">
      <c r="A16" s="32"/>
      <c r="B16" s="48" t="s">
        <v>56</v>
      </c>
      <c r="C16" s="48"/>
      <c r="D16" s="45">
        <v>3</v>
      </c>
      <c r="E16" s="46">
        <v>1252000</v>
      </c>
      <c r="F16" s="47">
        <v>1.9736842105263157E-2</v>
      </c>
      <c r="G16" s="47">
        <v>1.9738380022578106E-2</v>
      </c>
    </row>
    <row r="17" spans="1:7">
      <c r="A17" s="32"/>
      <c r="B17" s="12"/>
      <c r="C17" s="33" t="s">
        <v>57</v>
      </c>
      <c r="D17" s="23">
        <v>3</v>
      </c>
      <c r="E17" s="24">
        <v>1252000</v>
      </c>
      <c r="F17" s="25">
        <v>1.9736842105263157E-2</v>
      </c>
      <c r="G17" s="26">
        <v>1.9738380022578106E-2</v>
      </c>
    </row>
    <row r="18" spans="1:7">
      <c r="A18" s="32"/>
      <c r="B18" s="12"/>
      <c r="C18" s="12"/>
      <c r="D18" s="27"/>
      <c r="E18" s="28"/>
      <c r="F18" s="29"/>
      <c r="G18" s="29"/>
    </row>
    <row r="19" spans="1:7">
      <c r="A19" s="32"/>
      <c r="B19" s="48" t="s">
        <v>48</v>
      </c>
      <c r="C19" s="48"/>
      <c r="D19" s="45">
        <v>18</v>
      </c>
      <c r="E19" s="46">
        <v>5530750</v>
      </c>
      <c r="F19" s="47">
        <v>0.11842105263157894</v>
      </c>
      <c r="G19" s="47">
        <v>8.7194924368908827E-2</v>
      </c>
    </row>
    <row r="20" spans="1:7">
      <c r="A20" s="32"/>
      <c r="B20" s="12"/>
      <c r="C20" s="33" t="s">
        <v>31</v>
      </c>
      <c r="D20" s="23">
        <v>11</v>
      </c>
      <c r="E20" s="24">
        <v>3054650</v>
      </c>
      <c r="F20" s="25">
        <v>7.2368421052631582E-2</v>
      </c>
      <c r="G20" s="26">
        <v>4.8158021194862788E-2</v>
      </c>
    </row>
    <row r="21" spans="1:7">
      <c r="A21" s="32"/>
      <c r="B21" s="12"/>
      <c r="C21" s="33" t="s">
        <v>58</v>
      </c>
      <c r="D21" s="23">
        <v>4</v>
      </c>
      <c r="E21" s="24">
        <v>1416600</v>
      </c>
      <c r="F21" s="25">
        <v>2.6315789473684209E-2</v>
      </c>
      <c r="G21" s="26">
        <v>2.233337790733558E-2</v>
      </c>
    </row>
    <row r="22" spans="1:7">
      <c r="A22" s="32"/>
      <c r="B22" s="12"/>
      <c r="C22" s="33" t="s">
        <v>59</v>
      </c>
      <c r="D22" s="23">
        <v>3</v>
      </c>
      <c r="E22" s="24">
        <v>1059500</v>
      </c>
      <c r="F22" s="25">
        <v>1.9736842105263157E-2</v>
      </c>
      <c r="G22" s="26">
        <v>1.6703525266710467E-2</v>
      </c>
    </row>
    <row r="23" spans="1:7">
      <c r="A23" s="32"/>
      <c r="B23" s="12"/>
      <c r="C23" s="12"/>
      <c r="D23" s="27"/>
      <c r="E23" s="28"/>
      <c r="F23" s="29"/>
      <c r="G23" s="29"/>
    </row>
    <row r="24" spans="1:7">
      <c r="A24" s="32"/>
      <c r="B24" s="48" t="s">
        <v>60</v>
      </c>
      <c r="C24" s="48"/>
      <c r="D24" s="45">
        <v>10</v>
      </c>
      <c r="E24" s="46">
        <v>6916100</v>
      </c>
      <c r="F24" s="47">
        <v>6.5789473684210523E-2</v>
      </c>
      <c r="G24" s="47">
        <v>0.10903563104964252</v>
      </c>
    </row>
    <row r="25" spans="1:7">
      <c r="A25" s="32"/>
      <c r="B25" s="12"/>
      <c r="C25" s="33" t="s">
        <v>61</v>
      </c>
      <c r="D25" s="23">
        <v>8</v>
      </c>
      <c r="E25" s="24">
        <v>5553100</v>
      </c>
      <c r="F25" s="25">
        <v>5.2631578947368418E-2</v>
      </c>
      <c r="G25" s="26">
        <v>8.7547282830174503E-2</v>
      </c>
    </row>
    <row r="26" spans="1:7">
      <c r="A26" s="32"/>
      <c r="B26" s="12"/>
      <c r="C26" s="33" t="s">
        <v>32</v>
      </c>
      <c r="D26" s="23">
        <v>2</v>
      </c>
      <c r="E26" s="24">
        <v>1363000</v>
      </c>
      <c r="F26" s="25">
        <v>1.3157894736842105E-2</v>
      </c>
      <c r="G26" s="26">
        <v>2.1488348219468018E-2</v>
      </c>
    </row>
    <row r="27" spans="1:7">
      <c r="A27" s="32"/>
      <c r="B27" s="12"/>
      <c r="C27" s="12"/>
      <c r="D27" s="27"/>
      <c r="E27" s="28"/>
      <c r="F27" s="29"/>
      <c r="G27" s="29"/>
    </row>
    <row r="28" spans="1:7">
      <c r="A28" s="30" t="s">
        <v>40</v>
      </c>
      <c r="B28" s="31"/>
      <c r="C28" s="31"/>
      <c r="D28" s="20">
        <v>12</v>
      </c>
      <c r="E28" s="21">
        <v>8543000</v>
      </c>
      <c r="F28" s="22">
        <v>7.8947368421052627E-2</v>
      </c>
      <c r="G28" s="22">
        <v>0.13468448924351817</v>
      </c>
    </row>
    <row r="29" spans="1:7">
      <c r="A29" s="32"/>
      <c r="B29" s="48" t="s">
        <v>56</v>
      </c>
      <c r="C29" s="48"/>
      <c r="D29" s="45">
        <v>10</v>
      </c>
      <c r="E29" s="46">
        <v>7463000</v>
      </c>
      <c r="F29" s="47">
        <v>6.5789473684210523E-2</v>
      </c>
      <c r="G29" s="47">
        <v>0.11765777165215688</v>
      </c>
    </row>
    <row r="30" spans="1:7">
      <c r="A30" s="32"/>
      <c r="B30" s="12"/>
      <c r="C30" s="33" t="s">
        <v>62</v>
      </c>
      <c r="D30" s="23">
        <v>10</v>
      </c>
      <c r="E30" s="24">
        <v>7463000</v>
      </c>
      <c r="F30" s="25">
        <v>6.5789473684210523E-2</v>
      </c>
      <c r="G30" s="26">
        <v>0.11765777165215688</v>
      </c>
    </row>
    <row r="31" spans="1:7">
      <c r="A31" s="32"/>
      <c r="B31" s="12"/>
      <c r="C31" s="12"/>
      <c r="D31" s="27"/>
      <c r="E31" s="28"/>
      <c r="F31" s="29"/>
      <c r="G31" s="29"/>
    </row>
    <row r="32" spans="1:7">
      <c r="A32" s="32"/>
      <c r="B32" s="48" t="s">
        <v>63</v>
      </c>
      <c r="C32" s="48"/>
      <c r="D32" s="45">
        <v>1</v>
      </c>
      <c r="E32" s="46">
        <v>365000</v>
      </c>
      <c r="F32" s="47">
        <v>6.5789473684210523E-3</v>
      </c>
      <c r="G32" s="47">
        <v>5.754399926710071E-3</v>
      </c>
    </row>
    <row r="33" spans="1:7">
      <c r="A33" s="32"/>
      <c r="B33" s="12"/>
      <c r="C33" s="33" t="s">
        <v>64</v>
      </c>
      <c r="D33" s="23">
        <v>1</v>
      </c>
      <c r="E33" s="24">
        <v>365000</v>
      </c>
      <c r="F33" s="25">
        <v>6.5789473684210523E-3</v>
      </c>
      <c r="G33" s="26">
        <v>5.754399926710071E-3</v>
      </c>
    </row>
    <row r="34" spans="1:7">
      <c r="A34" s="32"/>
      <c r="B34" s="12"/>
      <c r="C34" s="12"/>
      <c r="D34" s="27"/>
      <c r="E34" s="28"/>
      <c r="F34" s="29"/>
      <c r="G34" s="29"/>
    </row>
    <row r="35" spans="1:7">
      <c r="A35" s="32"/>
      <c r="B35" s="48" t="s">
        <v>65</v>
      </c>
      <c r="C35" s="48"/>
      <c r="D35" s="45">
        <v>1</v>
      </c>
      <c r="E35" s="46">
        <v>715000</v>
      </c>
      <c r="F35" s="47">
        <v>6.5789473684210523E-3</v>
      </c>
      <c r="G35" s="47">
        <v>1.1272317664651234E-2</v>
      </c>
    </row>
    <row r="36" spans="1:7">
      <c r="A36" s="32"/>
      <c r="B36" s="12"/>
      <c r="C36" s="33" t="s">
        <v>66</v>
      </c>
      <c r="D36" s="23">
        <v>1</v>
      </c>
      <c r="E36" s="24">
        <v>715000</v>
      </c>
      <c r="F36" s="25">
        <v>6.5789473684210523E-3</v>
      </c>
      <c r="G36" s="26">
        <v>1.1272317664651234E-2</v>
      </c>
    </row>
    <row r="37" spans="1:7">
      <c r="A37" s="32"/>
      <c r="B37" s="12"/>
      <c r="C37" s="12"/>
      <c r="D37" s="27"/>
      <c r="E37" s="28"/>
      <c r="F37" s="29"/>
      <c r="G37" s="29"/>
    </row>
    <row r="38" spans="1:7">
      <c r="A38" s="30" t="s">
        <v>67</v>
      </c>
      <c r="B38" s="31"/>
      <c r="C38" s="31"/>
      <c r="D38" s="20">
        <v>3</v>
      </c>
      <c r="E38" s="21">
        <v>1127500</v>
      </c>
      <c r="F38" s="22">
        <v>1.9736842105263157E-2</v>
      </c>
      <c r="G38" s="22">
        <v>1.7775577855796178E-2</v>
      </c>
    </row>
    <row r="39" spans="1:7">
      <c r="A39" s="32"/>
      <c r="B39" s="48" t="s">
        <v>68</v>
      </c>
      <c r="C39" s="48"/>
      <c r="D39" s="45">
        <v>3</v>
      </c>
      <c r="E39" s="46">
        <v>1127500</v>
      </c>
      <c r="F39" s="47">
        <v>1.9736842105263157E-2</v>
      </c>
      <c r="G39" s="47">
        <v>1.7775577855796178E-2</v>
      </c>
    </row>
    <row r="40" spans="1:7">
      <c r="A40" s="32"/>
      <c r="B40" s="12"/>
      <c r="C40" s="33" t="s">
        <v>69</v>
      </c>
      <c r="D40" s="23">
        <v>2</v>
      </c>
      <c r="E40" s="24">
        <v>1027500</v>
      </c>
      <c r="F40" s="25">
        <v>1.3157894736842105E-2</v>
      </c>
      <c r="G40" s="26">
        <v>1.6199029930670131E-2</v>
      </c>
    </row>
    <row r="41" spans="1:7">
      <c r="A41" s="32"/>
      <c r="B41" s="12"/>
      <c r="C41" s="33" t="s">
        <v>70</v>
      </c>
      <c r="D41" s="23">
        <v>1</v>
      </c>
      <c r="E41" s="24">
        <v>100000</v>
      </c>
      <c r="F41" s="25">
        <v>6.5789473684210523E-3</v>
      </c>
      <c r="G41" s="26">
        <v>1.5765479251260467E-3</v>
      </c>
    </row>
    <row r="42" spans="1:7">
      <c r="A42" s="32"/>
      <c r="B42" s="12"/>
      <c r="C42" s="12"/>
      <c r="D42" s="27"/>
      <c r="E42" s="28"/>
      <c r="F42" s="29"/>
      <c r="G42" s="29"/>
    </row>
    <row r="43" spans="1:7">
      <c r="A43" s="30" t="s">
        <v>42</v>
      </c>
      <c r="B43" s="31"/>
      <c r="C43" s="31"/>
      <c r="D43" s="20">
        <v>35</v>
      </c>
      <c r="E43" s="21">
        <v>14925974.15</v>
      </c>
      <c r="F43" s="22">
        <v>0.23026315789473684</v>
      </c>
      <c r="G43" s="22">
        <v>0.23531513576667509</v>
      </c>
    </row>
    <row r="44" spans="1:7">
      <c r="A44" s="32"/>
      <c r="B44" s="48" t="s">
        <v>56</v>
      </c>
      <c r="C44" s="48"/>
      <c r="D44" s="45">
        <v>13</v>
      </c>
      <c r="E44" s="46">
        <v>7400750</v>
      </c>
      <c r="F44" s="47">
        <v>8.5526315789473686E-2</v>
      </c>
      <c r="G44" s="47">
        <v>0.11667637056876591</v>
      </c>
    </row>
    <row r="45" spans="1:7">
      <c r="A45" s="32"/>
      <c r="B45" s="12"/>
      <c r="C45" s="33" t="s">
        <v>71</v>
      </c>
      <c r="D45" s="23">
        <v>3</v>
      </c>
      <c r="E45" s="24">
        <v>1184750</v>
      </c>
      <c r="F45" s="25">
        <v>1.9736842105263157E-2</v>
      </c>
      <c r="G45" s="26">
        <v>1.867815154293084E-2</v>
      </c>
    </row>
    <row r="46" spans="1:7">
      <c r="A46" s="32"/>
      <c r="B46" s="12"/>
      <c r="C46" s="33" t="s">
        <v>72</v>
      </c>
      <c r="D46" s="23">
        <v>8</v>
      </c>
      <c r="E46" s="24">
        <v>5111000</v>
      </c>
      <c r="F46" s="25">
        <v>5.2631578947368418E-2</v>
      </c>
      <c r="G46" s="26">
        <v>8.0577364453192246E-2</v>
      </c>
    </row>
    <row r="47" spans="1:7">
      <c r="A47" s="32"/>
      <c r="B47" s="12"/>
      <c r="C47" s="33" t="s">
        <v>43</v>
      </c>
      <c r="D47" s="23">
        <v>2</v>
      </c>
      <c r="E47" s="24">
        <v>1105000</v>
      </c>
      <c r="F47" s="25">
        <v>1.3157894736842105E-2</v>
      </c>
      <c r="G47" s="26">
        <v>1.7420854572642818E-2</v>
      </c>
    </row>
    <row r="48" spans="1:7">
      <c r="A48" s="32"/>
      <c r="B48" s="12"/>
      <c r="C48" s="12"/>
      <c r="D48" s="27"/>
      <c r="E48" s="28"/>
      <c r="F48" s="29"/>
      <c r="G48" s="29"/>
    </row>
    <row r="49" spans="1:7">
      <c r="A49" s="32"/>
      <c r="B49" s="48" t="s">
        <v>73</v>
      </c>
      <c r="C49" s="48"/>
      <c r="D49" s="45">
        <v>21</v>
      </c>
      <c r="E49" s="46">
        <v>7125224.1500000004</v>
      </c>
      <c r="F49" s="47">
        <v>0.13815789473684212</v>
      </c>
      <c r="G49" s="47">
        <v>0.11233257349740501</v>
      </c>
    </row>
    <row r="50" spans="1:7">
      <c r="A50" s="32"/>
      <c r="B50" s="12"/>
      <c r="C50" s="33" t="s">
        <v>74</v>
      </c>
      <c r="D50" s="23">
        <v>21</v>
      </c>
      <c r="E50" s="24">
        <v>7125224.1500000004</v>
      </c>
      <c r="F50" s="25">
        <v>0.13815789473684212</v>
      </c>
      <c r="G50" s="26">
        <v>0.11233257349740501</v>
      </c>
    </row>
    <row r="51" spans="1:7">
      <c r="A51" s="32"/>
      <c r="B51" s="12"/>
      <c r="C51" s="12"/>
      <c r="D51" s="27"/>
      <c r="E51" s="28"/>
      <c r="F51" s="29"/>
      <c r="G51" s="29"/>
    </row>
    <row r="52" spans="1:7">
      <c r="A52" s="32"/>
      <c r="B52" s="48" t="s">
        <v>68</v>
      </c>
      <c r="C52" s="48"/>
      <c r="D52" s="45">
        <v>1</v>
      </c>
      <c r="E52" s="46">
        <v>400000</v>
      </c>
      <c r="F52" s="47">
        <v>6.5789473684210523E-3</v>
      </c>
      <c r="G52" s="47">
        <v>6.3061917005041868E-3</v>
      </c>
    </row>
    <row r="53" spans="1:7">
      <c r="A53" s="32"/>
      <c r="B53" s="12"/>
      <c r="C53" s="33" t="s">
        <v>75</v>
      </c>
      <c r="D53" s="23">
        <v>1</v>
      </c>
      <c r="E53" s="24">
        <v>400000</v>
      </c>
      <c r="F53" s="25">
        <v>6.5789473684210523E-3</v>
      </c>
      <c r="G53" s="26">
        <v>6.3061917005041868E-3</v>
      </c>
    </row>
    <row r="54" spans="1:7">
      <c r="A54" s="32"/>
      <c r="B54" s="12"/>
      <c r="C54" s="12"/>
      <c r="D54" s="27"/>
      <c r="E54" s="28"/>
      <c r="F54" s="29"/>
      <c r="G54" s="29"/>
    </row>
    <row r="55" spans="1:7">
      <c r="A55" s="30" t="s">
        <v>39</v>
      </c>
      <c r="B55" s="31"/>
      <c r="C55" s="31"/>
      <c r="D55" s="20">
        <v>68</v>
      </c>
      <c r="E55" s="21">
        <v>24209600</v>
      </c>
      <c r="F55" s="22">
        <v>0.44736842105263158</v>
      </c>
      <c r="G55" s="22">
        <v>0.38167594648131542</v>
      </c>
    </row>
    <row r="56" spans="1:7">
      <c r="A56" s="32"/>
      <c r="B56" s="48" t="s">
        <v>56</v>
      </c>
      <c r="C56" s="48"/>
      <c r="D56" s="45">
        <v>3</v>
      </c>
      <c r="E56" s="46">
        <v>705500</v>
      </c>
      <c r="F56" s="47">
        <v>1.9736842105263157E-2</v>
      </c>
      <c r="G56" s="47">
        <v>1.112254561176426E-2</v>
      </c>
    </row>
    <row r="57" spans="1:7">
      <c r="A57" s="32"/>
      <c r="B57" s="12"/>
      <c r="C57" s="33" t="s">
        <v>76</v>
      </c>
      <c r="D57" s="23">
        <v>1</v>
      </c>
      <c r="E57" s="24">
        <v>349000</v>
      </c>
      <c r="F57" s="25">
        <v>6.5789473684210523E-3</v>
      </c>
      <c r="G57" s="26">
        <v>5.5021522586899034E-3</v>
      </c>
    </row>
    <row r="58" spans="1:7">
      <c r="A58" s="32"/>
      <c r="B58" s="12"/>
      <c r="C58" s="33" t="s">
        <v>77</v>
      </c>
      <c r="D58" s="23">
        <v>2</v>
      </c>
      <c r="E58" s="24">
        <v>356500</v>
      </c>
      <c r="F58" s="25">
        <v>1.3157894736842105E-2</v>
      </c>
      <c r="G58" s="26">
        <v>5.6203933530743566E-3</v>
      </c>
    </row>
    <row r="59" spans="1:7">
      <c r="A59" s="32"/>
      <c r="B59" s="12"/>
      <c r="C59" s="12"/>
      <c r="D59" s="27"/>
      <c r="E59" s="28"/>
      <c r="F59" s="29"/>
      <c r="G59" s="29"/>
    </row>
    <row r="60" spans="1:7">
      <c r="A60" s="32"/>
      <c r="B60" s="48" t="s">
        <v>73</v>
      </c>
      <c r="C60" s="48"/>
      <c r="D60" s="45">
        <v>62</v>
      </c>
      <c r="E60" s="46">
        <v>22634300</v>
      </c>
      <c r="F60" s="47">
        <v>0.40789473684210525</v>
      </c>
      <c r="G60" s="47">
        <v>0.35684058701680482</v>
      </c>
    </row>
    <row r="61" spans="1:7">
      <c r="A61" s="32"/>
      <c r="B61" s="12"/>
      <c r="C61" s="33" t="s">
        <v>78</v>
      </c>
      <c r="D61" s="23">
        <v>21</v>
      </c>
      <c r="E61" s="24">
        <v>8360275</v>
      </c>
      <c r="F61" s="25">
        <v>0.13815789473684212</v>
      </c>
      <c r="G61" s="26">
        <v>0.13180374204733161</v>
      </c>
    </row>
    <row r="62" spans="1:7">
      <c r="A62" s="32"/>
      <c r="B62" s="12"/>
      <c r="C62" s="33" t="s">
        <v>79</v>
      </c>
      <c r="D62" s="23">
        <v>24</v>
      </c>
      <c r="E62" s="24">
        <v>8490500</v>
      </c>
      <c r="F62" s="25">
        <v>0.15789473684210525</v>
      </c>
      <c r="G62" s="26">
        <v>0.13385680158282701</v>
      </c>
    </row>
    <row r="63" spans="1:7">
      <c r="A63" s="32"/>
      <c r="B63" s="12"/>
      <c r="C63" s="33" t="s">
        <v>80</v>
      </c>
      <c r="D63" s="23">
        <v>17</v>
      </c>
      <c r="E63" s="24">
        <v>5783525</v>
      </c>
      <c r="F63" s="25">
        <v>0.1118421052631579</v>
      </c>
      <c r="G63" s="26">
        <v>9.1180043386646203E-2</v>
      </c>
    </row>
    <row r="64" spans="1:7">
      <c r="A64" s="32"/>
      <c r="B64" s="12"/>
      <c r="C64" s="12"/>
      <c r="D64" s="27"/>
      <c r="E64" s="28"/>
      <c r="F64" s="29"/>
      <c r="G64" s="29"/>
    </row>
    <row r="65" spans="1:7">
      <c r="A65" s="32"/>
      <c r="B65" s="48" t="s">
        <v>68</v>
      </c>
      <c r="C65" s="48"/>
      <c r="D65" s="45">
        <v>1</v>
      </c>
      <c r="E65" s="46">
        <v>329900</v>
      </c>
      <c r="F65" s="47">
        <v>6.5789473684210523E-3</v>
      </c>
      <c r="G65" s="47">
        <v>5.2010316049908283E-3</v>
      </c>
    </row>
    <row r="66" spans="1:7">
      <c r="A66" s="32"/>
      <c r="B66" s="12"/>
      <c r="C66" s="33" t="s">
        <v>81</v>
      </c>
      <c r="D66" s="23">
        <v>1</v>
      </c>
      <c r="E66" s="24">
        <v>329900</v>
      </c>
      <c r="F66" s="25">
        <v>6.5789473684210523E-3</v>
      </c>
      <c r="G66" s="26">
        <v>5.2010316049908283E-3</v>
      </c>
    </row>
    <row r="67" spans="1:7">
      <c r="A67" s="32"/>
      <c r="B67" s="12"/>
      <c r="C67" s="12"/>
      <c r="D67" s="27"/>
      <c r="E67" s="28"/>
      <c r="F67" s="29"/>
      <c r="G67" s="29"/>
    </row>
    <row r="68" spans="1:7">
      <c r="A68" s="32"/>
      <c r="B68" s="48" t="s">
        <v>82</v>
      </c>
      <c r="C68" s="48"/>
      <c r="D68" s="45">
        <v>2</v>
      </c>
      <c r="E68" s="46">
        <v>539900</v>
      </c>
      <c r="F68" s="47">
        <v>1.3157894736842105E-2</v>
      </c>
      <c r="G68" s="47">
        <v>8.5117822477555269E-3</v>
      </c>
    </row>
    <row r="69" spans="1:7">
      <c r="A69" s="32"/>
      <c r="B69" s="12"/>
      <c r="C69" s="33" t="s">
        <v>83</v>
      </c>
      <c r="D69" s="23">
        <v>1</v>
      </c>
      <c r="E69" s="24">
        <v>275000</v>
      </c>
      <c r="F69" s="25">
        <v>6.5789473684210523E-3</v>
      </c>
      <c r="G69" s="26">
        <v>4.335506794096629E-3</v>
      </c>
    </row>
    <row r="70" spans="1:7">
      <c r="A70" s="32"/>
      <c r="B70" s="12"/>
      <c r="C70" s="33" t="s">
        <v>84</v>
      </c>
      <c r="D70" s="23">
        <v>1</v>
      </c>
      <c r="E70" s="24">
        <v>264900</v>
      </c>
      <c r="F70" s="25">
        <v>6.5789473684210523E-3</v>
      </c>
      <c r="G70" s="26">
        <v>4.1762754536588979E-3</v>
      </c>
    </row>
    <row r="71" spans="1:7" ht="13.5" thickBot="1">
      <c r="A71" s="32"/>
      <c r="B71" s="12"/>
      <c r="C71" s="12"/>
      <c r="D71" s="27"/>
      <c r="E71" s="28"/>
      <c r="F71" s="29"/>
      <c r="G71" s="29"/>
    </row>
    <row r="72" spans="1:7" ht="16.5" thickTop="1" thickBot="1">
      <c r="A72" s="38" t="s">
        <v>35</v>
      </c>
      <c r="B72" s="34"/>
      <c r="C72" s="34"/>
      <c r="D72" s="35">
        <v>152</v>
      </c>
      <c r="E72" s="36">
        <v>63429724.149999999</v>
      </c>
      <c r="F72" s="37">
        <v>1</v>
      </c>
      <c r="G72" s="39">
        <v>1</v>
      </c>
    </row>
    <row r="73" spans="1:7" ht="13.5" thickTop="1"/>
  </sheetData>
  <phoneticPr fontId="16" type="noConversion"/>
  <pageMargins left="0.75" right="0.75" top="1" bottom="1" header="0.5" footer="0.5"/>
  <pageSetup orientation="portrait" horizontalDpi="0" verticalDpi="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0"/>
  <sheetViews>
    <sheetView zoomScaleNormal="100" workbookViewId="0">
      <pane ySplit="7" topLeftCell="A8" activePane="bottomLeft" state="frozen"/>
      <selection pane="bottomLeft" activeCell="H1" sqref="H1"/>
    </sheetView>
  </sheetViews>
  <sheetFormatPr defaultRowHeight="12.75"/>
  <cols>
    <col min="1" max="1" width="45.42578125" customWidth="1"/>
    <col min="2" max="2" width="22.42578125" customWidth="1"/>
    <col min="3" max="3" width="16.7109375" customWidth="1"/>
    <col min="4" max="4" width="7.7109375" customWidth="1"/>
    <col min="5" max="5" width="12.28515625" customWidth="1"/>
    <col min="6" max="6" width="15.28515625" customWidth="1"/>
    <col min="7" max="7" width="18.5703125" customWidth="1"/>
    <col min="8" max="8" width="21.5703125" bestFit="1" customWidth="1"/>
  </cols>
  <sheetData>
    <row r="1" spans="1:8" ht="15.75">
      <c r="A1" s="2" t="s">
        <v>1</v>
      </c>
    </row>
    <row r="2" spans="1:8">
      <c r="A2" s="9" t="str">
        <f>'OVERALL SALES AND LOANS SUMMARY'!A2</f>
        <v>Reporting Period: JULY, 2017</v>
      </c>
    </row>
    <row r="5" spans="1:8">
      <c r="A5" s="44" t="s">
        <v>33</v>
      </c>
      <c r="B5" s="16" t="s">
        <v>34</v>
      </c>
    </row>
    <row r="6" spans="1:8" ht="13.5" thickBot="1"/>
    <row r="7" spans="1:8" ht="15.75" thickTop="1">
      <c r="A7" s="17" t="s">
        <v>36</v>
      </c>
      <c r="B7" s="18" t="s">
        <v>7</v>
      </c>
      <c r="C7" s="18" t="s">
        <v>51</v>
      </c>
      <c r="D7" s="18" t="s">
        <v>29</v>
      </c>
      <c r="E7" s="19" t="s">
        <v>8</v>
      </c>
      <c r="F7" s="19" t="s">
        <v>0</v>
      </c>
      <c r="G7" s="19" t="s">
        <v>10</v>
      </c>
      <c r="H7" s="19" t="s">
        <v>41</v>
      </c>
    </row>
    <row r="8" spans="1:8">
      <c r="A8" s="30" t="s">
        <v>85</v>
      </c>
      <c r="B8" s="31"/>
      <c r="C8" s="31"/>
      <c r="D8" s="31"/>
      <c r="E8" s="20">
        <v>1</v>
      </c>
      <c r="F8" s="21">
        <v>50000</v>
      </c>
      <c r="G8" s="22">
        <v>2.3255813953488372E-2</v>
      </c>
      <c r="H8" s="22">
        <v>1.986794571203042E-3</v>
      </c>
    </row>
    <row r="9" spans="1:8">
      <c r="A9" s="32"/>
      <c r="B9" s="48" t="s">
        <v>38</v>
      </c>
      <c r="C9" s="48"/>
      <c r="D9" s="48"/>
      <c r="E9" s="45">
        <v>1</v>
      </c>
      <c r="F9" s="46">
        <v>50000</v>
      </c>
      <c r="G9" s="47">
        <v>2.3255813953488372E-2</v>
      </c>
      <c r="H9" s="47">
        <v>1.986794571203042E-3</v>
      </c>
    </row>
    <row r="10" spans="1:8" ht="13.5" thickBot="1">
      <c r="A10" s="32"/>
      <c r="B10" s="12"/>
      <c r="C10" s="86" t="s">
        <v>48</v>
      </c>
      <c r="D10" s="12"/>
      <c r="E10" s="83">
        <v>1</v>
      </c>
      <c r="F10" s="84">
        <v>50000</v>
      </c>
      <c r="G10" s="85">
        <v>2.3255813953488372E-2</v>
      </c>
      <c r="H10" s="85">
        <v>1.986794571203042E-3</v>
      </c>
    </row>
    <row r="11" spans="1:8" ht="13.5" thickTop="1">
      <c r="A11" s="32"/>
      <c r="B11" s="12"/>
      <c r="C11" s="12"/>
      <c r="D11" s="33" t="s">
        <v>31</v>
      </c>
      <c r="E11" s="23">
        <v>1</v>
      </c>
      <c r="F11" s="24">
        <v>50000</v>
      </c>
      <c r="G11" s="25">
        <v>2.3255813953488372E-2</v>
      </c>
      <c r="H11" s="26">
        <v>1.986794571203042E-3</v>
      </c>
    </row>
    <row r="12" spans="1:8">
      <c r="A12" s="32"/>
      <c r="B12" s="12"/>
      <c r="C12" s="12"/>
      <c r="D12" s="12"/>
      <c r="E12" s="27"/>
      <c r="F12" s="28"/>
      <c r="G12" s="29"/>
      <c r="H12" s="29"/>
    </row>
    <row r="13" spans="1:8">
      <c r="A13" s="30" t="s">
        <v>47</v>
      </c>
      <c r="B13" s="31"/>
      <c r="C13" s="31"/>
      <c r="D13" s="31"/>
      <c r="E13" s="20">
        <v>1</v>
      </c>
      <c r="F13" s="21"/>
      <c r="G13" s="22">
        <v>2.3255813953488372E-2</v>
      </c>
      <c r="H13" s="22">
        <v>0</v>
      </c>
    </row>
    <row r="14" spans="1:8">
      <c r="A14" s="32"/>
      <c r="B14" s="48" t="s">
        <v>38</v>
      </c>
      <c r="C14" s="48"/>
      <c r="D14" s="48"/>
      <c r="E14" s="45">
        <v>1</v>
      </c>
      <c r="F14" s="46"/>
      <c r="G14" s="47">
        <v>2.3255813953488372E-2</v>
      </c>
      <c r="H14" s="47">
        <v>0</v>
      </c>
    </row>
    <row r="15" spans="1:8" ht="13.5" thickBot="1">
      <c r="A15" s="32"/>
      <c r="B15" s="12"/>
      <c r="C15" s="86" t="s">
        <v>86</v>
      </c>
      <c r="D15" s="12"/>
      <c r="E15" s="83">
        <v>1</v>
      </c>
      <c r="F15" s="84"/>
      <c r="G15" s="85">
        <v>2.3255813953488372E-2</v>
      </c>
      <c r="H15" s="85">
        <v>0</v>
      </c>
    </row>
    <row r="16" spans="1:8" ht="13.5" thickTop="1">
      <c r="A16" s="32"/>
      <c r="B16" s="12"/>
      <c r="C16" s="12"/>
      <c r="D16" s="33" t="s">
        <v>54</v>
      </c>
      <c r="E16" s="23">
        <v>1</v>
      </c>
      <c r="F16" s="24"/>
      <c r="G16" s="25">
        <v>2.3255813953488372E-2</v>
      </c>
      <c r="H16" s="26">
        <v>0</v>
      </c>
    </row>
    <row r="17" spans="1:8">
      <c r="A17" s="32"/>
      <c r="B17" s="12"/>
      <c r="C17" s="12"/>
      <c r="D17" s="12"/>
      <c r="E17" s="27"/>
      <c r="F17" s="28"/>
      <c r="G17" s="29"/>
      <c r="H17" s="29"/>
    </row>
    <row r="18" spans="1:8">
      <c r="A18" s="30" t="s">
        <v>87</v>
      </c>
      <c r="B18" s="31"/>
      <c r="C18" s="31"/>
      <c r="D18" s="31"/>
      <c r="E18" s="20">
        <v>1</v>
      </c>
      <c r="F18" s="21">
        <v>3000000</v>
      </c>
      <c r="G18" s="22">
        <v>2.3255813953488372E-2</v>
      </c>
      <c r="H18" s="22">
        <v>0.11920767427218251</v>
      </c>
    </row>
    <row r="19" spans="1:8">
      <c r="A19" s="32"/>
      <c r="B19" s="48" t="s">
        <v>42</v>
      </c>
      <c r="C19" s="48"/>
      <c r="D19" s="48"/>
      <c r="E19" s="45">
        <v>1</v>
      </c>
      <c r="F19" s="46">
        <v>3000000</v>
      </c>
      <c r="G19" s="47">
        <v>2.3255813953488372E-2</v>
      </c>
      <c r="H19" s="47">
        <v>0.11920767427218251</v>
      </c>
    </row>
    <row r="20" spans="1:8" ht="13.5" thickBot="1">
      <c r="A20" s="32"/>
      <c r="B20" s="12"/>
      <c r="C20" s="86" t="s">
        <v>73</v>
      </c>
      <c r="D20" s="12"/>
      <c r="E20" s="83">
        <v>1</v>
      </c>
      <c r="F20" s="84">
        <v>3000000</v>
      </c>
      <c r="G20" s="85">
        <v>2.3255813953488372E-2</v>
      </c>
      <c r="H20" s="85">
        <v>0.11920767427218251</v>
      </c>
    </row>
    <row r="21" spans="1:8" ht="13.5" thickTop="1">
      <c r="A21" s="32"/>
      <c r="B21" s="12"/>
      <c r="C21" s="12"/>
      <c r="D21" s="33" t="s">
        <v>74</v>
      </c>
      <c r="E21" s="23">
        <v>1</v>
      </c>
      <c r="F21" s="24">
        <v>3000000</v>
      </c>
      <c r="G21" s="25">
        <v>2.3255813953488372E-2</v>
      </c>
      <c r="H21" s="26">
        <v>0.11920767427218251</v>
      </c>
    </row>
    <row r="22" spans="1:8">
      <c r="A22" s="32"/>
      <c r="B22" s="12"/>
      <c r="C22" s="12"/>
      <c r="D22" s="12"/>
      <c r="E22" s="27"/>
      <c r="F22" s="28"/>
      <c r="G22" s="29"/>
      <c r="H22" s="29"/>
    </row>
    <row r="23" spans="1:8">
      <c r="A23" s="30" t="s">
        <v>88</v>
      </c>
      <c r="B23" s="31"/>
      <c r="C23" s="31"/>
      <c r="D23" s="31"/>
      <c r="E23" s="20">
        <v>2</v>
      </c>
      <c r="F23" s="21">
        <v>225000</v>
      </c>
      <c r="G23" s="22">
        <v>4.6511627906976744E-2</v>
      </c>
      <c r="H23" s="22">
        <v>8.9405755704136877E-3</v>
      </c>
    </row>
    <row r="24" spans="1:8">
      <c r="A24" s="32"/>
      <c r="B24" s="48" t="s">
        <v>40</v>
      </c>
      <c r="C24" s="48"/>
      <c r="D24" s="48"/>
      <c r="E24" s="45">
        <v>2</v>
      </c>
      <c r="F24" s="46">
        <v>225000</v>
      </c>
      <c r="G24" s="47">
        <v>4.6511627906976744E-2</v>
      </c>
      <c r="H24" s="47">
        <v>8.9405755704136877E-3</v>
      </c>
    </row>
    <row r="25" spans="1:8" ht="13.5" thickBot="1">
      <c r="A25" s="32"/>
      <c r="B25" s="12"/>
      <c r="C25" s="86" t="s">
        <v>56</v>
      </c>
      <c r="D25" s="12"/>
      <c r="E25" s="83">
        <v>1</v>
      </c>
      <c r="F25" s="84">
        <v>90000</v>
      </c>
      <c r="G25" s="85">
        <v>2.3255813953488372E-2</v>
      </c>
      <c r="H25" s="85">
        <v>3.5762302281654753E-3</v>
      </c>
    </row>
    <row r="26" spans="1:8" ht="13.5" thickTop="1">
      <c r="A26" s="32"/>
      <c r="B26" s="12"/>
      <c r="C26" s="12"/>
      <c r="D26" s="33" t="s">
        <v>89</v>
      </c>
      <c r="E26" s="23">
        <v>1</v>
      </c>
      <c r="F26" s="24">
        <v>90000</v>
      </c>
      <c r="G26" s="25">
        <v>2.3255813953488372E-2</v>
      </c>
      <c r="H26" s="26">
        <v>3.5762302281654753E-3</v>
      </c>
    </row>
    <row r="27" spans="1:8">
      <c r="A27" s="32"/>
      <c r="B27" s="12"/>
      <c r="C27" s="12"/>
      <c r="D27" s="12"/>
      <c r="E27" s="27"/>
      <c r="F27" s="28"/>
      <c r="G27" s="29"/>
      <c r="H27" s="29"/>
    </row>
    <row r="28" spans="1:8" ht="13.5" thickBot="1">
      <c r="A28" s="32"/>
      <c r="B28" s="12"/>
      <c r="C28" s="86" t="s">
        <v>86</v>
      </c>
      <c r="D28" s="12"/>
      <c r="E28" s="83">
        <v>1</v>
      </c>
      <c r="F28" s="84">
        <v>135000</v>
      </c>
      <c r="G28" s="85">
        <v>2.3255813953488372E-2</v>
      </c>
      <c r="H28" s="85">
        <v>5.3643453422482128E-3</v>
      </c>
    </row>
    <row r="29" spans="1:8" ht="13.5" thickTop="1">
      <c r="A29" s="32"/>
      <c r="B29" s="12"/>
      <c r="C29" s="12"/>
      <c r="D29" s="33" t="s">
        <v>54</v>
      </c>
      <c r="E29" s="23">
        <v>1</v>
      </c>
      <c r="F29" s="24">
        <v>135000</v>
      </c>
      <c r="G29" s="25">
        <v>2.3255813953488372E-2</v>
      </c>
      <c r="H29" s="26">
        <v>5.3643453422482128E-3</v>
      </c>
    </row>
    <row r="30" spans="1:8">
      <c r="A30" s="32"/>
      <c r="B30" s="12"/>
      <c r="C30" s="12"/>
      <c r="D30" s="12"/>
      <c r="E30" s="27"/>
      <c r="F30" s="28"/>
      <c r="G30" s="29"/>
      <c r="H30" s="29"/>
    </row>
    <row r="31" spans="1:8">
      <c r="A31" s="30" t="s">
        <v>90</v>
      </c>
      <c r="B31" s="31"/>
      <c r="C31" s="31"/>
      <c r="D31" s="31"/>
      <c r="E31" s="20">
        <v>1</v>
      </c>
      <c r="F31" s="21">
        <v>332976</v>
      </c>
      <c r="G31" s="22">
        <v>2.3255813953488372E-2</v>
      </c>
      <c r="H31" s="22">
        <v>1.3231098182818082E-2</v>
      </c>
    </row>
    <row r="32" spans="1:8">
      <c r="A32" s="32"/>
      <c r="B32" s="48" t="s">
        <v>39</v>
      </c>
      <c r="C32" s="48"/>
      <c r="D32" s="48"/>
      <c r="E32" s="45">
        <v>1</v>
      </c>
      <c r="F32" s="46">
        <v>332976</v>
      </c>
      <c r="G32" s="47">
        <v>2.3255813953488372E-2</v>
      </c>
      <c r="H32" s="47">
        <v>1.3231098182818082E-2</v>
      </c>
    </row>
    <row r="33" spans="1:8" ht="13.5" thickBot="1">
      <c r="A33" s="32"/>
      <c r="B33" s="12"/>
      <c r="C33" s="86" t="s">
        <v>68</v>
      </c>
      <c r="D33" s="12"/>
      <c r="E33" s="83">
        <v>1</v>
      </c>
      <c r="F33" s="84">
        <v>332976</v>
      </c>
      <c r="G33" s="85">
        <v>2.3255813953488372E-2</v>
      </c>
      <c r="H33" s="85">
        <v>1.3231098182818082E-2</v>
      </c>
    </row>
    <row r="34" spans="1:8" ht="13.5" thickTop="1">
      <c r="A34" s="32"/>
      <c r="B34" s="12"/>
      <c r="C34" s="12"/>
      <c r="D34" s="33" t="s">
        <v>91</v>
      </c>
      <c r="E34" s="23">
        <v>1</v>
      </c>
      <c r="F34" s="24">
        <v>332976</v>
      </c>
      <c r="G34" s="25">
        <v>2.3255813953488372E-2</v>
      </c>
      <c r="H34" s="26">
        <v>1.3231098182818082E-2</v>
      </c>
    </row>
    <row r="35" spans="1:8">
      <c r="A35" s="32"/>
      <c r="B35" s="12"/>
      <c r="C35" s="12"/>
      <c r="D35" s="12"/>
      <c r="E35" s="27"/>
      <c r="F35" s="28"/>
      <c r="G35" s="29"/>
      <c r="H35" s="29"/>
    </row>
    <row r="36" spans="1:8">
      <c r="A36" s="30" t="s">
        <v>44</v>
      </c>
      <c r="B36" s="31"/>
      <c r="C36" s="31"/>
      <c r="D36" s="31"/>
      <c r="E36" s="20">
        <v>1</v>
      </c>
      <c r="F36" s="21">
        <v>340000</v>
      </c>
      <c r="G36" s="22">
        <v>2.3255813953488372E-2</v>
      </c>
      <c r="H36" s="22">
        <v>1.3510203084180685E-2</v>
      </c>
    </row>
    <row r="37" spans="1:8">
      <c r="A37" s="32"/>
      <c r="B37" s="48" t="s">
        <v>39</v>
      </c>
      <c r="C37" s="48"/>
      <c r="D37" s="48"/>
      <c r="E37" s="45">
        <v>1</v>
      </c>
      <c r="F37" s="46">
        <v>340000</v>
      </c>
      <c r="G37" s="47">
        <v>2.3255813953488372E-2</v>
      </c>
      <c r="H37" s="47">
        <v>1.3510203084180685E-2</v>
      </c>
    </row>
    <row r="38" spans="1:8" ht="13.5" thickBot="1">
      <c r="A38" s="32"/>
      <c r="B38" s="12"/>
      <c r="C38" s="86" t="s">
        <v>86</v>
      </c>
      <c r="D38" s="12"/>
      <c r="E38" s="83">
        <v>1</v>
      </c>
      <c r="F38" s="84">
        <v>340000</v>
      </c>
      <c r="G38" s="85">
        <v>2.3255813953488372E-2</v>
      </c>
      <c r="H38" s="85">
        <v>1.3510203084180685E-2</v>
      </c>
    </row>
    <row r="39" spans="1:8" ht="13.5" thickTop="1">
      <c r="A39" s="32"/>
      <c r="B39" s="12"/>
      <c r="C39" s="12"/>
      <c r="D39" s="33" t="s">
        <v>54</v>
      </c>
      <c r="E39" s="23">
        <v>1</v>
      </c>
      <c r="F39" s="24">
        <v>340000</v>
      </c>
      <c r="G39" s="25">
        <v>2.3255813953488372E-2</v>
      </c>
      <c r="H39" s="26">
        <v>1.3510203084180685E-2</v>
      </c>
    </row>
    <row r="40" spans="1:8">
      <c r="A40" s="32"/>
      <c r="B40" s="12"/>
      <c r="C40" s="12"/>
      <c r="D40" s="12"/>
      <c r="E40" s="27"/>
      <c r="F40" s="28"/>
      <c r="G40" s="29"/>
      <c r="H40" s="29"/>
    </row>
    <row r="41" spans="1:8">
      <c r="A41" s="30" t="s">
        <v>92</v>
      </c>
      <c r="B41" s="31"/>
      <c r="C41" s="31"/>
      <c r="D41" s="31"/>
      <c r="E41" s="20">
        <v>3</v>
      </c>
      <c r="F41" s="21">
        <v>683300</v>
      </c>
      <c r="G41" s="22">
        <v>6.9767441860465115E-2</v>
      </c>
      <c r="H41" s="22">
        <v>2.7151534610060771E-2</v>
      </c>
    </row>
    <row r="42" spans="1:8">
      <c r="A42" s="32"/>
      <c r="B42" s="48" t="s">
        <v>40</v>
      </c>
      <c r="C42" s="48"/>
      <c r="D42" s="48"/>
      <c r="E42" s="45">
        <v>2</v>
      </c>
      <c r="F42" s="46">
        <v>520300</v>
      </c>
      <c r="G42" s="47">
        <v>4.6511627906976744E-2</v>
      </c>
      <c r="H42" s="47">
        <v>2.0674584307938854E-2</v>
      </c>
    </row>
    <row r="43" spans="1:8" ht="13.5" thickBot="1">
      <c r="A43" s="32"/>
      <c r="B43" s="12"/>
      <c r="C43" s="86" t="s">
        <v>56</v>
      </c>
      <c r="D43" s="12"/>
      <c r="E43" s="83">
        <v>1</v>
      </c>
      <c r="F43" s="84">
        <v>111300</v>
      </c>
      <c r="G43" s="85">
        <v>2.3255813953488372E-2</v>
      </c>
      <c r="H43" s="85">
        <v>4.4226047154979709E-3</v>
      </c>
    </row>
    <row r="44" spans="1:8" ht="13.5" thickTop="1">
      <c r="A44" s="32"/>
      <c r="B44" s="12"/>
      <c r="C44" s="12"/>
      <c r="D44" s="33" t="s">
        <v>62</v>
      </c>
      <c r="E44" s="23">
        <v>1</v>
      </c>
      <c r="F44" s="24">
        <v>111300</v>
      </c>
      <c r="G44" s="25">
        <v>2.3255813953488372E-2</v>
      </c>
      <c r="H44" s="26">
        <v>4.4226047154979709E-3</v>
      </c>
    </row>
    <row r="45" spans="1:8">
      <c r="A45" s="32"/>
      <c r="B45" s="12"/>
      <c r="C45" s="12"/>
      <c r="D45" s="12"/>
      <c r="E45" s="27"/>
      <c r="F45" s="28"/>
      <c r="G45" s="29"/>
      <c r="H45" s="29"/>
    </row>
    <row r="46" spans="1:8" ht="13.5" thickBot="1">
      <c r="A46" s="32"/>
      <c r="B46" s="12"/>
      <c r="C46" s="86" t="s">
        <v>86</v>
      </c>
      <c r="D46" s="12"/>
      <c r="E46" s="83">
        <v>1</v>
      </c>
      <c r="F46" s="84">
        <v>409000</v>
      </c>
      <c r="G46" s="85">
        <v>2.3255813953488372E-2</v>
      </c>
      <c r="H46" s="85">
        <v>1.6251979592440881E-2</v>
      </c>
    </row>
    <row r="47" spans="1:8" ht="13.5" thickTop="1">
      <c r="A47" s="32"/>
      <c r="B47" s="12"/>
      <c r="C47" s="12"/>
      <c r="D47" s="33" t="s">
        <v>54</v>
      </c>
      <c r="E47" s="23">
        <v>1</v>
      </c>
      <c r="F47" s="24">
        <v>409000</v>
      </c>
      <c r="G47" s="25">
        <v>2.3255813953488372E-2</v>
      </c>
      <c r="H47" s="26">
        <v>1.6251979592440881E-2</v>
      </c>
    </row>
    <row r="48" spans="1:8">
      <c r="A48" s="32"/>
      <c r="B48" s="12"/>
      <c r="C48" s="12"/>
      <c r="D48" s="12"/>
      <c r="E48" s="27"/>
      <c r="F48" s="28"/>
      <c r="G48" s="29"/>
      <c r="H48" s="29"/>
    </row>
    <row r="49" spans="1:8">
      <c r="A49" s="32"/>
      <c r="B49" s="48" t="s">
        <v>42</v>
      </c>
      <c r="C49" s="48"/>
      <c r="D49" s="48"/>
      <c r="E49" s="45">
        <v>1</v>
      </c>
      <c r="F49" s="46">
        <v>163000</v>
      </c>
      <c r="G49" s="47">
        <v>2.3255813953488372E-2</v>
      </c>
      <c r="H49" s="47">
        <v>6.4769503021219164E-3</v>
      </c>
    </row>
    <row r="50" spans="1:8" ht="13.5" thickBot="1">
      <c r="A50" s="32"/>
      <c r="B50" s="12"/>
      <c r="C50" s="86" t="s">
        <v>86</v>
      </c>
      <c r="D50" s="12"/>
      <c r="E50" s="83">
        <v>1</v>
      </c>
      <c r="F50" s="84">
        <v>163000</v>
      </c>
      <c r="G50" s="85">
        <v>2.3255813953488372E-2</v>
      </c>
      <c r="H50" s="85">
        <v>6.4769503021219164E-3</v>
      </c>
    </row>
    <row r="51" spans="1:8" ht="13.5" thickTop="1">
      <c r="A51" s="32"/>
      <c r="B51" s="12"/>
      <c r="C51" s="12"/>
      <c r="D51" s="33" t="s">
        <v>54</v>
      </c>
      <c r="E51" s="23">
        <v>1</v>
      </c>
      <c r="F51" s="24">
        <v>163000</v>
      </c>
      <c r="G51" s="25">
        <v>2.3255813953488372E-2</v>
      </c>
      <c r="H51" s="26">
        <v>6.4769503021219164E-3</v>
      </c>
    </row>
    <row r="52" spans="1:8">
      <c r="A52" s="32"/>
      <c r="B52" s="12"/>
      <c r="C52" s="12"/>
      <c r="D52" s="12"/>
      <c r="E52" s="27"/>
      <c r="F52" s="28"/>
      <c r="G52" s="29"/>
      <c r="H52" s="29"/>
    </row>
    <row r="53" spans="1:8">
      <c r="A53" s="30" t="s">
        <v>93</v>
      </c>
      <c r="B53" s="31"/>
      <c r="C53" s="31"/>
      <c r="D53" s="31"/>
      <c r="E53" s="20">
        <v>1</v>
      </c>
      <c r="F53" s="21">
        <v>325000</v>
      </c>
      <c r="G53" s="22">
        <v>2.3255813953488372E-2</v>
      </c>
      <c r="H53" s="22">
        <v>1.2914164712819773E-2</v>
      </c>
    </row>
    <row r="54" spans="1:8">
      <c r="A54" s="32"/>
      <c r="B54" s="48" t="s">
        <v>42</v>
      </c>
      <c r="C54" s="48"/>
      <c r="D54" s="48"/>
      <c r="E54" s="45">
        <v>1</v>
      </c>
      <c r="F54" s="46">
        <v>325000</v>
      </c>
      <c r="G54" s="47">
        <v>2.3255813953488372E-2</v>
      </c>
      <c r="H54" s="47">
        <v>1.2914164712819773E-2</v>
      </c>
    </row>
    <row r="55" spans="1:8" ht="13.5" thickBot="1">
      <c r="A55" s="32"/>
      <c r="B55" s="12"/>
      <c r="C55" s="86" t="s">
        <v>56</v>
      </c>
      <c r="D55" s="12"/>
      <c r="E55" s="83">
        <v>1</v>
      </c>
      <c r="F55" s="84">
        <v>325000</v>
      </c>
      <c r="G55" s="85">
        <v>2.3255813953488372E-2</v>
      </c>
      <c r="H55" s="85">
        <v>1.2914164712819773E-2</v>
      </c>
    </row>
    <row r="56" spans="1:8" ht="13.5" thickTop="1">
      <c r="A56" s="32"/>
      <c r="B56" s="12"/>
      <c r="C56" s="12"/>
      <c r="D56" s="33" t="s">
        <v>43</v>
      </c>
      <c r="E56" s="23">
        <v>1</v>
      </c>
      <c r="F56" s="24">
        <v>325000</v>
      </c>
      <c r="G56" s="25">
        <v>2.3255813953488372E-2</v>
      </c>
      <c r="H56" s="26">
        <v>1.2914164712819773E-2</v>
      </c>
    </row>
    <row r="57" spans="1:8">
      <c r="A57" s="32"/>
      <c r="B57" s="12"/>
      <c r="C57" s="12"/>
      <c r="D57" s="12"/>
      <c r="E57" s="27"/>
      <c r="F57" s="28"/>
      <c r="G57" s="29"/>
      <c r="H57" s="29"/>
    </row>
    <row r="58" spans="1:8">
      <c r="A58" s="30" t="s">
        <v>45</v>
      </c>
      <c r="B58" s="31"/>
      <c r="C58" s="31"/>
      <c r="D58" s="31"/>
      <c r="E58" s="20">
        <v>3</v>
      </c>
      <c r="F58" s="21">
        <v>178118</v>
      </c>
      <c r="G58" s="22">
        <v>6.9767441860465115E-2</v>
      </c>
      <c r="H58" s="22">
        <v>7.0776775086708685E-3</v>
      </c>
    </row>
    <row r="59" spans="1:8">
      <c r="A59" s="32"/>
      <c r="B59" s="48" t="s">
        <v>39</v>
      </c>
      <c r="C59" s="48"/>
      <c r="D59" s="48"/>
      <c r="E59" s="45">
        <v>3</v>
      </c>
      <c r="F59" s="46">
        <v>178118</v>
      </c>
      <c r="G59" s="47">
        <v>6.9767441860465115E-2</v>
      </c>
      <c r="H59" s="47">
        <v>7.0776775086708685E-3</v>
      </c>
    </row>
    <row r="60" spans="1:8" ht="13.5" thickBot="1">
      <c r="A60" s="32"/>
      <c r="B60" s="12"/>
      <c r="C60" s="86" t="s">
        <v>73</v>
      </c>
      <c r="D60" s="12"/>
      <c r="E60" s="83">
        <v>3</v>
      </c>
      <c r="F60" s="84">
        <v>178118</v>
      </c>
      <c r="G60" s="85">
        <v>6.9767441860465115E-2</v>
      </c>
      <c r="H60" s="85">
        <v>7.0776775086708685E-3</v>
      </c>
    </row>
    <row r="61" spans="1:8" ht="13.5" thickTop="1">
      <c r="A61" s="32"/>
      <c r="B61" s="12"/>
      <c r="C61" s="12"/>
      <c r="D61" s="33" t="s">
        <v>79</v>
      </c>
      <c r="E61" s="23">
        <v>1</v>
      </c>
      <c r="F61" s="24">
        <v>51018</v>
      </c>
      <c r="G61" s="25">
        <v>2.3255813953488372E-2</v>
      </c>
      <c r="H61" s="26">
        <v>2.0272457086727359E-3</v>
      </c>
    </row>
    <row r="62" spans="1:8">
      <c r="A62" s="32"/>
      <c r="B62" s="12"/>
      <c r="C62" s="12"/>
      <c r="D62" s="33" t="s">
        <v>80</v>
      </c>
      <c r="E62" s="23">
        <v>2</v>
      </c>
      <c r="F62" s="24">
        <v>127100</v>
      </c>
      <c r="G62" s="25">
        <v>4.6511627906976744E-2</v>
      </c>
      <c r="H62" s="26">
        <v>5.0504317999981322E-3</v>
      </c>
    </row>
    <row r="63" spans="1:8">
      <c r="A63" s="32"/>
      <c r="B63" s="12"/>
      <c r="C63" s="12"/>
      <c r="D63" s="12"/>
      <c r="E63" s="27"/>
      <c r="F63" s="28"/>
      <c r="G63" s="29"/>
      <c r="H63" s="29"/>
    </row>
    <row r="64" spans="1:8">
      <c r="A64" s="30" t="s">
        <v>94</v>
      </c>
      <c r="B64" s="31"/>
      <c r="C64" s="31"/>
      <c r="D64" s="31"/>
      <c r="E64" s="20">
        <v>4</v>
      </c>
      <c r="F64" s="21">
        <v>1130500</v>
      </c>
      <c r="G64" s="22">
        <v>9.3023255813953487E-2</v>
      </c>
      <c r="H64" s="22">
        <v>4.4921425254900775E-2</v>
      </c>
    </row>
    <row r="65" spans="1:8">
      <c r="A65" s="32"/>
      <c r="B65" s="48" t="s">
        <v>38</v>
      </c>
      <c r="C65" s="48"/>
      <c r="D65" s="48"/>
      <c r="E65" s="45">
        <v>2</v>
      </c>
      <c r="F65" s="46">
        <v>537500</v>
      </c>
      <c r="G65" s="47">
        <v>4.6511627906976744E-2</v>
      </c>
      <c r="H65" s="47">
        <v>2.1358041640432701E-2</v>
      </c>
    </row>
    <row r="66" spans="1:8" ht="13.5" thickBot="1">
      <c r="A66" s="32"/>
      <c r="B66" s="12"/>
      <c r="C66" s="86" t="s">
        <v>56</v>
      </c>
      <c r="D66" s="12"/>
      <c r="E66" s="83">
        <v>1</v>
      </c>
      <c r="F66" s="84">
        <v>285500</v>
      </c>
      <c r="G66" s="85">
        <v>2.3255813953488372E-2</v>
      </c>
      <c r="H66" s="85">
        <v>1.1344597001569369E-2</v>
      </c>
    </row>
    <row r="67" spans="1:8" ht="13.5" thickTop="1">
      <c r="A67" s="32"/>
      <c r="B67" s="12"/>
      <c r="C67" s="12"/>
      <c r="D67" s="33" t="s">
        <v>57</v>
      </c>
      <c r="E67" s="23">
        <v>1</v>
      </c>
      <c r="F67" s="24">
        <v>285500</v>
      </c>
      <c r="G67" s="25">
        <v>2.3255813953488372E-2</v>
      </c>
      <c r="H67" s="26">
        <v>1.1344597001569369E-2</v>
      </c>
    </row>
    <row r="68" spans="1:8">
      <c r="A68" s="32"/>
      <c r="B68" s="12"/>
      <c r="C68" s="12"/>
      <c r="D68" s="12"/>
      <c r="E68" s="27"/>
      <c r="F68" s="28"/>
      <c r="G68" s="29"/>
      <c r="H68" s="29"/>
    </row>
    <row r="69" spans="1:8" ht="13.5" thickBot="1">
      <c r="A69" s="32"/>
      <c r="B69" s="12"/>
      <c r="C69" s="86" t="s">
        <v>48</v>
      </c>
      <c r="D69" s="12"/>
      <c r="E69" s="83">
        <v>1</v>
      </c>
      <c r="F69" s="84">
        <v>252000</v>
      </c>
      <c r="G69" s="85">
        <v>2.3255813953488372E-2</v>
      </c>
      <c r="H69" s="85">
        <v>1.0013444638863332E-2</v>
      </c>
    </row>
    <row r="70" spans="1:8" ht="13.5" thickTop="1">
      <c r="A70" s="32"/>
      <c r="B70" s="12"/>
      <c r="C70" s="12"/>
      <c r="D70" s="33" t="s">
        <v>32</v>
      </c>
      <c r="E70" s="23">
        <v>1</v>
      </c>
      <c r="F70" s="24">
        <v>252000</v>
      </c>
      <c r="G70" s="25">
        <v>2.3255813953488372E-2</v>
      </c>
      <c r="H70" s="26">
        <v>1.0013444638863332E-2</v>
      </c>
    </row>
    <row r="71" spans="1:8">
      <c r="A71" s="32"/>
      <c r="B71" s="12"/>
      <c r="C71" s="12"/>
      <c r="D71" s="12"/>
      <c r="E71" s="27"/>
      <c r="F71" s="28"/>
      <c r="G71" s="29"/>
      <c r="H71" s="29"/>
    </row>
    <row r="72" spans="1:8">
      <c r="A72" s="32"/>
      <c r="B72" s="48" t="s">
        <v>40</v>
      </c>
      <c r="C72" s="48"/>
      <c r="D72" s="48"/>
      <c r="E72" s="45">
        <v>2</v>
      </c>
      <c r="F72" s="46">
        <v>593000</v>
      </c>
      <c r="G72" s="47">
        <v>4.6511627906976744E-2</v>
      </c>
      <c r="H72" s="47">
        <v>2.3563383614468077E-2</v>
      </c>
    </row>
    <row r="73" spans="1:8" ht="13.5" thickBot="1">
      <c r="A73" s="32"/>
      <c r="B73" s="12"/>
      <c r="C73" s="86" t="s">
        <v>56</v>
      </c>
      <c r="D73" s="12"/>
      <c r="E73" s="83">
        <v>2</v>
      </c>
      <c r="F73" s="84">
        <v>593000</v>
      </c>
      <c r="G73" s="85">
        <v>4.6511627906976744E-2</v>
      </c>
      <c r="H73" s="85">
        <v>2.3563383614468077E-2</v>
      </c>
    </row>
    <row r="74" spans="1:8" ht="13.5" thickTop="1">
      <c r="A74" s="32"/>
      <c r="B74" s="12"/>
      <c r="C74" s="12"/>
      <c r="D74" s="33" t="s">
        <v>89</v>
      </c>
      <c r="E74" s="23">
        <v>2</v>
      </c>
      <c r="F74" s="24">
        <v>593000</v>
      </c>
      <c r="G74" s="25">
        <v>4.6511627906976744E-2</v>
      </c>
      <c r="H74" s="26">
        <v>2.3563383614468077E-2</v>
      </c>
    </row>
    <row r="75" spans="1:8">
      <c r="A75" s="32"/>
      <c r="B75" s="12"/>
      <c r="C75" s="12"/>
      <c r="D75" s="12"/>
      <c r="E75" s="27"/>
      <c r="F75" s="28"/>
      <c r="G75" s="29"/>
      <c r="H75" s="29"/>
    </row>
    <row r="76" spans="1:8">
      <c r="A76" s="30" t="s">
        <v>46</v>
      </c>
      <c r="B76" s="31"/>
      <c r="C76" s="31"/>
      <c r="D76" s="31"/>
      <c r="E76" s="20">
        <v>6</v>
      </c>
      <c r="F76" s="21">
        <v>1541561</v>
      </c>
      <c r="G76" s="22">
        <v>0.13953488372093023</v>
      </c>
      <c r="H76" s="22">
        <v>6.1255300519566645E-2</v>
      </c>
    </row>
    <row r="77" spans="1:8">
      <c r="A77" s="32"/>
      <c r="B77" s="48" t="s">
        <v>52</v>
      </c>
      <c r="C77" s="48"/>
      <c r="D77" s="48"/>
      <c r="E77" s="45">
        <v>1</v>
      </c>
      <c r="F77" s="46">
        <v>200000</v>
      </c>
      <c r="G77" s="47">
        <v>2.3255813953488372E-2</v>
      </c>
      <c r="H77" s="47">
        <v>7.9471782848121678E-3</v>
      </c>
    </row>
    <row r="78" spans="1:8" ht="13.5" thickBot="1">
      <c r="A78" s="32"/>
      <c r="B78" s="12"/>
      <c r="C78" s="86" t="s">
        <v>86</v>
      </c>
      <c r="D78" s="12"/>
      <c r="E78" s="83">
        <v>1</v>
      </c>
      <c r="F78" s="84">
        <v>200000</v>
      </c>
      <c r="G78" s="85">
        <v>2.3255813953488372E-2</v>
      </c>
      <c r="H78" s="85">
        <v>7.9471782848121678E-3</v>
      </c>
    </row>
    <row r="79" spans="1:8" ht="13.5" thickTop="1">
      <c r="A79" s="32"/>
      <c r="B79" s="12"/>
      <c r="C79" s="12"/>
      <c r="D79" s="33" t="s">
        <v>54</v>
      </c>
      <c r="E79" s="23">
        <v>1</v>
      </c>
      <c r="F79" s="24">
        <v>200000</v>
      </c>
      <c r="G79" s="25">
        <v>2.3255813953488372E-2</v>
      </c>
      <c r="H79" s="26">
        <v>7.9471782848121678E-3</v>
      </c>
    </row>
    <row r="80" spans="1:8">
      <c r="A80" s="32"/>
      <c r="B80" s="12"/>
      <c r="C80" s="12"/>
      <c r="D80" s="12"/>
      <c r="E80" s="27"/>
      <c r="F80" s="28"/>
      <c r="G80" s="29"/>
      <c r="H80" s="29"/>
    </row>
    <row r="81" spans="1:8">
      <c r="A81" s="32"/>
      <c r="B81" s="48" t="s">
        <v>38</v>
      </c>
      <c r="C81" s="48"/>
      <c r="D81" s="48"/>
      <c r="E81" s="45">
        <v>1</v>
      </c>
      <c r="F81" s="46">
        <v>205000</v>
      </c>
      <c r="G81" s="47">
        <v>2.3255813953488372E-2</v>
      </c>
      <c r="H81" s="47">
        <v>8.1458577419324715E-3</v>
      </c>
    </row>
    <row r="82" spans="1:8" ht="13.5" thickBot="1">
      <c r="A82" s="32"/>
      <c r="B82" s="12"/>
      <c r="C82" s="86" t="s">
        <v>56</v>
      </c>
      <c r="D82" s="12"/>
      <c r="E82" s="83">
        <v>1</v>
      </c>
      <c r="F82" s="84">
        <v>205000</v>
      </c>
      <c r="G82" s="85">
        <v>2.3255813953488372E-2</v>
      </c>
      <c r="H82" s="85">
        <v>8.1458577419324715E-3</v>
      </c>
    </row>
    <row r="83" spans="1:8" ht="13.5" thickTop="1">
      <c r="A83" s="32"/>
      <c r="B83" s="12"/>
      <c r="C83" s="12"/>
      <c r="D83" s="33" t="s">
        <v>57</v>
      </c>
      <c r="E83" s="23">
        <v>1</v>
      </c>
      <c r="F83" s="24">
        <v>205000</v>
      </c>
      <c r="G83" s="25">
        <v>2.3255813953488372E-2</v>
      </c>
      <c r="H83" s="26">
        <v>8.1458577419324715E-3</v>
      </c>
    </row>
    <row r="84" spans="1:8">
      <c r="A84" s="32"/>
      <c r="B84" s="12"/>
      <c r="C84" s="12"/>
      <c r="D84" s="12"/>
      <c r="E84" s="27"/>
      <c r="F84" s="28"/>
      <c r="G84" s="29"/>
      <c r="H84" s="29"/>
    </row>
    <row r="85" spans="1:8">
      <c r="A85" s="32"/>
      <c r="B85" s="48" t="s">
        <v>42</v>
      </c>
      <c r="C85" s="48"/>
      <c r="D85" s="48"/>
      <c r="E85" s="45">
        <v>1</v>
      </c>
      <c r="F85" s="46">
        <v>477262</v>
      </c>
      <c r="G85" s="47">
        <v>2.3255813953488372E-2</v>
      </c>
      <c r="H85" s="47">
        <v>1.8964431012830123E-2</v>
      </c>
    </row>
    <row r="86" spans="1:8" ht="13.5" thickBot="1">
      <c r="A86" s="32"/>
      <c r="B86" s="12"/>
      <c r="C86" s="86" t="s">
        <v>56</v>
      </c>
      <c r="D86" s="12"/>
      <c r="E86" s="83">
        <v>1</v>
      </c>
      <c r="F86" s="84">
        <v>477262</v>
      </c>
      <c r="G86" s="85">
        <v>2.3255813953488372E-2</v>
      </c>
      <c r="H86" s="85">
        <v>1.8964431012830123E-2</v>
      </c>
    </row>
    <row r="87" spans="1:8" ht="13.5" thickTop="1">
      <c r="A87" s="32"/>
      <c r="B87" s="12"/>
      <c r="C87" s="12"/>
      <c r="D87" s="33" t="s">
        <v>43</v>
      </c>
      <c r="E87" s="23">
        <v>1</v>
      </c>
      <c r="F87" s="24">
        <v>477262</v>
      </c>
      <c r="G87" s="25">
        <v>2.3255813953488372E-2</v>
      </c>
      <c r="H87" s="26">
        <v>1.8964431012830123E-2</v>
      </c>
    </row>
    <row r="88" spans="1:8">
      <c r="A88" s="32"/>
      <c r="B88" s="12"/>
      <c r="C88" s="12"/>
      <c r="D88" s="12"/>
      <c r="E88" s="27"/>
      <c r="F88" s="28"/>
      <c r="G88" s="29"/>
      <c r="H88" s="29"/>
    </row>
    <row r="89" spans="1:8">
      <c r="A89" s="32"/>
      <c r="B89" s="48" t="s">
        <v>39</v>
      </c>
      <c r="C89" s="48"/>
      <c r="D89" s="48"/>
      <c r="E89" s="45">
        <v>3</v>
      </c>
      <c r="F89" s="46">
        <v>659299</v>
      </c>
      <c r="G89" s="47">
        <v>6.9767441860465115E-2</v>
      </c>
      <c r="H89" s="47">
        <v>2.6197833479991887E-2</v>
      </c>
    </row>
    <row r="90" spans="1:8" ht="13.5" thickBot="1">
      <c r="A90" s="32"/>
      <c r="B90" s="12"/>
      <c r="C90" s="86" t="s">
        <v>56</v>
      </c>
      <c r="D90" s="12"/>
      <c r="E90" s="83">
        <v>1</v>
      </c>
      <c r="F90" s="84">
        <v>199500</v>
      </c>
      <c r="G90" s="85">
        <v>2.3255813953488372E-2</v>
      </c>
      <c r="H90" s="85">
        <v>7.9273103391001368E-3</v>
      </c>
    </row>
    <row r="91" spans="1:8" ht="13.5" thickTop="1">
      <c r="A91" s="32"/>
      <c r="B91" s="12"/>
      <c r="C91" s="12"/>
      <c r="D91" s="33" t="s">
        <v>77</v>
      </c>
      <c r="E91" s="23">
        <v>1</v>
      </c>
      <c r="F91" s="24">
        <v>199500</v>
      </c>
      <c r="G91" s="25">
        <v>2.3255813953488372E-2</v>
      </c>
      <c r="H91" s="26">
        <v>7.9273103391001368E-3</v>
      </c>
    </row>
    <row r="92" spans="1:8">
      <c r="A92" s="32"/>
      <c r="B92" s="12"/>
      <c r="C92" s="12"/>
      <c r="D92" s="12"/>
      <c r="E92" s="27"/>
      <c r="F92" s="28"/>
      <c r="G92" s="29"/>
      <c r="H92" s="29"/>
    </row>
    <row r="93" spans="1:8" ht="13.5" thickBot="1">
      <c r="A93" s="32"/>
      <c r="B93" s="12"/>
      <c r="C93" s="86" t="s">
        <v>73</v>
      </c>
      <c r="D93" s="12"/>
      <c r="E93" s="83">
        <v>2</v>
      </c>
      <c r="F93" s="84">
        <v>459799</v>
      </c>
      <c r="G93" s="85">
        <v>4.6511627906976744E-2</v>
      </c>
      <c r="H93" s="85">
        <v>1.827052314089175E-2</v>
      </c>
    </row>
    <row r="94" spans="1:8" ht="13.5" thickTop="1">
      <c r="A94" s="32"/>
      <c r="B94" s="12"/>
      <c r="C94" s="12"/>
      <c r="D94" s="33" t="s">
        <v>80</v>
      </c>
      <c r="E94" s="23">
        <v>2</v>
      </c>
      <c r="F94" s="24">
        <v>459799</v>
      </c>
      <c r="G94" s="25">
        <v>4.6511627906976744E-2</v>
      </c>
      <c r="H94" s="26">
        <v>1.827052314089175E-2</v>
      </c>
    </row>
    <row r="95" spans="1:8">
      <c r="A95" s="32"/>
      <c r="B95" s="12"/>
      <c r="C95" s="12"/>
      <c r="D95" s="12"/>
      <c r="E95" s="27"/>
      <c r="F95" s="28"/>
      <c r="G95" s="29"/>
      <c r="H95" s="29"/>
    </row>
    <row r="96" spans="1:8">
      <c r="A96" s="30" t="s">
        <v>95</v>
      </c>
      <c r="B96" s="31"/>
      <c r="C96" s="31"/>
      <c r="D96" s="31"/>
      <c r="E96" s="20">
        <v>1</v>
      </c>
      <c r="F96" s="21">
        <v>81000</v>
      </c>
      <c r="G96" s="22">
        <v>2.3255813953488372E-2</v>
      </c>
      <c r="H96" s="22">
        <v>3.218607205348928E-3</v>
      </c>
    </row>
    <row r="97" spans="1:8">
      <c r="A97" s="32"/>
      <c r="B97" s="48" t="s">
        <v>42</v>
      </c>
      <c r="C97" s="48"/>
      <c r="D97" s="48"/>
      <c r="E97" s="45">
        <v>1</v>
      </c>
      <c r="F97" s="46">
        <v>81000</v>
      </c>
      <c r="G97" s="47">
        <v>2.3255813953488372E-2</v>
      </c>
      <c r="H97" s="47">
        <v>3.218607205348928E-3</v>
      </c>
    </row>
    <row r="98" spans="1:8" ht="13.5" thickBot="1">
      <c r="A98" s="32"/>
      <c r="B98" s="12"/>
      <c r="C98" s="86" t="s">
        <v>56</v>
      </c>
      <c r="D98" s="12"/>
      <c r="E98" s="83">
        <v>1</v>
      </c>
      <c r="F98" s="84">
        <v>81000</v>
      </c>
      <c r="G98" s="85">
        <v>2.3255813953488372E-2</v>
      </c>
      <c r="H98" s="85">
        <v>3.218607205348928E-3</v>
      </c>
    </row>
    <row r="99" spans="1:8" ht="13.5" thickTop="1">
      <c r="A99" s="32"/>
      <c r="B99" s="12"/>
      <c r="C99" s="12"/>
      <c r="D99" s="33" t="s">
        <v>72</v>
      </c>
      <c r="E99" s="23">
        <v>1</v>
      </c>
      <c r="F99" s="24">
        <v>81000</v>
      </c>
      <c r="G99" s="25">
        <v>2.3255813953488372E-2</v>
      </c>
      <c r="H99" s="26">
        <v>3.218607205348928E-3</v>
      </c>
    </row>
    <row r="100" spans="1:8">
      <c r="A100" s="32"/>
      <c r="B100" s="12"/>
      <c r="C100" s="12"/>
      <c r="D100" s="12"/>
      <c r="E100" s="27"/>
      <c r="F100" s="28"/>
      <c r="G100" s="29"/>
      <c r="H100" s="29"/>
    </row>
    <row r="101" spans="1:8">
      <c r="A101" s="30" t="s">
        <v>96</v>
      </c>
      <c r="B101" s="31"/>
      <c r="C101" s="31"/>
      <c r="D101" s="31"/>
      <c r="E101" s="20">
        <v>1</v>
      </c>
      <c r="F101" s="21">
        <v>270000</v>
      </c>
      <c r="G101" s="22">
        <v>2.3255813953488372E-2</v>
      </c>
      <c r="H101" s="22">
        <v>1.0728690684496426E-2</v>
      </c>
    </row>
    <row r="102" spans="1:8">
      <c r="A102" s="32"/>
      <c r="B102" s="48" t="s">
        <v>40</v>
      </c>
      <c r="C102" s="48"/>
      <c r="D102" s="48"/>
      <c r="E102" s="45">
        <v>1</v>
      </c>
      <c r="F102" s="46">
        <v>270000</v>
      </c>
      <c r="G102" s="47">
        <v>2.3255813953488372E-2</v>
      </c>
      <c r="H102" s="47">
        <v>1.0728690684496426E-2</v>
      </c>
    </row>
    <row r="103" spans="1:8" ht="13.5" thickBot="1">
      <c r="A103" s="32"/>
      <c r="B103" s="12"/>
      <c r="C103" s="86" t="s">
        <v>97</v>
      </c>
      <c r="D103" s="12"/>
      <c r="E103" s="83">
        <v>1</v>
      </c>
      <c r="F103" s="84">
        <v>270000</v>
      </c>
      <c r="G103" s="85">
        <v>2.3255813953488372E-2</v>
      </c>
      <c r="H103" s="85">
        <v>1.0728690684496426E-2</v>
      </c>
    </row>
    <row r="104" spans="1:8" ht="13.5" thickTop="1">
      <c r="A104" s="32"/>
      <c r="B104" s="12"/>
      <c r="C104" s="12"/>
      <c r="D104" s="33" t="s">
        <v>98</v>
      </c>
      <c r="E104" s="23">
        <v>1</v>
      </c>
      <c r="F104" s="24">
        <v>270000</v>
      </c>
      <c r="G104" s="25">
        <v>2.3255813953488372E-2</v>
      </c>
      <c r="H104" s="26">
        <v>1.0728690684496426E-2</v>
      </c>
    </row>
    <row r="105" spans="1:8">
      <c r="A105" s="32"/>
      <c r="B105" s="12"/>
      <c r="C105" s="12"/>
      <c r="D105" s="12"/>
      <c r="E105" s="27"/>
      <c r="F105" s="28"/>
      <c r="G105" s="29"/>
      <c r="H105" s="29"/>
    </row>
    <row r="106" spans="1:8">
      <c r="A106" s="30" t="s">
        <v>99</v>
      </c>
      <c r="B106" s="31"/>
      <c r="C106" s="31"/>
      <c r="D106" s="31"/>
      <c r="E106" s="20">
        <v>1</v>
      </c>
      <c r="F106" s="21">
        <v>306400</v>
      </c>
      <c r="G106" s="22">
        <v>2.3255813953488372E-2</v>
      </c>
      <c r="H106" s="22">
        <v>1.217507713233224E-2</v>
      </c>
    </row>
    <row r="107" spans="1:8">
      <c r="A107" s="32"/>
      <c r="B107" s="48" t="s">
        <v>39</v>
      </c>
      <c r="C107" s="48"/>
      <c r="D107" s="48"/>
      <c r="E107" s="45">
        <v>1</v>
      </c>
      <c r="F107" s="46">
        <v>306400</v>
      </c>
      <c r="G107" s="47">
        <v>2.3255813953488372E-2</v>
      </c>
      <c r="H107" s="47">
        <v>1.217507713233224E-2</v>
      </c>
    </row>
    <row r="108" spans="1:8" ht="13.5" thickBot="1">
      <c r="A108" s="32"/>
      <c r="B108" s="12"/>
      <c r="C108" s="86" t="s">
        <v>73</v>
      </c>
      <c r="D108" s="12"/>
      <c r="E108" s="83">
        <v>1</v>
      </c>
      <c r="F108" s="84">
        <v>306400</v>
      </c>
      <c r="G108" s="85">
        <v>2.3255813953488372E-2</v>
      </c>
      <c r="H108" s="85">
        <v>1.217507713233224E-2</v>
      </c>
    </row>
    <row r="109" spans="1:8" ht="13.5" thickTop="1">
      <c r="A109" s="32"/>
      <c r="B109" s="12"/>
      <c r="C109" s="12"/>
      <c r="D109" s="33" t="s">
        <v>78</v>
      </c>
      <c r="E109" s="23">
        <v>1</v>
      </c>
      <c r="F109" s="24">
        <v>306400</v>
      </c>
      <c r="G109" s="25">
        <v>2.3255813953488372E-2</v>
      </c>
      <c r="H109" s="26">
        <v>1.217507713233224E-2</v>
      </c>
    </row>
    <row r="110" spans="1:8">
      <c r="A110" s="32"/>
      <c r="B110" s="12"/>
      <c r="C110" s="12"/>
      <c r="D110" s="12"/>
      <c r="E110" s="27"/>
      <c r="F110" s="28"/>
      <c r="G110" s="29"/>
      <c r="H110" s="29"/>
    </row>
    <row r="111" spans="1:8">
      <c r="A111" s="30" t="s">
        <v>100</v>
      </c>
      <c r="B111" s="31"/>
      <c r="C111" s="31"/>
      <c r="D111" s="31"/>
      <c r="E111" s="20">
        <v>1</v>
      </c>
      <c r="F111" s="21">
        <v>1626000</v>
      </c>
      <c r="G111" s="22">
        <v>2.3255813953488372E-2</v>
      </c>
      <c r="H111" s="22">
        <v>6.4610559455522923E-2</v>
      </c>
    </row>
    <row r="112" spans="1:8">
      <c r="A112" s="32"/>
      <c r="B112" s="48" t="s">
        <v>39</v>
      </c>
      <c r="C112" s="48"/>
      <c r="D112" s="48"/>
      <c r="E112" s="45">
        <v>1</v>
      </c>
      <c r="F112" s="46">
        <v>1626000</v>
      </c>
      <c r="G112" s="47">
        <v>2.3255813953488372E-2</v>
      </c>
      <c r="H112" s="47">
        <v>6.4610559455522923E-2</v>
      </c>
    </row>
    <row r="113" spans="1:8" ht="13.5" thickBot="1">
      <c r="A113" s="32"/>
      <c r="B113" s="12"/>
      <c r="C113" s="86" t="s">
        <v>68</v>
      </c>
      <c r="D113" s="12"/>
      <c r="E113" s="83">
        <v>1</v>
      </c>
      <c r="F113" s="84">
        <v>1626000</v>
      </c>
      <c r="G113" s="85">
        <v>2.3255813953488372E-2</v>
      </c>
      <c r="H113" s="85">
        <v>6.4610559455522923E-2</v>
      </c>
    </row>
    <row r="114" spans="1:8" ht="13.5" thickTop="1">
      <c r="A114" s="32"/>
      <c r="B114" s="12"/>
      <c r="C114" s="12"/>
      <c r="D114" s="33" t="s">
        <v>101</v>
      </c>
      <c r="E114" s="23">
        <v>1</v>
      </c>
      <c r="F114" s="24">
        <v>1626000</v>
      </c>
      <c r="G114" s="25">
        <v>2.3255813953488372E-2</v>
      </c>
      <c r="H114" s="26">
        <v>6.4610559455522923E-2</v>
      </c>
    </row>
    <row r="115" spans="1:8">
      <c r="A115" s="32"/>
      <c r="B115" s="12"/>
      <c r="C115" s="12"/>
      <c r="D115" s="12"/>
      <c r="E115" s="27"/>
      <c r="F115" s="28"/>
      <c r="G115" s="29"/>
      <c r="H115" s="29"/>
    </row>
    <row r="116" spans="1:8">
      <c r="A116" s="30" t="s">
        <v>102</v>
      </c>
      <c r="B116" s="31"/>
      <c r="C116" s="31"/>
      <c r="D116" s="31"/>
      <c r="E116" s="20">
        <v>1</v>
      </c>
      <c r="F116" s="21">
        <v>8000000</v>
      </c>
      <c r="G116" s="22">
        <v>2.3255813953488372E-2</v>
      </c>
      <c r="H116" s="22">
        <v>0.3178871313924867</v>
      </c>
    </row>
    <row r="117" spans="1:8">
      <c r="A117" s="32"/>
      <c r="B117" s="48" t="s">
        <v>40</v>
      </c>
      <c r="C117" s="48"/>
      <c r="D117" s="48"/>
      <c r="E117" s="45">
        <v>1</v>
      </c>
      <c r="F117" s="46">
        <v>8000000</v>
      </c>
      <c r="G117" s="47">
        <v>2.3255813953488372E-2</v>
      </c>
      <c r="H117" s="47">
        <v>0.3178871313924867</v>
      </c>
    </row>
    <row r="118" spans="1:8" ht="13.5" thickBot="1">
      <c r="A118" s="32"/>
      <c r="B118" s="12"/>
      <c r="C118" s="86" t="s">
        <v>63</v>
      </c>
      <c r="D118" s="12"/>
      <c r="E118" s="83">
        <v>1</v>
      </c>
      <c r="F118" s="84">
        <v>8000000</v>
      </c>
      <c r="G118" s="85">
        <v>2.3255813953488372E-2</v>
      </c>
      <c r="H118" s="85">
        <v>0.3178871313924867</v>
      </c>
    </row>
    <row r="119" spans="1:8" ht="13.5" thickTop="1">
      <c r="A119" s="32"/>
      <c r="B119" s="12"/>
      <c r="C119" s="12"/>
      <c r="D119" s="33" t="s">
        <v>103</v>
      </c>
      <c r="E119" s="23">
        <v>1</v>
      </c>
      <c r="F119" s="24">
        <v>8000000</v>
      </c>
      <c r="G119" s="25">
        <v>2.3255813953488372E-2</v>
      </c>
      <c r="H119" s="26">
        <v>0.3178871313924867</v>
      </c>
    </row>
    <row r="120" spans="1:8">
      <c r="A120" s="32"/>
      <c r="B120" s="12"/>
      <c r="C120" s="12"/>
      <c r="D120" s="12"/>
      <c r="E120" s="27"/>
      <c r="F120" s="28"/>
      <c r="G120" s="29"/>
      <c r="H120" s="29"/>
    </row>
    <row r="121" spans="1:8">
      <c r="A121" s="30" t="s">
        <v>104</v>
      </c>
      <c r="B121" s="31"/>
      <c r="C121" s="31"/>
      <c r="D121" s="31"/>
      <c r="E121" s="20">
        <v>1</v>
      </c>
      <c r="F121" s="21">
        <v>525000</v>
      </c>
      <c r="G121" s="22">
        <v>2.3255813953488372E-2</v>
      </c>
      <c r="H121" s="22">
        <v>2.086134299763194E-2</v>
      </c>
    </row>
    <row r="122" spans="1:8">
      <c r="A122" s="32"/>
      <c r="B122" s="48" t="s">
        <v>40</v>
      </c>
      <c r="C122" s="48"/>
      <c r="D122" s="48"/>
      <c r="E122" s="45">
        <v>1</v>
      </c>
      <c r="F122" s="46">
        <v>525000</v>
      </c>
      <c r="G122" s="47">
        <v>2.3255813953488372E-2</v>
      </c>
      <c r="H122" s="47">
        <v>2.086134299763194E-2</v>
      </c>
    </row>
    <row r="123" spans="1:8" ht="13.5" thickBot="1">
      <c r="A123" s="32"/>
      <c r="B123" s="12"/>
      <c r="C123" s="86" t="s">
        <v>105</v>
      </c>
      <c r="D123" s="12"/>
      <c r="E123" s="83">
        <v>1</v>
      </c>
      <c r="F123" s="84">
        <v>525000</v>
      </c>
      <c r="G123" s="85">
        <v>2.3255813953488372E-2</v>
      </c>
      <c r="H123" s="85">
        <v>2.086134299763194E-2</v>
      </c>
    </row>
    <row r="124" spans="1:8" ht="13.5" thickTop="1">
      <c r="A124" s="32"/>
      <c r="B124" s="12"/>
      <c r="C124" s="12"/>
      <c r="D124" s="33" t="s">
        <v>106</v>
      </c>
      <c r="E124" s="23">
        <v>1</v>
      </c>
      <c r="F124" s="24">
        <v>525000</v>
      </c>
      <c r="G124" s="25">
        <v>2.3255813953488372E-2</v>
      </c>
      <c r="H124" s="26">
        <v>2.086134299763194E-2</v>
      </c>
    </row>
    <row r="125" spans="1:8">
      <c r="A125" s="32"/>
      <c r="B125" s="12"/>
      <c r="C125" s="12"/>
      <c r="D125" s="12"/>
      <c r="E125" s="27"/>
      <c r="F125" s="28"/>
      <c r="G125" s="29"/>
      <c r="H125" s="29"/>
    </row>
    <row r="126" spans="1:8">
      <c r="A126" s="30" t="s">
        <v>107</v>
      </c>
      <c r="B126" s="31"/>
      <c r="C126" s="31"/>
      <c r="D126" s="31"/>
      <c r="E126" s="20">
        <v>1</v>
      </c>
      <c r="F126" s="21">
        <v>424100</v>
      </c>
      <c r="G126" s="22">
        <v>2.3255813953488372E-2</v>
      </c>
      <c r="H126" s="22">
        <v>1.6851991552944201E-2</v>
      </c>
    </row>
    <row r="127" spans="1:8">
      <c r="A127" s="32"/>
      <c r="B127" s="48" t="s">
        <v>39</v>
      </c>
      <c r="C127" s="48"/>
      <c r="D127" s="48"/>
      <c r="E127" s="45">
        <v>1</v>
      </c>
      <c r="F127" s="46">
        <v>424100</v>
      </c>
      <c r="G127" s="47">
        <v>2.3255813953488372E-2</v>
      </c>
      <c r="H127" s="47">
        <v>1.6851991552944201E-2</v>
      </c>
    </row>
    <row r="128" spans="1:8" ht="13.5" thickBot="1">
      <c r="A128" s="32"/>
      <c r="B128" s="12"/>
      <c r="C128" s="86" t="s">
        <v>73</v>
      </c>
      <c r="D128" s="12"/>
      <c r="E128" s="83">
        <v>1</v>
      </c>
      <c r="F128" s="84">
        <v>424100</v>
      </c>
      <c r="G128" s="85">
        <v>2.3255813953488372E-2</v>
      </c>
      <c r="H128" s="85">
        <v>1.6851991552944201E-2</v>
      </c>
    </row>
    <row r="129" spans="1:8" ht="13.5" thickTop="1">
      <c r="A129" s="32"/>
      <c r="B129" s="12"/>
      <c r="C129" s="12"/>
      <c r="D129" s="33" t="s">
        <v>78</v>
      </c>
      <c r="E129" s="23">
        <v>1</v>
      </c>
      <c r="F129" s="24">
        <v>424100</v>
      </c>
      <c r="G129" s="25">
        <v>2.3255813953488372E-2</v>
      </c>
      <c r="H129" s="26">
        <v>1.6851991552944201E-2</v>
      </c>
    </row>
    <row r="130" spans="1:8">
      <c r="A130" s="32"/>
      <c r="B130" s="12"/>
      <c r="C130" s="12"/>
      <c r="D130" s="12"/>
      <c r="E130" s="27"/>
      <c r="F130" s="28"/>
      <c r="G130" s="29"/>
      <c r="H130" s="29"/>
    </row>
    <row r="131" spans="1:8">
      <c r="A131" s="30" t="s">
        <v>108</v>
      </c>
      <c r="B131" s="31"/>
      <c r="C131" s="31"/>
      <c r="D131" s="31"/>
      <c r="E131" s="20">
        <v>2</v>
      </c>
      <c r="F131" s="21">
        <v>334167</v>
      </c>
      <c r="G131" s="22">
        <v>4.6511627906976744E-2</v>
      </c>
      <c r="H131" s="22">
        <v>1.3278423629504137E-2</v>
      </c>
    </row>
    <row r="132" spans="1:8">
      <c r="A132" s="32"/>
      <c r="B132" s="48" t="s">
        <v>39</v>
      </c>
      <c r="C132" s="48"/>
      <c r="D132" s="48"/>
      <c r="E132" s="45">
        <v>2</v>
      </c>
      <c r="F132" s="46">
        <v>334167</v>
      </c>
      <c r="G132" s="47">
        <v>4.6511627906976744E-2</v>
      </c>
      <c r="H132" s="47">
        <v>1.3278423629504137E-2</v>
      </c>
    </row>
    <row r="133" spans="1:8" ht="13.5" thickBot="1">
      <c r="A133" s="32"/>
      <c r="B133" s="12"/>
      <c r="C133" s="86" t="s">
        <v>73</v>
      </c>
      <c r="D133" s="12"/>
      <c r="E133" s="83">
        <v>2</v>
      </c>
      <c r="F133" s="84">
        <v>334167</v>
      </c>
      <c r="G133" s="85">
        <v>4.6511627906976744E-2</v>
      </c>
      <c r="H133" s="85">
        <v>1.3278423629504137E-2</v>
      </c>
    </row>
    <row r="134" spans="1:8" ht="13.5" thickTop="1">
      <c r="A134" s="32"/>
      <c r="B134" s="12"/>
      <c r="C134" s="12"/>
      <c r="D134" s="33" t="s">
        <v>80</v>
      </c>
      <c r="E134" s="23">
        <v>2</v>
      </c>
      <c r="F134" s="24">
        <v>334167</v>
      </c>
      <c r="G134" s="25">
        <v>4.6511627906976744E-2</v>
      </c>
      <c r="H134" s="26">
        <v>1.3278423629504137E-2</v>
      </c>
    </row>
    <row r="135" spans="1:8">
      <c r="A135" s="32"/>
      <c r="B135" s="12"/>
      <c r="C135" s="12"/>
      <c r="D135" s="12"/>
      <c r="E135" s="27"/>
      <c r="F135" s="28"/>
      <c r="G135" s="29"/>
      <c r="H135" s="29"/>
    </row>
    <row r="136" spans="1:8">
      <c r="A136" s="30" t="s">
        <v>109</v>
      </c>
      <c r="B136" s="31"/>
      <c r="C136" s="31"/>
      <c r="D136" s="31"/>
      <c r="E136" s="20">
        <v>1</v>
      </c>
      <c r="F136" s="21">
        <v>275370</v>
      </c>
      <c r="G136" s="22">
        <v>2.3255813953488372E-2</v>
      </c>
      <c r="H136" s="22">
        <v>1.0942072421443632E-2</v>
      </c>
    </row>
    <row r="137" spans="1:8">
      <c r="A137" s="32"/>
      <c r="B137" s="48" t="s">
        <v>38</v>
      </c>
      <c r="C137" s="48"/>
      <c r="D137" s="48"/>
      <c r="E137" s="45">
        <v>1</v>
      </c>
      <c r="F137" s="46">
        <v>275370</v>
      </c>
      <c r="G137" s="47">
        <v>2.3255813953488372E-2</v>
      </c>
      <c r="H137" s="47">
        <v>1.0942072421443632E-2</v>
      </c>
    </row>
    <row r="138" spans="1:8" ht="13.5" thickBot="1">
      <c r="A138" s="32"/>
      <c r="B138" s="12"/>
      <c r="C138" s="86" t="s">
        <v>48</v>
      </c>
      <c r="D138" s="12"/>
      <c r="E138" s="83">
        <v>1</v>
      </c>
      <c r="F138" s="84">
        <v>275370</v>
      </c>
      <c r="G138" s="85">
        <v>2.3255813953488372E-2</v>
      </c>
      <c r="H138" s="85">
        <v>1.0942072421443632E-2</v>
      </c>
    </row>
    <row r="139" spans="1:8" ht="13.5" thickTop="1">
      <c r="A139" s="32"/>
      <c r="B139" s="12"/>
      <c r="C139" s="12"/>
      <c r="D139" s="33" t="s">
        <v>54</v>
      </c>
      <c r="E139" s="23">
        <v>1</v>
      </c>
      <c r="F139" s="24">
        <v>275370</v>
      </c>
      <c r="G139" s="25">
        <v>2.3255813953488372E-2</v>
      </c>
      <c r="H139" s="26">
        <v>1.0942072421443632E-2</v>
      </c>
    </row>
    <row r="140" spans="1:8">
      <c r="A140" s="32"/>
      <c r="B140" s="12"/>
      <c r="C140" s="12"/>
      <c r="D140" s="12"/>
      <c r="E140" s="27"/>
      <c r="F140" s="28"/>
      <c r="G140" s="29"/>
      <c r="H140" s="29"/>
    </row>
    <row r="141" spans="1:8">
      <c r="A141" s="30" t="s">
        <v>110</v>
      </c>
      <c r="B141" s="31"/>
      <c r="C141" s="31"/>
      <c r="D141" s="31"/>
      <c r="E141" s="20">
        <v>2</v>
      </c>
      <c r="F141" s="21">
        <v>462765</v>
      </c>
      <c r="G141" s="22">
        <v>4.6511627906976744E-2</v>
      </c>
      <c r="H141" s="22">
        <v>1.8388379794855515E-2</v>
      </c>
    </row>
    <row r="142" spans="1:8">
      <c r="A142" s="32"/>
      <c r="B142" s="48" t="s">
        <v>111</v>
      </c>
      <c r="C142" s="48"/>
      <c r="D142" s="48"/>
      <c r="E142" s="45">
        <v>1</v>
      </c>
      <c r="F142" s="46">
        <v>211765</v>
      </c>
      <c r="G142" s="47">
        <v>2.3255813953488372E-2</v>
      </c>
      <c r="H142" s="47">
        <v>8.4146710474162431E-3</v>
      </c>
    </row>
    <row r="143" spans="1:8" ht="13.5" thickBot="1">
      <c r="A143" s="32"/>
      <c r="B143" s="12"/>
      <c r="C143" s="86" t="s">
        <v>112</v>
      </c>
      <c r="D143" s="12"/>
      <c r="E143" s="83">
        <v>1</v>
      </c>
      <c r="F143" s="84">
        <v>211765</v>
      </c>
      <c r="G143" s="85">
        <v>2.3255813953488372E-2</v>
      </c>
      <c r="H143" s="85">
        <v>8.4146710474162431E-3</v>
      </c>
    </row>
    <row r="144" spans="1:8" ht="13.5" thickTop="1">
      <c r="A144" s="32"/>
      <c r="B144" s="12"/>
      <c r="C144" s="12"/>
      <c r="D144" s="33" t="s">
        <v>113</v>
      </c>
      <c r="E144" s="23">
        <v>1</v>
      </c>
      <c r="F144" s="24">
        <v>211765</v>
      </c>
      <c r="G144" s="25">
        <v>2.3255813953488372E-2</v>
      </c>
      <c r="H144" s="26">
        <v>8.4146710474162431E-3</v>
      </c>
    </row>
    <row r="145" spans="1:8">
      <c r="A145" s="32"/>
      <c r="B145" s="12"/>
      <c r="C145" s="12"/>
      <c r="D145" s="12"/>
      <c r="E145" s="27"/>
      <c r="F145" s="28"/>
      <c r="G145" s="29"/>
      <c r="H145" s="29"/>
    </row>
    <row r="146" spans="1:8">
      <c r="A146" s="32"/>
      <c r="B146" s="48" t="s">
        <v>40</v>
      </c>
      <c r="C146" s="48"/>
      <c r="D146" s="48"/>
      <c r="E146" s="45">
        <v>1</v>
      </c>
      <c r="F146" s="46">
        <v>251000</v>
      </c>
      <c r="G146" s="47">
        <v>2.3255813953488372E-2</v>
      </c>
      <c r="H146" s="47">
        <v>9.9737087474392697E-3</v>
      </c>
    </row>
    <row r="147" spans="1:8" ht="13.5" thickBot="1">
      <c r="A147" s="32"/>
      <c r="B147" s="12"/>
      <c r="C147" s="86" t="s">
        <v>56</v>
      </c>
      <c r="D147" s="12"/>
      <c r="E147" s="83">
        <v>1</v>
      </c>
      <c r="F147" s="84">
        <v>251000</v>
      </c>
      <c r="G147" s="85">
        <v>2.3255813953488372E-2</v>
      </c>
      <c r="H147" s="85">
        <v>9.9737087474392697E-3</v>
      </c>
    </row>
    <row r="148" spans="1:8" ht="13.5" thickTop="1">
      <c r="A148" s="32"/>
      <c r="B148" s="12"/>
      <c r="C148" s="12"/>
      <c r="D148" s="33" t="s">
        <v>62</v>
      </c>
      <c r="E148" s="23">
        <v>1</v>
      </c>
      <c r="F148" s="24">
        <v>251000</v>
      </c>
      <c r="G148" s="25">
        <v>2.3255813953488372E-2</v>
      </c>
      <c r="H148" s="26">
        <v>9.9737087474392697E-3</v>
      </c>
    </row>
    <row r="149" spans="1:8">
      <c r="A149" s="32"/>
      <c r="B149" s="12"/>
      <c r="C149" s="12"/>
      <c r="D149" s="12"/>
      <c r="E149" s="27"/>
      <c r="F149" s="28"/>
      <c r="G149" s="29"/>
      <c r="H149" s="29"/>
    </row>
    <row r="150" spans="1:8">
      <c r="A150" s="30" t="s">
        <v>114</v>
      </c>
      <c r="B150" s="31"/>
      <c r="C150" s="31"/>
      <c r="D150" s="31"/>
      <c r="E150" s="20">
        <v>1</v>
      </c>
      <c r="F150" s="21">
        <v>3250000</v>
      </c>
      <c r="G150" s="22">
        <v>2.3255813953488372E-2</v>
      </c>
      <c r="H150" s="22">
        <v>0.12914164712819773</v>
      </c>
    </row>
    <row r="151" spans="1:8">
      <c r="A151" s="32"/>
      <c r="B151" s="48" t="s">
        <v>42</v>
      </c>
      <c r="C151" s="48"/>
      <c r="D151" s="48"/>
      <c r="E151" s="45">
        <v>1</v>
      </c>
      <c r="F151" s="46">
        <v>3250000</v>
      </c>
      <c r="G151" s="47">
        <v>2.3255813953488372E-2</v>
      </c>
      <c r="H151" s="47">
        <v>0.12914164712819773</v>
      </c>
    </row>
    <row r="152" spans="1:8" ht="13.5" thickBot="1">
      <c r="A152" s="32"/>
      <c r="B152" s="12"/>
      <c r="C152" s="86" t="s">
        <v>73</v>
      </c>
      <c r="D152" s="12"/>
      <c r="E152" s="83">
        <v>1</v>
      </c>
      <c r="F152" s="84">
        <v>3250000</v>
      </c>
      <c r="G152" s="85">
        <v>2.3255813953488372E-2</v>
      </c>
      <c r="H152" s="85">
        <v>0.12914164712819773</v>
      </c>
    </row>
    <row r="153" spans="1:8" ht="13.5" thickTop="1">
      <c r="A153" s="32"/>
      <c r="B153" s="12"/>
      <c r="C153" s="12"/>
      <c r="D153" s="33" t="s">
        <v>74</v>
      </c>
      <c r="E153" s="23">
        <v>1</v>
      </c>
      <c r="F153" s="24">
        <v>3250000</v>
      </c>
      <c r="G153" s="25">
        <v>2.3255813953488372E-2</v>
      </c>
      <c r="H153" s="26">
        <v>0.12914164712819773</v>
      </c>
    </row>
    <row r="154" spans="1:8">
      <c r="A154" s="32"/>
      <c r="B154" s="12"/>
      <c r="C154" s="12"/>
      <c r="D154" s="12"/>
      <c r="E154" s="27"/>
      <c r="F154" s="28"/>
      <c r="G154" s="29"/>
      <c r="H154" s="29"/>
    </row>
    <row r="155" spans="1:8">
      <c r="A155" s="30" t="s">
        <v>115</v>
      </c>
      <c r="B155" s="31"/>
      <c r="C155" s="31"/>
      <c r="D155" s="31"/>
      <c r="E155" s="20">
        <v>1</v>
      </c>
      <c r="F155" s="21">
        <v>354500</v>
      </c>
      <c r="G155" s="22">
        <v>2.3255813953488372E-2</v>
      </c>
      <c r="H155" s="22">
        <v>1.4086373509829567E-2</v>
      </c>
    </row>
    <row r="156" spans="1:8">
      <c r="A156" s="32"/>
      <c r="B156" s="48" t="s">
        <v>42</v>
      </c>
      <c r="C156" s="48"/>
      <c r="D156" s="48"/>
      <c r="E156" s="45">
        <v>1</v>
      </c>
      <c r="F156" s="46">
        <v>354500</v>
      </c>
      <c r="G156" s="47">
        <v>2.3255813953488372E-2</v>
      </c>
      <c r="H156" s="47">
        <v>1.4086373509829567E-2</v>
      </c>
    </row>
    <row r="157" spans="1:8" ht="13.5" thickBot="1">
      <c r="A157" s="32"/>
      <c r="B157" s="12"/>
      <c r="C157" s="86" t="s">
        <v>73</v>
      </c>
      <c r="D157" s="12"/>
      <c r="E157" s="83">
        <v>1</v>
      </c>
      <c r="F157" s="84">
        <v>354500</v>
      </c>
      <c r="G157" s="85">
        <v>2.3255813953488372E-2</v>
      </c>
      <c r="H157" s="85">
        <v>1.4086373509829567E-2</v>
      </c>
    </row>
    <row r="158" spans="1:8" ht="13.5" thickTop="1">
      <c r="A158" s="32"/>
      <c r="B158" s="12"/>
      <c r="C158" s="12"/>
      <c r="D158" s="33" t="s">
        <v>74</v>
      </c>
      <c r="E158" s="23">
        <v>1</v>
      </c>
      <c r="F158" s="24">
        <v>354500</v>
      </c>
      <c r="G158" s="25">
        <v>2.3255813953488372E-2</v>
      </c>
      <c r="H158" s="26">
        <v>1.4086373509829567E-2</v>
      </c>
    </row>
    <row r="159" spans="1:8">
      <c r="A159" s="32"/>
      <c r="B159" s="12"/>
      <c r="C159" s="12"/>
      <c r="D159" s="12"/>
      <c r="E159" s="27"/>
      <c r="F159" s="28"/>
      <c r="G159" s="29"/>
      <c r="H159" s="29"/>
    </row>
    <row r="160" spans="1:8">
      <c r="A160" s="30" t="s">
        <v>116</v>
      </c>
      <c r="B160" s="31"/>
      <c r="C160" s="31"/>
      <c r="D160" s="31"/>
      <c r="E160" s="20">
        <v>2</v>
      </c>
      <c r="F160" s="21">
        <v>447408</v>
      </c>
      <c r="G160" s="22">
        <v>4.6511627906976744E-2</v>
      </c>
      <c r="H160" s="22">
        <v>1.7778155710256212E-2</v>
      </c>
    </row>
    <row r="161" spans="1:8">
      <c r="A161" s="32"/>
      <c r="B161" s="48" t="s">
        <v>38</v>
      </c>
      <c r="C161" s="48"/>
      <c r="D161" s="48"/>
      <c r="E161" s="45">
        <v>1</v>
      </c>
      <c r="F161" s="46">
        <v>105100</v>
      </c>
      <c r="G161" s="47">
        <v>2.3255813953488372E-2</v>
      </c>
      <c r="H161" s="47">
        <v>4.1762421886687943E-3</v>
      </c>
    </row>
    <row r="162" spans="1:8" ht="13.5" thickBot="1">
      <c r="A162" s="32"/>
      <c r="B162" s="12"/>
      <c r="C162" s="86" t="s">
        <v>73</v>
      </c>
      <c r="D162" s="12"/>
      <c r="E162" s="83">
        <v>1</v>
      </c>
      <c r="F162" s="84">
        <v>105100</v>
      </c>
      <c r="G162" s="85">
        <v>2.3255813953488372E-2</v>
      </c>
      <c r="H162" s="85">
        <v>4.1762421886687943E-3</v>
      </c>
    </row>
    <row r="163" spans="1:8" ht="13.5" thickTop="1">
      <c r="A163" s="32"/>
      <c r="B163" s="12"/>
      <c r="C163" s="12"/>
      <c r="D163" s="33" t="s">
        <v>31</v>
      </c>
      <c r="E163" s="23">
        <v>1</v>
      </c>
      <c r="F163" s="24">
        <v>105100</v>
      </c>
      <c r="G163" s="25">
        <v>2.3255813953488372E-2</v>
      </c>
      <c r="H163" s="26">
        <v>4.1762421886687943E-3</v>
      </c>
    </row>
    <row r="164" spans="1:8">
      <c r="A164" s="32"/>
      <c r="B164" s="12"/>
      <c r="C164" s="12"/>
      <c r="D164" s="12"/>
      <c r="E164" s="27"/>
      <c r="F164" s="28"/>
      <c r="G164" s="29"/>
      <c r="H164" s="29"/>
    </row>
    <row r="165" spans="1:8">
      <c r="A165" s="32"/>
      <c r="B165" s="48" t="s">
        <v>39</v>
      </c>
      <c r="C165" s="48"/>
      <c r="D165" s="48"/>
      <c r="E165" s="45">
        <v>1</v>
      </c>
      <c r="F165" s="46">
        <v>342308</v>
      </c>
      <c r="G165" s="47">
        <v>2.3255813953488372E-2</v>
      </c>
      <c r="H165" s="47">
        <v>1.3601913521587418E-2</v>
      </c>
    </row>
    <row r="166" spans="1:8" ht="13.5" thickBot="1">
      <c r="A166" s="32"/>
      <c r="B166" s="12"/>
      <c r="C166" s="86" t="s">
        <v>73</v>
      </c>
      <c r="D166" s="12"/>
      <c r="E166" s="83">
        <v>1</v>
      </c>
      <c r="F166" s="84">
        <v>342308</v>
      </c>
      <c r="G166" s="85">
        <v>2.3255813953488372E-2</v>
      </c>
      <c r="H166" s="85">
        <v>1.3601913521587418E-2</v>
      </c>
    </row>
    <row r="167" spans="1:8" ht="13.5" thickTop="1">
      <c r="A167" s="32"/>
      <c r="B167" s="12"/>
      <c r="C167" s="12"/>
      <c r="D167" s="33" t="s">
        <v>78</v>
      </c>
      <c r="E167" s="23">
        <v>1</v>
      </c>
      <c r="F167" s="24">
        <v>342308</v>
      </c>
      <c r="G167" s="25">
        <v>2.3255813953488372E-2</v>
      </c>
      <c r="H167" s="26">
        <v>1.3601913521587418E-2</v>
      </c>
    </row>
    <row r="168" spans="1:8">
      <c r="A168" s="32"/>
      <c r="B168" s="12"/>
      <c r="C168" s="12"/>
      <c r="D168" s="12"/>
      <c r="E168" s="27"/>
      <c r="F168" s="28"/>
      <c r="G168" s="29"/>
      <c r="H168" s="29"/>
    </row>
    <row r="169" spans="1:8">
      <c r="A169" s="30" t="s">
        <v>117</v>
      </c>
      <c r="B169" s="31"/>
      <c r="C169" s="31"/>
      <c r="D169" s="31"/>
      <c r="E169" s="20">
        <v>2</v>
      </c>
      <c r="F169" s="21">
        <v>503000</v>
      </c>
      <c r="G169" s="22">
        <v>4.6511627906976744E-2</v>
      </c>
      <c r="H169" s="22">
        <v>1.9987153386302602E-2</v>
      </c>
    </row>
    <row r="170" spans="1:8">
      <c r="A170" s="32"/>
      <c r="B170" s="48" t="s">
        <v>39</v>
      </c>
      <c r="C170" s="48"/>
      <c r="D170" s="48"/>
      <c r="E170" s="45">
        <v>2</v>
      </c>
      <c r="F170" s="46">
        <v>503000</v>
      </c>
      <c r="G170" s="47">
        <v>4.6511627906976744E-2</v>
      </c>
      <c r="H170" s="47">
        <v>1.9987153386302602E-2</v>
      </c>
    </row>
    <row r="171" spans="1:8" ht="13.5" thickBot="1">
      <c r="A171" s="32"/>
      <c r="B171" s="12"/>
      <c r="C171" s="86" t="s">
        <v>73</v>
      </c>
      <c r="D171" s="12"/>
      <c r="E171" s="83">
        <v>2</v>
      </c>
      <c r="F171" s="84">
        <v>503000</v>
      </c>
      <c r="G171" s="85">
        <v>4.6511627906976744E-2</v>
      </c>
      <c r="H171" s="85">
        <v>1.9987153386302602E-2</v>
      </c>
    </row>
    <row r="172" spans="1:8" ht="13.5" thickTop="1">
      <c r="A172" s="32"/>
      <c r="B172" s="12"/>
      <c r="C172" s="12"/>
      <c r="D172" s="33" t="s">
        <v>78</v>
      </c>
      <c r="E172" s="23">
        <v>2</v>
      </c>
      <c r="F172" s="24">
        <v>503000</v>
      </c>
      <c r="G172" s="25">
        <v>4.6511627906976744E-2</v>
      </c>
      <c r="H172" s="26">
        <v>1.9987153386302602E-2</v>
      </c>
    </row>
    <row r="173" spans="1:8">
      <c r="A173" s="32"/>
      <c r="B173" s="12"/>
      <c r="C173" s="12"/>
      <c r="D173" s="12"/>
      <c r="E173" s="27"/>
      <c r="F173" s="28"/>
      <c r="G173" s="29"/>
      <c r="H173" s="29"/>
    </row>
    <row r="174" spans="1:8">
      <c r="A174" s="30" t="s">
        <v>118</v>
      </c>
      <c r="B174" s="31"/>
      <c r="C174" s="31"/>
      <c r="D174" s="31"/>
      <c r="E174" s="20">
        <v>1</v>
      </c>
      <c r="F174" s="21">
        <v>500000</v>
      </c>
      <c r="G174" s="22">
        <v>2.3255813953488372E-2</v>
      </c>
      <c r="H174" s="22">
        <v>1.9867945712030419E-2</v>
      </c>
    </row>
    <row r="175" spans="1:8">
      <c r="A175" s="32"/>
      <c r="B175" s="48" t="s">
        <v>39</v>
      </c>
      <c r="C175" s="48"/>
      <c r="D175" s="48"/>
      <c r="E175" s="45">
        <v>1</v>
      </c>
      <c r="F175" s="46">
        <v>500000</v>
      </c>
      <c r="G175" s="47">
        <v>2.3255813953488372E-2</v>
      </c>
      <c r="H175" s="47">
        <v>1.9867945712030419E-2</v>
      </c>
    </row>
    <row r="176" spans="1:8" ht="13.5" thickBot="1">
      <c r="A176" s="32"/>
      <c r="B176" s="12"/>
      <c r="C176" s="86" t="s">
        <v>56</v>
      </c>
      <c r="D176" s="12"/>
      <c r="E176" s="83">
        <v>1</v>
      </c>
      <c r="F176" s="84">
        <v>500000</v>
      </c>
      <c r="G176" s="85">
        <v>2.3255813953488372E-2</v>
      </c>
      <c r="H176" s="85">
        <v>1.9867945712030419E-2</v>
      </c>
    </row>
    <row r="177" spans="1:8" ht="13.5" thickTop="1">
      <c r="A177" s="32"/>
      <c r="B177" s="12"/>
      <c r="C177" s="12"/>
      <c r="D177" s="33" t="s">
        <v>119</v>
      </c>
      <c r="E177" s="23">
        <v>1</v>
      </c>
      <c r="F177" s="24">
        <v>500000</v>
      </c>
      <c r="G177" s="25">
        <v>2.3255813953488372E-2</v>
      </c>
      <c r="H177" s="26">
        <v>1.9867945712030419E-2</v>
      </c>
    </row>
    <row r="178" spans="1:8" ht="13.5" thickBot="1">
      <c r="A178" s="32"/>
      <c r="B178" s="12"/>
      <c r="C178" s="12"/>
      <c r="D178" s="12"/>
      <c r="E178" s="27"/>
      <c r="F178" s="28"/>
      <c r="G178" s="29"/>
      <c r="H178" s="29"/>
    </row>
    <row r="179" spans="1:8" ht="16.5" thickTop="1" thickBot="1">
      <c r="A179" s="38" t="s">
        <v>35</v>
      </c>
      <c r="B179" s="34"/>
      <c r="C179" s="34"/>
      <c r="D179" s="34"/>
      <c r="E179" s="35">
        <v>43</v>
      </c>
      <c r="F179" s="36">
        <v>25166165</v>
      </c>
      <c r="G179" s="37">
        <v>1</v>
      </c>
      <c r="H179" s="39">
        <v>1</v>
      </c>
    </row>
    <row r="180" spans="1:8" ht="13.5" thickTop="1"/>
  </sheetData>
  <phoneticPr fontId="16" type="noConversion"/>
  <pageMargins left="0.75" right="0.75" top="1" bottom="1" header="0.5" footer="0.5"/>
  <pageSetup scale="53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OVERALL SALES AND LOANS SUMMARY</vt:lpstr>
      <vt:lpstr>SALES SUMMARY</vt:lpstr>
      <vt:lpstr>LOAN ONLY SUMMARY</vt:lpstr>
      <vt:lpstr>SALES TRACKING</vt:lpstr>
      <vt:lpstr>LENDER TRACKING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Judson</cp:lastModifiedBy>
  <dcterms:created xsi:type="dcterms:W3CDTF">2007-03-27T16:12:01Z</dcterms:created>
  <dcterms:modified xsi:type="dcterms:W3CDTF">2017-08-01T03:29:10Z</dcterms:modified>
</cp:coreProperties>
</file>