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STATS'!$A$16:$C$18</definedName>
    <definedName name="CommercialSalesMarket">'SALES STATS'!$A$40:$C$42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STATS'!$A$7:$C$10</definedName>
    <definedName name="CreditLineLoansMarket">'LOAN ONLY STATS'!$A$24:$C$25</definedName>
    <definedName name="HardMoneyLoansMarket">'LOAN ONLY STATS'!$A$37:$C$37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STATS'!$A$48:$C$50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3" i="2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2" i="3" l="1"/>
  <c r="B32"/>
  <c r="C19"/>
  <c r="B19"/>
  <c r="C43" i="2"/>
  <c r="B43"/>
  <c r="B15" i="1"/>
  <c r="C15"/>
  <c r="B38" i="3"/>
  <c r="C38"/>
  <c r="B26"/>
  <c r="C26"/>
  <c r="B11"/>
  <c r="D7" s="1"/>
  <c r="C11"/>
  <c r="E7" s="1"/>
  <c r="B51" i="2"/>
  <c r="C51"/>
  <c r="B35"/>
  <c r="D29" s="1"/>
  <c r="C35"/>
  <c r="E29" s="1"/>
  <c r="A2"/>
  <c r="B23"/>
  <c r="D20" s="1"/>
  <c r="C23"/>
  <c r="D17" i="3" l="1"/>
  <c r="E16"/>
  <c r="E18"/>
  <c r="D16"/>
  <c r="D18"/>
  <c r="E17"/>
  <c r="E9"/>
  <c r="D9"/>
  <c r="E9" i="1"/>
  <c r="D9"/>
  <c r="E50" i="2"/>
  <c r="D50"/>
  <c r="E30"/>
  <c r="D30"/>
  <c r="E22"/>
  <c r="D22"/>
  <c r="E49"/>
  <c r="D42"/>
  <c r="E41"/>
  <c r="D40"/>
  <c r="D34"/>
  <c r="D8" i="3"/>
  <c r="E10"/>
  <c r="D10"/>
  <c r="E8"/>
  <c r="E25"/>
  <c r="D25"/>
  <c r="E31"/>
  <c r="D31"/>
  <c r="D49" i="2"/>
  <c r="D41"/>
  <c r="E40"/>
  <c r="E42"/>
  <c r="E34"/>
  <c r="E21"/>
  <c r="D21"/>
  <c r="E48"/>
  <c r="E28"/>
  <c r="E31"/>
  <c r="E33"/>
  <c r="E20"/>
  <c r="E19"/>
  <c r="D19"/>
  <c r="D32"/>
  <c r="E32"/>
  <c r="D33"/>
  <c r="D31"/>
  <c r="D28"/>
  <c r="D48"/>
  <c r="A2" i="3"/>
  <c r="B14" i="2"/>
  <c r="C14"/>
  <c r="B25" i="1"/>
  <c r="C25"/>
  <c r="B38"/>
  <c r="C38"/>
  <c r="E33" l="1"/>
  <c r="D33"/>
  <c r="E24"/>
  <c r="D24"/>
  <c r="E9" i="2"/>
  <c r="D9"/>
  <c r="E19" i="3"/>
  <c r="D19"/>
  <c r="E43" i="2"/>
  <c r="D43"/>
  <c r="D34" i="1"/>
  <c r="E23"/>
  <c r="D23"/>
  <c r="E36"/>
  <c r="E34"/>
  <c r="E32"/>
  <c r="E35"/>
  <c r="E32" i="3"/>
  <c r="D32"/>
  <c r="E24"/>
  <c r="D24"/>
  <c r="D51" i="2"/>
  <c r="E51"/>
  <c r="E35"/>
  <c r="D35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26" i="3"/>
  <c r="D26"/>
  <c r="E11"/>
  <c r="D11"/>
  <c r="E23" i="2"/>
  <c r="D23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<sst xmlns="http://schemas.openxmlformats.org/spreadsheetml/2006/main" count="1709" uniqueCount="165">
  <si>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</si>
  <si>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</si>
  <si>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</si>
  <si>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</si>
  <si>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</si>
  <si>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</si>
  <si>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</si>
  <si>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</si>
  <si>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</si>
  <si>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</si>
  <si>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</si>
  <si>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</si>
  <si>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</si>
  <si>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</si>
  <si>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</si>
  <si>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</si>
  <si>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</si>
  <si>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</si>
  <si>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</si>
  <si>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</si>
  <si>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</si>
  <si>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</si>
  <si>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</si>
  <si>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</si>
  <si>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</si>
  <si>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</si>
  <si>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</si>
  <si>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</si>
  <si>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</si>
  <si>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</si>
  <si>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</si>
  <si>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</si>
  <si>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</si>
  <si>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</si>
  <si>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</si>
  <si>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</si>
  <si>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</si>
  <si>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</si>
  <si>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</si>
  <si>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</si>
  <si>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</si>
  <si>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</si>
  <si>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</si>
  <si>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</si>
  <si>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</si>
  <si>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</si>
  <si>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</si>
  <si>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</si>
  <si>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</si>
  <si>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</si>
  <si>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</si>
  <si>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</si>
  <si>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</si>
  <si>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</si>
  <si>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</si>
  <si>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</si>
  <si>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DC</t>
  </si>
  <si>
    <t>AMG</t>
  </si>
  <si>
    <t>KDJ</t>
  </si>
  <si>
    <t>UNK</t>
  </si>
  <si>
    <t>Calatlantic Title West</t>
  </si>
  <si>
    <t>LH</t>
  </si>
  <si>
    <t>INCLINE</t>
  </si>
  <si>
    <t>VD</t>
  </si>
  <si>
    <t>CC</t>
  </si>
  <si>
    <t>5</t>
  </si>
  <si>
    <t>LAKESIDE</t>
  </si>
  <si>
    <t>26</t>
  </si>
  <si>
    <t>Landmark Title</t>
  </si>
  <si>
    <t>PLUMB</t>
  </si>
  <si>
    <t>Stewart Title</t>
  </si>
  <si>
    <t>CARSON CITY</t>
  </si>
  <si>
    <t>GARDNERVILLE</t>
  </si>
  <si>
    <t>SLA</t>
  </si>
  <si>
    <t>DKD</t>
  </si>
  <si>
    <t>AE</t>
  </si>
  <si>
    <t>AJF</t>
  </si>
  <si>
    <t>OVERALL TITLE COMPANY MARKET STATISTICS Douglas  County, NV)</t>
  </si>
  <si>
    <t>SALES MARKET Douglas County, NV)</t>
  </si>
  <si>
    <t>LOAN ONLY MARKETS Douglas County, NV)</t>
  </si>
  <si>
    <t>Reporting Period: AUGUST, 2022</t>
  </si>
  <si>
    <t>CONDO/TWNHSE</t>
  </si>
  <si>
    <t>NO</t>
  </si>
  <si>
    <t>SINGLE FAM RES.</t>
  </si>
  <si>
    <t>YES</t>
  </si>
  <si>
    <t>MINDEN</t>
  </si>
  <si>
    <t>ET</t>
  </si>
  <si>
    <t>VACANT LAND</t>
  </si>
  <si>
    <t>COMMERCIAL</t>
  </si>
  <si>
    <t>KN</t>
  </si>
  <si>
    <t>17</t>
  </si>
  <si>
    <t>2-4 PLEX</t>
  </si>
  <si>
    <t>MOBILE HOME</t>
  </si>
  <si>
    <t>Signature Title</t>
  </si>
  <si>
    <t>NF</t>
  </si>
  <si>
    <t>MMB</t>
  </si>
  <si>
    <t>WLD</t>
  </si>
  <si>
    <t>RLT</t>
  </si>
  <si>
    <t>FERNLEY</t>
  </si>
  <si>
    <t>DNO</t>
  </si>
  <si>
    <t>1420-34-111-005</t>
  </si>
  <si>
    <t>CONVENTIONAL</t>
  </si>
  <si>
    <t>NEVADA STATE BANK</t>
  </si>
  <si>
    <t>1320-32-613-006</t>
  </si>
  <si>
    <t>1420-26-401-045</t>
  </si>
  <si>
    <t>LAND HOME FINANCIAL SERVICES INC</t>
  </si>
  <si>
    <t>1220-22-310-180</t>
  </si>
  <si>
    <t>GUILD MORTGAGE COMPANY LLC</t>
  </si>
  <si>
    <t>1420-07-714-006</t>
  </si>
  <si>
    <t>BANK OF AMERICA</t>
  </si>
  <si>
    <t>1420-33-310-015</t>
  </si>
  <si>
    <t>CREDIT LINE</t>
  </si>
  <si>
    <t>1418-15-511-017</t>
  </si>
  <si>
    <t>FIRST REPUBLIC BANK</t>
  </si>
  <si>
    <t>1220-17-612-014</t>
  </si>
  <si>
    <t>GREATER NEVADA MORTGAGE</t>
  </si>
  <si>
    <t>1419-09-001-079</t>
  </si>
  <si>
    <t>CONSTRUCTION</t>
  </si>
  <si>
    <t>CITIZENS NATIONAL BANK OF TEXAS</t>
  </si>
  <si>
    <t>1419-09-001-089</t>
  </si>
  <si>
    <t>1419-03-002-061</t>
  </si>
  <si>
    <t>FIRST INTERSTATE BANK</t>
  </si>
  <si>
    <t>1419-04-002-004</t>
  </si>
  <si>
    <t>MIDFIRST BANK</t>
  </si>
  <si>
    <t>1320-32-801-003</t>
  </si>
  <si>
    <t>HERITAGE BANK OF NEVADA</t>
  </si>
  <si>
    <t>1022-15-001-096</t>
  </si>
  <si>
    <t>1320-30-211-038</t>
  </si>
  <si>
    <t>US BANK NA</t>
  </si>
  <si>
    <t>1220-04-513-014</t>
  </si>
  <si>
    <t>1220-08-812-062</t>
  </si>
  <si>
    <t>CMG MORTGAGE INC; CMG HOME LOANS</t>
  </si>
  <si>
    <t>1220-04-513-006</t>
  </si>
  <si>
    <t>MASON MCDUFFIE MORTGAGE CORPORATION</t>
  </si>
  <si>
    <t>1220-22-410-211</t>
  </si>
  <si>
    <t>1220-30-001-008</t>
  </si>
  <si>
    <t>FAIRWAYINDEPENDENT MORTGAGE CORPORATION</t>
  </si>
  <si>
    <t>1320-30-802-005</t>
  </si>
  <si>
    <t>1220-22-211-001</t>
  </si>
  <si>
    <t>PRIMARY RESIDENTIAL MORTGAGE INC</t>
  </si>
  <si>
    <t>1022-09-002-006</t>
  </si>
  <si>
    <t>FHA</t>
  </si>
  <si>
    <t>AMERICAN PACIFIC MORTGAGE CORPORATION</t>
  </si>
  <si>
    <t>1420-29-612-036</t>
  </si>
  <si>
    <t>1420-07-818-006</t>
  </si>
  <si>
    <t>1320-29-401-018</t>
  </si>
  <si>
    <t>CITIZENS BANK</t>
  </si>
  <si>
    <t>1420-33-310-011</t>
  </si>
  <si>
    <t>MORGAN STANLEY PRIVATE BANK</t>
  </si>
  <si>
    <t>1320-30-311-003</t>
  </si>
  <si>
    <t>FINANCE OF AMERICA REVERSE LLC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</si>
  <si>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</si>
  <si>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</si>
  <si>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</si>
  <si>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</si>
  <si>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</si>
  <si>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</si>
  <si>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</si>
  <si>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</si>
  <si>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</si>
  <si>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 of Trust</t>
  </si>
  <si>
    <t>Deed</t>
  </si>
  <si>
    <t>NO HARD MONEY LOANS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</si>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</sst>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9" fillId="0" borderId="8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9" fillId="0" borderId="6" xfId="2" applyFont="1" applyFill="1" applyBorder="1" applyAlignment="1">
      <alignment horizontal="left" wrapText="1"/>
    </xf>
    <xf numFmtId="0" fontId="19" fillId="0" borderId="6" xfId="2" applyFont="1" applyFill="1" applyBorder="1" applyAlignment="1">
      <alignment horizontal="right" wrapText="1"/>
    </xf>
    <xf numFmtId="10" fontId="19" fillId="0" borderId="15" xfId="0" applyNumberFormat="1" applyFont="1" applyBorder="1" applyAlignment="1">
      <alignment horizontal="right"/>
    </xf>
    <xf numFmtId="164" fontId="19" fillId="0" borderId="6" xfId="2" applyNumberFormat="1" applyFont="1" applyFill="1" applyBorder="1" applyAlignment="1">
      <alignment horizontal="right" wrapText="1"/>
    </xf>
    <xf numFmtId="0" fontId="19" fillId="0" borderId="6" xfId="0" applyFont="1" applyBorder="1" applyAlignment="1">
      <alignment horizontal="left"/>
    </xf>
    <xf numFmtId="164" fontId="19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32</c:v>
                </c:pt>
                <c:pt idx="1">
                  <c:v>27</c:v>
                </c:pt>
                <c:pt idx="2">
                  <c:v>22</c:v>
                </c:pt>
                <c:pt idx="3">
                  <c:v>16</c:v>
                </c:pt>
                <c:pt idx="4">
                  <c:v>9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0294144"/>
        <c:axId val="110295680"/>
        <c:axId val="0"/>
      </c:bar3DChart>
      <c:catAx>
        <c:axId val="110294144"/>
        <c:scaling>
          <c:orientation val="minMax"/>
        </c:scaling>
        <c:axPos val="b"/>
        <c:numFmt formatCode="General" sourceLinked="1"/>
        <c:majorTickMark val="none"/>
        <c:tickLblPos val="nextTo"/>
        <c:crossAx val="110295680"/>
        <c:crosses val="autoZero"/>
        <c:auto val="1"/>
        <c:lblAlgn val="ctr"/>
        <c:lblOffset val="100"/>
      </c:catAx>
      <c:valAx>
        <c:axId val="110295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294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10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hape val="box"/>
        <c:axId val="110527232"/>
        <c:axId val="110528768"/>
        <c:axId val="0"/>
      </c:bar3DChart>
      <c:catAx>
        <c:axId val="110527232"/>
        <c:scaling>
          <c:orientation val="minMax"/>
        </c:scaling>
        <c:axPos val="b"/>
        <c:numFmt formatCode="General" sourceLinked="1"/>
        <c:majorTickMark val="none"/>
        <c:tickLblPos val="nextTo"/>
        <c:crossAx val="110528768"/>
        <c:crosses val="autoZero"/>
        <c:auto val="1"/>
        <c:lblAlgn val="ctr"/>
        <c:lblOffset val="100"/>
      </c:catAx>
      <c:valAx>
        <c:axId val="110528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0527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42</c:v>
                </c:pt>
                <c:pt idx="1">
                  <c:v>33</c:v>
                </c:pt>
                <c:pt idx="2">
                  <c:v>26</c:v>
                </c:pt>
                <c:pt idx="3">
                  <c:v>20</c:v>
                </c:pt>
                <c:pt idx="4">
                  <c:v>13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1087616"/>
        <c:axId val="111089152"/>
        <c:axId val="0"/>
      </c:bar3DChart>
      <c:catAx>
        <c:axId val="111087616"/>
        <c:scaling>
          <c:orientation val="minMax"/>
        </c:scaling>
        <c:axPos val="b"/>
        <c:numFmt formatCode="General" sourceLinked="1"/>
        <c:majorTickMark val="none"/>
        <c:tickLblPos val="nextTo"/>
        <c:crossAx val="111089152"/>
        <c:crosses val="autoZero"/>
        <c:auto val="1"/>
        <c:lblAlgn val="ctr"/>
        <c:lblOffset val="100"/>
      </c:catAx>
      <c:valAx>
        <c:axId val="111089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0876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24501934</c:v>
                </c:pt>
                <c:pt idx="1">
                  <c:v>16458599</c:v>
                </c:pt>
                <c:pt idx="2">
                  <c:v>18892250</c:v>
                </c:pt>
                <c:pt idx="3">
                  <c:v>10311142.5</c:v>
                </c:pt>
                <c:pt idx="4">
                  <c:v>13770000</c:v>
                </c:pt>
                <c:pt idx="5">
                  <c:v>1234190</c:v>
                </c:pt>
                <c:pt idx="6">
                  <c:v>887500</c:v>
                </c:pt>
                <c:pt idx="7">
                  <c:v>470000</c:v>
                </c:pt>
              </c:numCache>
            </c:numRef>
          </c:val>
        </c:ser>
        <c:shape val="box"/>
        <c:axId val="111123456"/>
        <c:axId val="111125248"/>
        <c:axId val="0"/>
      </c:bar3DChart>
      <c:catAx>
        <c:axId val="111123456"/>
        <c:scaling>
          <c:orientation val="minMax"/>
        </c:scaling>
        <c:axPos val="b"/>
        <c:numFmt formatCode="General" sourceLinked="1"/>
        <c:majorTickMark val="none"/>
        <c:tickLblPos val="nextTo"/>
        <c:crossAx val="111125248"/>
        <c:crosses val="autoZero"/>
        <c:auto val="1"/>
        <c:lblAlgn val="ctr"/>
        <c:lblOffset val="100"/>
      </c:catAx>
      <c:valAx>
        <c:axId val="111125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1123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2916000</c:v>
                </c:pt>
                <c:pt idx="1">
                  <c:v>27253761</c:v>
                </c:pt>
                <c:pt idx="2">
                  <c:v>11680000</c:v>
                </c:pt>
                <c:pt idx="3">
                  <c:v>10412684</c:v>
                </c:pt>
                <c:pt idx="4">
                  <c:v>4175200</c:v>
                </c:pt>
              </c:numCache>
            </c:numRef>
          </c:val>
        </c:ser>
        <c:shape val="box"/>
        <c:axId val="111036672"/>
        <c:axId val="111038464"/>
        <c:axId val="0"/>
      </c:bar3DChart>
      <c:catAx>
        <c:axId val="111036672"/>
        <c:scaling>
          <c:orientation val="minMax"/>
        </c:scaling>
        <c:axPos val="b"/>
        <c:numFmt formatCode="General" sourceLinked="1"/>
        <c:majorTickMark val="none"/>
        <c:tickLblPos val="nextTo"/>
        <c:crossAx val="111038464"/>
        <c:crosses val="autoZero"/>
        <c:auto val="1"/>
        <c:lblAlgn val="ctr"/>
        <c:lblOffset val="100"/>
      </c:catAx>
      <c:valAx>
        <c:axId val="111038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036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27417934</c:v>
                </c:pt>
                <c:pt idx="1">
                  <c:v>43712360</c:v>
                </c:pt>
                <c:pt idx="2">
                  <c:v>23067450</c:v>
                </c:pt>
                <c:pt idx="3">
                  <c:v>21991142.5</c:v>
                </c:pt>
                <c:pt idx="4">
                  <c:v>24182684</c:v>
                </c:pt>
                <c:pt idx="5">
                  <c:v>1234190</c:v>
                </c:pt>
                <c:pt idx="6">
                  <c:v>887500</c:v>
                </c:pt>
                <c:pt idx="7">
                  <c:v>470000</c:v>
                </c:pt>
              </c:numCache>
            </c:numRef>
          </c:val>
        </c:ser>
        <c:shape val="box"/>
        <c:axId val="111048192"/>
        <c:axId val="111049728"/>
        <c:axId val="0"/>
      </c:bar3DChart>
      <c:catAx>
        <c:axId val="111048192"/>
        <c:scaling>
          <c:orientation val="minMax"/>
        </c:scaling>
        <c:axPos val="b"/>
        <c:numFmt formatCode="General" sourceLinked="1"/>
        <c:majorTickMark val="none"/>
        <c:tickLblPos val="nextTo"/>
        <c:crossAx val="111049728"/>
        <c:crosses val="autoZero"/>
        <c:auto val="1"/>
        <c:lblAlgn val="ctr"/>
        <c:lblOffset val="100"/>
      </c:catAx>
      <c:valAx>
        <c:axId val="1110497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048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06.464016782411" createdVersion="3" refreshedVersion="3" minRefreshableVersion="3" recordCount="28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MMERCIAL"/>
        <s v="CONVENTIONAL"/>
        <s v="CREDIT LINE"/>
        <s v="CONSTRUCTION"/>
        <s v="FHA"/>
        <m u="1"/>
        <s v="SBA" u="1"/>
        <s v="HARD MONEY"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88017" maxValue="989079"/>
    </cacheField>
    <cacheField name="AMOUNT" numFmtId="165">
      <sharedItems containsSemiMixedTypes="0" containsString="0" containsNumber="1" containsInteger="1" minValue="25000" maxValue="24243011"/>
    </cacheField>
    <cacheField name="RECDATE" numFmtId="14">
      <sharedItems containsSemiMixedTypes="0" containsNonDate="0" containsDate="1" containsString="0" minDate="2022-08-01T00:00:00" maxDate="2022-09-01T00:00:00"/>
    </cacheField>
    <cacheField name="LENDER" numFmtId="0">
      <sharedItems containsBlank="1" count="111">
        <s v="NEVADA STATE BANK"/>
        <s v="LAND HOME FINANCIAL SERVICES INC"/>
        <s v="GUILD MORTGAGE COMPANY LLC"/>
        <s v="BANK OF AMERICA"/>
        <s v="FIRST REPUBLIC BANK"/>
        <s v="GREATER NEVADA MORTGAGE"/>
        <s v="CITIZENS NATIONAL BANK OF TEXAS"/>
        <s v="FIRST INTERSTATE BANK"/>
        <s v="MIDFIRST BANK"/>
        <s v="US BANK NA"/>
        <s v="CMG MORTGAGE INC; CMG HOME LOANS"/>
        <s v="MASON MCDUFFIE MORTGAGE CORPORATION"/>
        <s v="FAIRWAYINDEPENDENT MORTGAGE CORPORATION"/>
        <s v="HERITAGE BANK OF NEVADA"/>
        <s v="PRIMARY RESIDENTIAL MORTGAGE INC"/>
        <s v="FINANCE OF AMERICA REVERSE LLC"/>
        <s v="AMERICAN PACIFIC MORTGAGE CORPORATION"/>
        <s v="CITIZENS BANK"/>
        <s v="MORGAN STANLEY PRIVATE BANK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CHRISTENSEN LEWIS V TR, CHRISTENSEN FAMILY TRUST" u="1"/>
        <s v="PRIMELENDING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06.464643981482" createdVersion="3" refreshedVersion="3" minRefreshableVersion="3" recordCount="111">
  <cacheSource type="worksheet">
    <worksheetSource name="Table5"/>
  </cacheSource>
  <cacheFields count="10">
    <cacheField name="FULLNAME" numFmtId="0">
      <sharedItems count="8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</sharedItems>
    </cacheField>
    <cacheField name="RECBY" numFmtId="0">
      <sharedItems/>
    </cacheField>
    <cacheField name="BRANCH" numFmtId="0">
      <sharedItems count="12">
        <s v="MCCARRAN"/>
        <s v="MINDEN"/>
        <s v="KIETZKE"/>
        <s v="INCLINE"/>
        <s v="ZEPHYR"/>
        <s v="RIDGEVIEW"/>
        <s v="LAKESIDE"/>
        <s v="LAKESIDEMOANA"/>
        <s v="PLUMB"/>
        <s v="GARDNERVILLE"/>
        <s v="CARSON CITY"/>
        <s v="FERNLEY"/>
      </sharedItems>
    </cacheField>
    <cacheField name="EO" numFmtId="0">
      <sharedItems count="24">
        <s v="LH"/>
        <s v="ET"/>
        <s v="KN"/>
        <s v="VD"/>
        <s v="CC"/>
        <s v="17"/>
        <s v="26"/>
        <s v="5"/>
        <s v="12"/>
        <s v="UNK"/>
        <s v="JML"/>
        <s v="NF"/>
        <s v="MMB"/>
        <s v="SLA"/>
        <s v="WLD"/>
        <s v="KDJ"/>
        <s v="AMG"/>
        <s v="RLT"/>
        <s v="DNO"/>
        <s v="CD"/>
        <s v="DC"/>
        <s v="AJF"/>
        <s v="DKD"/>
        <s v="AE"/>
      </sharedItems>
    </cacheField>
    <cacheField name="PROPTYPE" numFmtId="0">
      <sharedItems count="6">
        <s v="SINGLE FAM RES."/>
        <s v="CONDO/TWNHSE"/>
        <s v="COMMERCIAL"/>
        <s v="VACANT LAND"/>
        <s v="MOBILE HOME"/>
        <s v="2-4 PLEX"/>
      </sharedItems>
    </cacheField>
    <cacheField name="DOCNUM" numFmtId="0">
      <sharedItems containsSemiMixedTypes="0" containsString="0" containsNumber="1" containsInteger="1" minValue="988013" maxValue="989109"/>
    </cacheField>
    <cacheField name="AMOUNT" numFmtId="165">
      <sharedItems containsSemiMixedTypes="0" containsString="0" containsNumber="1" minValue="35000" maxValue="5425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8-01T00:00:00" maxDate="2022-09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s v="FA"/>
    <x v="0"/>
    <s v="1320-32-613-006"/>
    <n v="988307"/>
    <n v="436000"/>
    <d v="2022-08-10T00:00:00"/>
    <x v="0"/>
  </r>
  <r>
    <x v="0"/>
    <s v="FA"/>
    <x v="1"/>
    <s v="1420-26-401-045"/>
    <n v="988080"/>
    <n v="508000"/>
    <d v="2022-08-02T00:00:00"/>
    <x v="1"/>
  </r>
  <r>
    <x v="0"/>
    <s v="FA"/>
    <x v="1"/>
    <s v="1220-22-310-180"/>
    <n v="988823"/>
    <n v="376500"/>
    <d v="2022-08-25T00:00:00"/>
    <x v="2"/>
  </r>
  <r>
    <x v="0"/>
    <s v="FA"/>
    <x v="1"/>
    <s v="1420-34-111-005"/>
    <n v="989037"/>
    <n v="2854700"/>
    <d v="2022-08-30T00:00:00"/>
    <x v="0"/>
  </r>
  <r>
    <x v="1"/>
    <s v="FC"/>
    <x v="0"/>
    <s v="1420-07-714-006"/>
    <n v="988944"/>
    <n v="10000000"/>
    <d v="2022-08-26T00:00:00"/>
    <x v="3"/>
  </r>
  <r>
    <x v="1"/>
    <s v="FC"/>
    <x v="2"/>
    <s v="1420-33-310-015"/>
    <n v="989071"/>
    <n v="25000"/>
    <d v="2022-08-31T00:00:00"/>
    <x v="0"/>
  </r>
  <r>
    <x v="1"/>
    <s v="FC"/>
    <x v="1"/>
    <s v="1418-15-511-017"/>
    <n v="988041"/>
    <n v="1250000"/>
    <d v="2022-08-01T00:00:00"/>
    <x v="4"/>
  </r>
  <r>
    <x v="1"/>
    <s v="FC"/>
    <x v="1"/>
    <s v="1220-17-612-014"/>
    <n v="988017"/>
    <n v="405000"/>
    <d v="2022-08-01T00:00:00"/>
    <x v="5"/>
  </r>
  <r>
    <x v="2"/>
    <s v="SIG"/>
    <x v="3"/>
    <s v="1419-09-001-079"/>
    <n v="989022"/>
    <n v="3563376"/>
    <d v="2022-08-30T00:00:00"/>
    <x v="6"/>
  </r>
  <r>
    <x v="2"/>
    <s v="SIG"/>
    <x v="3"/>
    <s v="1419-09-001-089"/>
    <n v="989021"/>
    <n v="4236292"/>
    <d v="2022-08-30T00:00:00"/>
    <x v="6"/>
  </r>
  <r>
    <x v="2"/>
    <s v="SIG"/>
    <x v="3"/>
    <s v="1419-03-002-061"/>
    <n v="988681"/>
    <n v="2113016"/>
    <d v="2022-08-22T00:00:00"/>
    <x v="7"/>
  </r>
  <r>
    <x v="2"/>
    <s v="SIG"/>
    <x v="2"/>
    <s v="1419-04-002-004"/>
    <n v="988612"/>
    <n v="500000"/>
    <d v="2022-08-19T00:00:00"/>
    <x v="8"/>
  </r>
  <r>
    <x v="3"/>
    <s v="ST"/>
    <x v="1"/>
    <s v="1320-30-211-038"/>
    <n v="988517"/>
    <n v="350000"/>
    <d v="2022-08-17T00:00:00"/>
    <x v="9"/>
  </r>
  <r>
    <x v="3"/>
    <s v="ST"/>
    <x v="1"/>
    <s v="1022-15-001-096"/>
    <n v="988422"/>
    <n v="76000"/>
    <d v="2022-08-15T00:00:00"/>
    <x v="2"/>
  </r>
  <r>
    <x v="3"/>
    <s v="ST"/>
    <x v="1"/>
    <s v="1220-04-513-014"/>
    <n v="988593"/>
    <n v="120000"/>
    <d v="2022-08-18T00:00:00"/>
    <x v="2"/>
  </r>
  <r>
    <x v="3"/>
    <s v="ST"/>
    <x v="1"/>
    <s v="1220-08-812-062"/>
    <n v="989079"/>
    <n v="125000"/>
    <d v="2022-08-31T00:00:00"/>
    <x v="10"/>
  </r>
  <r>
    <x v="3"/>
    <s v="ST"/>
    <x v="1"/>
    <s v="1220-04-513-006"/>
    <n v="988286"/>
    <n v="150000"/>
    <d v="2022-08-10T00:00:00"/>
    <x v="11"/>
  </r>
  <r>
    <x v="3"/>
    <s v="ST"/>
    <x v="1"/>
    <s v="1220-22-410-211"/>
    <n v="988961"/>
    <n v="256000"/>
    <d v="2022-08-29T00:00:00"/>
    <x v="2"/>
  </r>
  <r>
    <x v="3"/>
    <s v="ST"/>
    <x v="1"/>
    <s v="1220-30-001-008"/>
    <n v="988085"/>
    <n v="435000"/>
    <d v="2022-08-02T00:00:00"/>
    <x v="12"/>
  </r>
  <r>
    <x v="3"/>
    <s v="ST"/>
    <x v="1"/>
    <s v="1320-30-802-005"/>
    <n v="988120"/>
    <n v="530000"/>
    <d v="2022-08-03T00:00:00"/>
    <x v="13"/>
  </r>
  <r>
    <x v="3"/>
    <s v="ST"/>
    <x v="1"/>
    <s v="1220-22-211-001"/>
    <n v="988742"/>
    <n v="236000"/>
    <d v="2022-08-24T00:00:00"/>
    <x v="14"/>
  </r>
  <r>
    <x v="3"/>
    <s v="ST"/>
    <x v="1"/>
    <s v="1320-32-801-003"/>
    <n v="988865"/>
    <n v="638000"/>
    <d v="2022-08-26T00:00:00"/>
    <x v="13"/>
  </r>
  <r>
    <x v="4"/>
    <s v="TI"/>
    <x v="1"/>
    <s v="1320-30-311-003"/>
    <n v="988698"/>
    <n v="1101750"/>
    <d v="2022-08-23T00:00:00"/>
    <x v="15"/>
  </r>
  <r>
    <x v="4"/>
    <s v="TI"/>
    <x v="4"/>
    <s v="1022-09-002-006"/>
    <n v="988265"/>
    <n v="645000"/>
    <d v="2022-08-09T00:00:00"/>
    <x v="16"/>
  </r>
  <r>
    <x v="4"/>
    <s v="TI"/>
    <x v="1"/>
    <s v="1420-29-612-036"/>
    <n v="988303"/>
    <n v="585000"/>
    <d v="2022-08-10T00:00:00"/>
    <x v="5"/>
  </r>
  <r>
    <x v="4"/>
    <s v="TI"/>
    <x v="1"/>
    <s v="1420-07-818-006"/>
    <n v="988361"/>
    <n v="168000"/>
    <d v="2022-08-12T00:00:00"/>
    <x v="2"/>
  </r>
  <r>
    <x v="4"/>
    <s v="TI"/>
    <x v="0"/>
    <s v="1320-29-401-018"/>
    <n v="988490"/>
    <n v="24243011"/>
    <d v="2022-08-16T00:00:00"/>
    <x v="17"/>
  </r>
  <r>
    <x v="4"/>
    <s v="TI"/>
    <x v="1"/>
    <s v="1420-33-310-011"/>
    <n v="988728"/>
    <n v="511000"/>
    <d v="2022-08-23T00:00:00"/>
    <x v="1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1">
  <r>
    <x v="0"/>
    <s v="CAL"/>
    <x v="0"/>
    <x v="0"/>
    <x v="0"/>
    <n v="988181"/>
    <n v="629639"/>
    <x v="0"/>
    <s v="YES"/>
    <d v="2022-08-05T00:00:00"/>
  </r>
  <r>
    <x v="0"/>
    <s v="CAL"/>
    <x v="0"/>
    <x v="0"/>
    <x v="0"/>
    <n v="988220"/>
    <n v="604551"/>
    <x v="0"/>
    <s v="YES"/>
    <d v="2022-08-08T00:00:00"/>
  </r>
  <r>
    <x v="1"/>
    <s v="FA"/>
    <x v="1"/>
    <x v="1"/>
    <x v="1"/>
    <n v="988203"/>
    <n v="520000"/>
    <x v="1"/>
    <s v="YES"/>
    <d v="2022-08-08T00:00:00"/>
  </r>
  <r>
    <x v="1"/>
    <s v="FA"/>
    <x v="1"/>
    <x v="1"/>
    <x v="0"/>
    <n v="988123"/>
    <n v="615000"/>
    <x v="1"/>
    <s v="YES"/>
    <d v="2022-08-03T00:00:00"/>
  </r>
  <r>
    <x v="1"/>
    <s v="FA"/>
    <x v="1"/>
    <x v="1"/>
    <x v="0"/>
    <n v="988143"/>
    <n v="787500"/>
    <x v="1"/>
    <s v="YES"/>
    <d v="2022-08-04T00:00:00"/>
  </r>
  <r>
    <x v="1"/>
    <s v="FA"/>
    <x v="1"/>
    <x v="1"/>
    <x v="0"/>
    <n v="988235"/>
    <n v="408000"/>
    <x v="1"/>
    <s v="YES"/>
    <d v="2022-08-08T00:00:00"/>
  </r>
  <r>
    <x v="1"/>
    <s v="FA"/>
    <x v="1"/>
    <x v="1"/>
    <x v="0"/>
    <n v="988627"/>
    <n v="436000"/>
    <x v="1"/>
    <s v="YES"/>
    <d v="2022-08-19T00:00:00"/>
  </r>
  <r>
    <x v="1"/>
    <s v="FA"/>
    <x v="2"/>
    <x v="2"/>
    <x v="2"/>
    <n v="989033"/>
    <n v="1940000"/>
    <x v="1"/>
    <s v="YES"/>
    <d v="2022-08-30T00:00:00"/>
  </r>
  <r>
    <x v="1"/>
    <s v="FA"/>
    <x v="3"/>
    <x v="3"/>
    <x v="0"/>
    <n v="988333"/>
    <n v="355000"/>
    <x v="1"/>
    <s v="YES"/>
    <d v="2022-08-11T00:00:00"/>
  </r>
  <r>
    <x v="1"/>
    <s v="FA"/>
    <x v="1"/>
    <x v="1"/>
    <x v="0"/>
    <n v="988211"/>
    <n v="161000"/>
    <x v="1"/>
    <s v="YES"/>
    <d v="2022-08-08T00:00:00"/>
  </r>
  <r>
    <x v="1"/>
    <s v="FA"/>
    <x v="1"/>
    <x v="1"/>
    <x v="3"/>
    <n v="988529"/>
    <n v="48750"/>
    <x v="1"/>
    <s v="YES"/>
    <d v="2022-08-17T00:00:00"/>
  </r>
  <r>
    <x v="1"/>
    <s v="FA"/>
    <x v="2"/>
    <x v="4"/>
    <x v="0"/>
    <n v="988442"/>
    <n v="699000"/>
    <x v="1"/>
    <s v="YES"/>
    <d v="2022-08-15T00:00:00"/>
  </r>
  <r>
    <x v="1"/>
    <s v="FA"/>
    <x v="1"/>
    <x v="1"/>
    <x v="0"/>
    <n v="988482"/>
    <n v="590000"/>
    <x v="1"/>
    <s v="YES"/>
    <d v="2022-08-16T00:00:00"/>
  </r>
  <r>
    <x v="1"/>
    <s v="FA"/>
    <x v="1"/>
    <x v="1"/>
    <x v="0"/>
    <n v="989027"/>
    <n v="555000"/>
    <x v="1"/>
    <s v="YES"/>
    <d v="2022-08-30T00:00:00"/>
  </r>
  <r>
    <x v="1"/>
    <s v="FA"/>
    <x v="1"/>
    <x v="1"/>
    <x v="1"/>
    <n v="988402"/>
    <n v="5425000"/>
    <x v="1"/>
    <s v="YES"/>
    <d v="2022-08-12T00:00:00"/>
  </r>
  <r>
    <x v="1"/>
    <s v="FA"/>
    <x v="1"/>
    <x v="1"/>
    <x v="0"/>
    <n v="988860"/>
    <n v="599000"/>
    <x v="1"/>
    <s v="YES"/>
    <d v="2022-08-26T00:00:00"/>
  </r>
  <r>
    <x v="1"/>
    <s v="FA"/>
    <x v="3"/>
    <x v="3"/>
    <x v="0"/>
    <n v="988648"/>
    <n v="1500000"/>
    <x v="1"/>
    <s v="YES"/>
    <d v="2022-08-19T00:00:00"/>
  </r>
  <r>
    <x v="1"/>
    <s v="FA"/>
    <x v="1"/>
    <x v="1"/>
    <x v="0"/>
    <n v="988217"/>
    <n v="510000"/>
    <x v="1"/>
    <s v="YES"/>
    <d v="2022-08-08T00:00:00"/>
  </r>
  <r>
    <x v="1"/>
    <s v="FA"/>
    <x v="1"/>
    <x v="1"/>
    <x v="3"/>
    <n v="988813"/>
    <n v="58000"/>
    <x v="1"/>
    <s v="YES"/>
    <d v="2022-08-25T00:00:00"/>
  </r>
  <r>
    <x v="1"/>
    <s v="FA"/>
    <x v="1"/>
    <x v="1"/>
    <x v="0"/>
    <n v="988236"/>
    <n v="1450000"/>
    <x v="1"/>
    <s v="YES"/>
    <d v="2022-08-08T00:00:00"/>
  </r>
  <r>
    <x v="1"/>
    <s v="FA"/>
    <x v="1"/>
    <x v="1"/>
    <x v="2"/>
    <n v="988782"/>
    <n v="750000"/>
    <x v="1"/>
    <s v="YES"/>
    <d v="2022-08-25T00:00:00"/>
  </r>
  <r>
    <x v="1"/>
    <s v="FA"/>
    <x v="1"/>
    <x v="1"/>
    <x v="0"/>
    <n v="988026"/>
    <n v="675000"/>
    <x v="1"/>
    <s v="YES"/>
    <d v="2022-08-01T00:00:00"/>
  </r>
  <r>
    <x v="1"/>
    <s v="FA"/>
    <x v="1"/>
    <x v="1"/>
    <x v="0"/>
    <n v="988703"/>
    <n v="425000"/>
    <x v="1"/>
    <s v="YES"/>
    <d v="2022-08-23T00:00:00"/>
  </r>
  <r>
    <x v="1"/>
    <s v="FA"/>
    <x v="1"/>
    <x v="1"/>
    <x v="0"/>
    <n v="988354"/>
    <n v="385000"/>
    <x v="1"/>
    <s v="YES"/>
    <d v="2022-08-12T00:00:00"/>
  </r>
  <r>
    <x v="2"/>
    <s v="FC"/>
    <x v="4"/>
    <x v="5"/>
    <x v="0"/>
    <n v="988389"/>
    <n v="535000"/>
    <x v="1"/>
    <s v="YES"/>
    <d v="2022-08-12T00:00:00"/>
  </r>
  <r>
    <x v="2"/>
    <s v="FC"/>
    <x v="4"/>
    <x v="5"/>
    <x v="0"/>
    <n v="988363"/>
    <n v="592000"/>
    <x v="1"/>
    <s v="YES"/>
    <d v="2022-08-12T00:00:00"/>
  </r>
  <r>
    <x v="2"/>
    <s v="FC"/>
    <x v="5"/>
    <x v="6"/>
    <x v="0"/>
    <n v="988892"/>
    <n v="495829.5"/>
    <x v="0"/>
    <s v="YES"/>
    <d v="2022-08-26T00:00:00"/>
  </r>
  <r>
    <x v="2"/>
    <s v="FC"/>
    <x v="5"/>
    <x v="6"/>
    <x v="0"/>
    <n v="988373"/>
    <n v="624565"/>
    <x v="0"/>
    <s v="YES"/>
    <d v="2022-08-12T00:00:00"/>
  </r>
  <r>
    <x v="2"/>
    <s v="FC"/>
    <x v="5"/>
    <x v="6"/>
    <x v="0"/>
    <n v="988887"/>
    <n v="434954"/>
    <x v="0"/>
    <s v="YES"/>
    <d v="2022-08-26T00:00:00"/>
  </r>
  <r>
    <x v="2"/>
    <s v="FC"/>
    <x v="5"/>
    <x v="6"/>
    <x v="0"/>
    <n v="988897"/>
    <n v="469656"/>
    <x v="0"/>
    <s v="YES"/>
    <d v="2022-08-26T00:00:00"/>
  </r>
  <r>
    <x v="2"/>
    <s v="FC"/>
    <x v="4"/>
    <x v="5"/>
    <x v="4"/>
    <n v="988614"/>
    <n v="325000"/>
    <x v="1"/>
    <s v="YES"/>
    <d v="2022-08-19T00:00:00"/>
  </r>
  <r>
    <x v="2"/>
    <s v="FC"/>
    <x v="5"/>
    <x v="6"/>
    <x v="0"/>
    <n v="988376"/>
    <n v="730774"/>
    <x v="0"/>
    <s v="YES"/>
    <d v="2022-08-12T00:00:00"/>
  </r>
  <r>
    <x v="2"/>
    <s v="FC"/>
    <x v="5"/>
    <x v="6"/>
    <x v="0"/>
    <n v="988370"/>
    <n v="670364"/>
    <x v="0"/>
    <s v="YES"/>
    <d v="2022-08-12T00:00:00"/>
  </r>
  <r>
    <x v="2"/>
    <s v="FC"/>
    <x v="4"/>
    <x v="5"/>
    <x v="1"/>
    <n v="988206"/>
    <n v="490000"/>
    <x v="1"/>
    <s v="YES"/>
    <d v="2022-08-08T00:00:00"/>
  </r>
  <r>
    <x v="2"/>
    <s v="FC"/>
    <x v="4"/>
    <x v="5"/>
    <x v="5"/>
    <n v="989082"/>
    <n v="995000"/>
    <x v="1"/>
    <s v="YES"/>
    <d v="2022-08-31T00:00:00"/>
  </r>
  <r>
    <x v="2"/>
    <s v="FC"/>
    <x v="4"/>
    <x v="5"/>
    <x v="0"/>
    <n v="988190"/>
    <n v="860000"/>
    <x v="1"/>
    <s v="YES"/>
    <d v="2022-08-05T00:00:00"/>
  </r>
  <r>
    <x v="2"/>
    <s v="FC"/>
    <x v="6"/>
    <x v="7"/>
    <x v="0"/>
    <n v="988367"/>
    <n v="390000"/>
    <x v="1"/>
    <s v="YES"/>
    <d v="2022-08-12T00:00:00"/>
  </r>
  <r>
    <x v="2"/>
    <s v="FC"/>
    <x v="4"/>
    <x v="5"/>
    <x v="0"/>
    <n v="988672"/>
    <n v="1100000"/>
    <x v="0"/>
    <s v="YES"/>
    <d v="2022-08-22T00:00:00"/>
  </r>
  <r>
    <x v="2"/>
    <s v="FC"/>
    <x v="4"/>
    <x v="5"/>
    <x v="0"/>
    <n v="989092"/>
    <n v="923000"/>
    <x v="1"/>
    <s v="YES"/>
    <d v="2022-08-31T00:00:00"/>
  </r>
  <r>
    <x v="2"/>
    <s v="FC"/>
    <x v="7"/>
    <x v="8"/>
    <x v="0"/>
    <n v="988496"/>
    <n v="675000"/>
    <x v="1"/>
    <s v="YES"/>
    <d v="2022-08-16T00:00:00"/>
  </r>
  <r>
    <x v="3"/>
    <s v="LT"/>
    <x v="8"/>
    <x v="9"/>
    <x v="1"/>
    <n v="989109"/>
    <n v="470000"/>
    <x v="1"/>
    <s v="YES"/>
    <d v="2022-08-31T00:00:00"/>
  </r>
  <r>
    <x v="4"/>
    <s v="SIG"/>
    <x v="4"/>
    <x v="10"/>
    <x v="1"/>
    <n v="988357"/>
    <n v="360000"/>
    <x v="1"/>
    <s v="YES"/>
    <d v="2022-08-12T00:00:00"/>
  </r>
  <r>
    <x v="4"/>
    <s v="SIG"/>
    <x v="4"/>
    <x v="10"/>
    <x v="0"/>
    <n v="988416"/>
    <n v="4000000"/>
    <x v="1"/>
    <s v="YES"/>
    <d v="2022-08-15T00:00:00"/>
  </r>
  <r>
    <x v="4"/>
    <s v="SIG"/>
    <x v="1"/>
    <x v="11"/>
    <x v="0"/>
    <n v="988027"/>
    <n v="650000"/>
    <x v="1"/>
    <s v="YES"/>
    <d v="2022-08-01T00:00:00"/>
  </r>
  <r>
    <x v="4"/>
    <s v="SIG"/>
    <x v="4"/>
    <x v="10"/>
    <x v="1"/>
    <n v="988625"/>
    <n v="2200000"/>
    <x v="1"/>
    <s v="YES"/>
    <d v="2022-08-19T00:00:00"/>
  </r>
  <r>
    <x v="4"/>
    <s v="SIG"/>
    <x v="1"/>
    <x v="11"/>
    <x v="0"/>
    <n v="988102"/>
    <n v="432500"/>
    <x v="1"/>
    <s v="YES"/>
    <d v="2022-08-03T00:00:00"/>
  </r>
  <r>
    <x v="4"/>
    <s v="SIG"/>
    <x v="4"/>
    <x v="10"/>
    <x v="1"/>
    <n v="988619"/>
    <n v="677500"/>
    <x v="1"/>
    <s v="YES"/>
    <d v="2022-08-19T00:00:00"/>
  </r>
  <r>
    <x v="4"/>
    <s v="SIG"/>
    <x v="4"/>
    <x v="10"/>
    <x v="0"/>
    <n v="988019"/>
    <n v="2100000"/>
    <x v="1"/>
    <s v="YES"/>
    <d v="2022-08-01T00:00:00"/>
  </r>
  <r>
    <x v="4"/>
    <s v="SIG"/>
    <x v="4"/>
    <x v="10"/>
    <x v="0"/>
    <n v="988028"/>
    <n v="1100000"/>
    <x v="1"/>
    <s v="YES"/>
    <d v="2022-08-01T00:00:00"/>
  </r>
  <r>
    <x v="4"/>
    <s v="SIG"/>
    <x v="4"/>
    <x v="10"/>
    <x v="1"/>
    <n v="988899"/>
    <n v="2250000"/>
    <x v="1"/>
    <s v="YES"/>
    <d v="2022-08-26T00:00:00"/>
  </r>
  <r>
    <x v="5"/>
    <s v="ST"/>
    <x v="1"/>
    <x v="12"/>
    <x v="0"/>
    <n v="988543"/>
    <n v="1115000"/>
    <x v="1"/>
    <s v="YES"/>
    <d v="2022-08-17T00:00:00"/>
  </r>
  <r>
    <x v="5"/>
    <s v="ST"/>
    <x v="9"/>
    <x v="12"/>
    <x v="0"/>
    <n v="988821"/>
    <n v="2275000"/>
    <x v="1"/>
    <s v="YES"/>
    <d v="2022-08-25T00:00:00"/>
  </r>
  <r>
    <x v="5"/>
    <s v="ST"/>
    <x v="9"/>
    <x v="12"/>
    <x v="0"/>
    <n v="988623"/>
    <n v="641000"/>
    <x v="1"/>
    <s v="YES"/>
    <d v="2022-08-19T00:00:00"/>
  </r>
  <r>
    <x v="5"/>
    <s v="ST"/>
    <x v="9"/>
    <x v="13"/>
    <x v="0"/>
    <n v="988199"/>
    <n v="865000"/>
    <x v="1"/>
    <s v="YES"/>
    <d v="2022-08-08T00:00:00"/>
  </r>
  <r>
    <x v="5"/>
    <s v="ST"/>
    <x v="9"/>
    <x v="13"/>
    <x v="0"/>
    <n v="988155"/>
    <n v="500000"/>
    <x v="1"/>
    <s v="YES"/>
    <d v="2022-08-04T00:00:00"/>
  </r>
  <r>
    <x v="5"/>
    <s v="ST"/>
    <x v="9"/>
    <x v="13"/>
    <x v="0"/>
    <n v="988631"/>
    <n v="829000"/>
    <x v="1"/>
    <s v="YES"/>
    <d v="2022-08-19T00:00:00"/>
  </r>
  <r>
    <x v="5"/>
    <s v="ST"/>
    <x v="9"/>
    <x v="14"/>
    <x v="0"/>
    <n v="988328"/>
    <n v="755000"/>
    <x v="1"/>
    <s v="YES"/>
    <d v="2022-08-11T00:00:00"/>
  </r>
  <r>
    <x v="5"/>
    <s v="ST"/>
    <x v="10"/>
    <x v="15"/>
    <x v="0"/>
    <n v="988855"/>
    <n v="425000"/>
    <x v="1"/>
    <s v="YES"/>
    <d v="2022-08-26T00:00:00"/>
  </r>
  <r>
    <x v="5"/>
    <s v="ST"/>
    <x v="9"/>
    <x v="13"/>
    <x v="0"/>
    <n v="988414"/>
    <n v="750000"/>
    <x v="1"/>
    <s v="YES"/>
    <d v="2022-08-15T00:00:00"/>
  </r>
  <r>
    <x v="5"/>
    <s v="ST"/>
    <x v="10"/>
    <x v="16"/>
    <x v="0"/>
    <n v="988523"/>
    <n v="687500"/>
    <x v="1"/>
    <s v="YES"/>
    <d v="2022-08-17T00:00:00"/>
  </r>
  <r>
    <x v="5"/>
    <s v="ST"/>
    <x v="9"/>
    <x v="13"/>
    <x v="0"/>
    <n v="989075"/>
    <n v="1139000"/>
    <x v="1"/>
    <s v="YES"/>
    <d v="2022-08-31T00:00:00"/>
  </r>
  <r>
    <x v="5"/>
    <s v="ST"/>
    <x v="9"/>
    <x v="13"/>
    <x v="0"/>
    <n v="989077"/>
    <n v="435000"/>
    <x v="1"/>
    <s v="YES"/>
    <d v="2022-08-31T00:00:00"/>
  </r>
  <r>
    <x v="5"/>
    <s v="ST"/>
    <x v="9"/>
    <x v="12"/>
    <x v="0"/>
    <n v="988456"/>
    <n v="2000000"/>
    <x v="1"/>
    <s v="YES"/>
    <d v="2022-08-15T00:00:00"/>
  </r>
  <r>
    <x v="5"/>
    <s v="ST"/>
    <x v="10"/>
    <x v="15"/>
    <x v="0"/>
    <n v="989073"/>
    <n v="385000"/>
    <x v="1"/>
    <s v="YES"/>
    <d v="2022-08-31T00:00:00"/>
  </r>
  <r>
    <x v="5"/>
    <s v="ST"/>
    <x v="9"/>
    <x v="13"/>
    <x v="0"/>
    <n v="988096"/>
    <n v="360034"/>
    <x v="1"/>
    <s v="YES"/>
    <d v="2022-08-03T00:00:00"/>
  </r>
  <r>
    <x v="5"/>
    <s v="ST"/>
    <x v="9"/>
    <x v="13"/>
    <x v="0"/>
    <n v="988965"/>
    <n v="660000"/>
    <x v="1"/>
    <s v="YES"/>
    <d v="2022-08-29T00:00:00"/>
  </r>
  <r>
    <x v="5"/>
    <s v="ST"/>
    <x v="9"/>
    <x v="12"/>
    <x v="0"/>
    <n v="988655"/>
    <n v="799900"/>
    <x v="1"/>
    <s v="YES"/>
    <d v="2022-08-22T00:00:00"/>
  </r>
  <r>
    <x v="5"/>
    <s v="ST"/>
    <x v="9"/>
    <x v="13"/>
    <x v="0"/>
    <n v="988706"/>
    <n v="600000"/>
    <x v="1"/>
    <s v="YES"/>
    <d v="2022-08-23T00:00:00"/>
  </r>
  <r>
    <x v="5"/>
    <s v="ST"/>
    <x v="10"/>
    <x v="16"/>
    <x v="0"/>
    <n v="988749"/>
    <n v="1350000"/>
    <x v="0"/>
    <s v="YES"/>
    <d v="2022-08-24T00:00:00"/>
  </r>
  <r>
    <x v="5"/>
    <s v="ST"/>
    <x v="9"/>
    <x v="13"/>
    <x v="0"/>
    <n v="988346"/>
    <n v="740000"/>
    <x v="0"/>
    <s v="YES"/>
    <d v="2022-08-12T00:00:00"/>
  </r>
  <r>
    <x v="5"/>
    <s v="ST"/>
    <x v="9"/>
    <x v="12"/>
    <x v="3"/>
    <n v="988392"/>
    <n v="50000"/>
    <x v="1"/>
    <s v="YES"/>
    <d v="2022-08-12T00:00:00"/>
  </r>
  <r>
    <x v="5"/>
    <s v="ST"/>
    <x v="9"/>
    <x v="13"/>
    <x v="0"/>
    <n v="988879"/>
    <n v="547500"/>
    <x v="1"/>
    <s v="YES"/>
    <d v="2022-08-26T00:00:00"/>
  </r>
  <r>
    <x v="5"/>
    <s v="ST"/>
    <x v="9"/>
    <x v="12"/>
    <x v="0"/>
    <n v="988013"/>
    <n v="530000"/>
    <x v="1"/>
    <s v="YES"/>
    <d v="2022-08-01T00:00:00"/>
  </r>
  <r>
    <x v="5"/>
    <s v="ST"/>
    <x v="10"/>
    <x v="16"/>
    <x v="0"/>
    <n v="988874"/>
    <n v="410000"/>
    <x v="1"/>
    <s v="YES"/>
    <d v="2022-08-26T00:00:00"/>
  </r>
  <r>
    <x v="5"/>
    <s v="ST"/>
    <x v="9"/>
    <x v="12"/>
    <x v="0"/>
    <n v="988315"/>
    <n v="670000"/>
    <x v="1"/>
    <s v="YES"/>
    <d v="2022-08-11T00:00:00"/>
  </r>
  <r>
    <x v="5"/>
    <s v="ST"/>
    <x v="9"/>
    <x v="13"/>
    <x v="0"/>
    <n v="988153"/>
    <n v="455000"/>
    <x v="1"/>
    <s v="YES"/>
    <d v="2022-08-04T00:00:00"/>
  </r>
  <r>
    <x v="5"/>
    <s v="ST"/>
    <x v="9"/>
    <x v="13"/>
    <x v="0"/>
    <n v="988585"/>
    <n v="622000"/>
    <x v="1"/>
    <s v="YES"/>
    <d v="2022-08-18T00:00:00"/>
  </r>
  <r>
    <x v="5"/>
    <s v="ST"/>
    <x v="10"/>
    <x v="15"/>
    <x v="0"/>
    <n v="988105"/>
    <n v="524000"/>
    <x v="1"/>
    <s v="YES"/>
    <d v="2022-08-03T00:00:00"/>
  </r>
  <r>
    <x v="5"/>
    <s v="ST"/>
    <x v="9"/>
    <x v="13"/>
    <x v="0"/>
    <n v="988967"/>
    <n v="477000"/>
    <x v="1"/>
    <s v="YES"/>
    <d v="2022-08-29T00:00:00"/>
  </r>
  <r>
    <x v="5"/>
    <s v="ST"/>
    <x v="10"/>
    <x v="15"/>
    <x v="0"/>
    <n v="988972"/>
    <n v="780000"/>
    <x v="1"/>
    <s v="YES"/>
    <d v="2022-08-29T00:00:00"/>
  </r>
  <r>
    <x v="5"/>
    <s v="ST"/>
    <x v="10"/>
    <x v="15"/>
    <x v="2"/>
    <n v="989026"/>
    <n v="1400000"/>
    <x v="1"/>
    <s v="YES"/>
    <d v="2022-08-30T00:00:00"/>
  </r>
  <r>
    <x v="5"/>
    <s v="ST"/>
    <x v="9"/>
    <x v="13"/>
    <x v="0"/>
    <n v="988384"/>
    <n v="725000"/>
    <x v="0"/>
    <s v="YES"/>
    <d v="2022-08-12T00:00:00"/>
  </r>
  <r>
    <x v="6"/>
    <s v="TI"/>
    <x v="9"/>
    <x v="17"/>
    <x v="0"/>
    <n v="988272"/>
    <n v="944000"/>
    <x v="1"/>
    <s v="YES"/>
    <d v="2022-08-09T00:00:00"/>
  </r>
  <r>
    <x v="6"/>
    <s v="TI"/>
    <x v="11"/>
    <x v="18"/>
    <x v="4"/>
    <n v="988184"/>
    <n v="350000"/>
    <x v="1"/>
    <s v="YES"/>
    <d v="2022-08-05T00:00:00"/>
  </r>
  <r>
    <x v="6"/>
    <s v="TI"/>
    <x v="9"/>
    <x v="17"/>
    <x v="0"/>
    <n v="988166"/>
    <n v="395000"/>
    <x v="1"/>
    <s v="YES"/>
    <d v="2022-08-05T00:00:00"/>
  </r>
  <r>
    <x v="6"/>
    <s v="TI"/>
    <x v="9"/>
    <x v="17"/>
    <x v="0"/>
    <n v="988784"/>
    <n v="290000"/>
    <x v="1"/>
    <s v="YES"/>
    <d v="2022-08-25T00:00:00"/>
  </r>
  <r>
    <x v="6"/>
    <s v="TI"/>
    <x v="9"/>
    <x v="17"/>
    <x v="0"/>
    <n v="988642"/>
    <n v="810000"/>
    <x v="1"/>
    <s v="YES"/>
    <d v="2022-08-19T00:00:00"/>
  </r>
  <r>
    <x v="6"/>
    <s v="TI"/>
    <x v="9"/>
    <x v="17"/>
    <x v="3"/>
    <n v="988788"/>
    <n v="300000"/>
    <x v="1"/>
    <s v="YES"/>
    <d v="2022-08-25T00:00:00"/>
  </r>
  <r>
    <x v="6"/>
    <s v="TI"/>
    <x v="2"/>
    <x v="19"/>
    <x v="3"/>
    <n v="988658"/>
    <n v="699000"/>
    <x v="1"/>
    <s v="YES"/>
    <d v="2022-08-22T00:00:00"/>
  </r>
  <r>
    <x v="6"/>
    <s v="TI"/>
    <x v="9"/>
    <x v="17"/>
    <x v="0"/>
    <n v="988675"/>
    <n v="550000"/>
    <x v="1"/>
    <s v="YES"/>
    <d v="2022-08-22T00:00:00"/>
  </r>
  <r>
    <x v="6"/>
    <s v="TI"/>
    <x v="9"/>
    <x v="17"/>
    <x v="0"/>
    <n v="988787"/>
    <n v="575000"/>
    <x v="1"/>
    <s v="YES"/>
    <d v="2022-08-25T00:00:00"/>
  </r>
  <r>
    <x v="6"/>
    <s v="TI"/>
    <x v="9"/>
    <x v="17"/>
    <x v="3"/>
    <n v="988308"/>
    <n v="160000"/>
    <x v="1"/>
    <s v="YES"/>
    <d v="2022-08-10T00:00:00"/>
  </r>
  <r>
    <x v="6"/>
    <s v="TI"/>
    <x v="10"/>
    <x v="20"/>
    <x v="0"/>
    <n v="988431"/>
    <n v="675000"/>
    <x v="1"/>
    <s v="YES"/>
    <d v="2022-08-15T00:00:00"/>
  </r>
  <r>
    <x v="6"/>
    <s v="TI"/>
    <x v="8"/>
    <x v="21"/>
    <x v="0"/>
    <n v="988639"/>
    <n v="720000"/>
    <x v="1"/>
    <s v="YES"/>
    <d v="2022-08-19T00:00:00"/>
  </r>
  <r>
    <x v="6"/>
    <s v="TI"/>
    <x v="9"/>
    <x v="17"/>
    <x v="3"/>
    <n v="988971"/>
    <n v="35000"/>
    <x v="1"/>
    <s v="YES"/>
    <d v="2022-08-29T00:00:00"/>
  </r>
  <r>
    <x v="6"/>
    <s v="TI"/>
    <x v="8"/>
    <x v="21"/>
    <x v="0"/>
    <n v="988765"/>
    <n v="520000"/>
    <x v="1"/>
    <s v="YES"/>
    <d v="2022-08-24T00:00:00"/>
  </r>
  <r>
    <x v="6"/>
    <s v="TI"/>
    <x v="10"/>
    <x v="20"/>
    <x v="0"/>
    <n v="988419"/>
    <n v="675000"/>
    <x v="1"/>
    <s v="YES"/>
    <d v="2022-08-15T00:00:00"/>
  </r>
  <r>
    <x v="6"/>
    <s v="TI"/>
    <x v="10"/>
    <x v="22"/>
    <x v="0"/>
    <n v="988205"/>
    <n v="525000"/>
    <x v="1"/>
    <s v="YES"/>
    <d v="2022-08-08T00:00:00"/>
  </r>
  <r>
    <x v="6"/>
    <s v="TI"/>
    <x v="9"/>
    <x v="17"/>
    <x v="0"/>
    <n v="988399"/>
    <n v="860000"/>
    <x v="1"/>
    <s v="YES"/>
    <d v="2022-08-12T00:00:00"/>
  </r>
  <r>
    <x v="6"/>
    <s v="TI"/>
    <x v="10"/>
    <x v="22"/>
    <x v="0"/>
    <n v="988358"/>
    <n v="635000"/>
    <x v="1"/>
    <s v="YES"/>
    <d v="2022-08-12T00:00:00"/>
  </r>
  <r>
    <x v="6"/>
    <s v="TI"/>
    <x v="10"/>
    <x v="22"/>
    <x v="0"/>
    <n v="988020"/>
    <n v="460000"/>
    <x v="1"/>
    <s v="YES"/>
    <d v="2022-08-01T00:00:00"/>
  </r>
  <r>
    <x v="6"/>
    <s v="TI"/>
    <x v="9"/>
    <x v="17"/>
    <x v="0"/>
    <n v="988304"/>
    <n v="1590000"/>
    <x v="1"/>
    <s v="YES"/>
    <d v="2022-08-10T00:00:00"/>
  </r>
  <r>
    <x v="6"/>
    <s v="TI"/>
    <x v="9"/>
    <x v="17"/>
    <x v="0"/>
    <n v="988114"/>
    <n v="773128"/>
    <x v="0"/>
    <s v="YES"/>
    <d v="2022-08-03T00:00:00"/>
  </r>
  <r>
    <x v="6"/>
    <s v="TI"/>
    <x v="9"/>
    <x v="17"/>
    <x v="0"/>
    <n v="989031"/>
    <n v="550000"/>
    <x v="1"/>
    <s v="YES"/>
    <d v="2022-08-30T00:00:00"/>
  </r>
  <r>
    <x v="6"/>
    <s v="TI"/>
    <x v="9"/>
    <x v="17"/>
    <x v="0"/>
    <n v="988078"/>
    <n v="269500"/>
    <x v="1"/>
    <s v="YES"/>
    <d v="2022-08-02T00:00:00"/>
  </r>
  <r>
    <x v="6"/>
    <s v="TI"/>
    <x v="9"/>
    <x v="17"/>
    <x v="0"/>
    <n v="988048"/>
    <n v="1800000"/>
    <x v="1"/>
    <s v="YES"/>
    <d v="2022-08-01T00:00:00"/>
  </r>
  <r>
    <x v="6"/>
    <s v="TI"/>
    <x v="10"/>
    <x v="22"/>
    <x v="5"/>
    <n v="988622"/>
    <n v="265000"/>
    <x v="1"/>
    <s v="YES"/>
    <d v="2022-08-19T00:00:00"/>
  </r>
  <r>
    <x v="6"/>
    <s v="TI"/>
    <x v="10"/>
    <x v="22"/>
    <x v="2"/>
    <n v="989089"/>
    <n v="332971"/>
    <x v="1"/>
    <s v="YES"/>
    <d v="2022-08-31T00:00:00"/>
  </r>
  <r>
    <x v="6"/>
    <s v="TI"/>
    <x v="2"/>
    <x v="23"/>
    <x v="0"/>
    <n v="988824"/>
    <n v="700000"/>
    <x v="1"/>
    <s v="YES"/>
    <d v="2022-08-25T00:00:00"/>
  </r>
  <r>
    <x v="7"/>
    <s v="TT"/>
    <x v="0"/>
    <x v="9"/>
    <x v="0"/>
    <n v="988209"/>
    <n v="447500"/>
    <x v="1"/>
    <s v="YES"/>
    <d v="2022-08-08T00:00:00"/>
  </r>
  <r>
    <x v="7"/>
    <s v="TT"/>
    <x v="0"/>
    <x v="9"/>
    <x v="0"/>
    <n v="988417"/>
    <n v="440000"/>
    <x v="1"/>
    <s v="YES"/>
    <d v="2022-08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0" firstHeaderRow="1" firstDataRow="2" firstDataCol="3" rowPageCount="2" colPageCount="1"/>
  <pivotFields count="10">
    <pivotField name="TITLE COMPANY" axis="axisRow"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3">
        <item x="10"/>
        <item x="11"/>
        <item x="9"/>
        <item x="3"/>
        <item x="2"/>
        <item x="6"/>
        <item x="7"/>
        <item x="0"/>
        <item x="1"/>
        <item x="8"/>
        <item x="5"/>
        <item x="4"/>
        <item t="default"/>
      </items>
    </pivotField>
    <pivotField axis="axisRow" compact="0" showAll="0">
      <items count="25">
        <item x="8"/>
        <item x="5"/>
        <item x="6"/>
        <item x="7"/>
        <item x="23"/>
        <item x="21"/>
        <item x="16"/>
        <item x="4"/>
        <item x="19"/>
        <item x="20"/>
        <item x="22"/>
        <item x="18"/>
        <item x="1"/>
        <item x="10"/>
        <item x="15"/>
        <item x="2"/>
        <item x="0"/>
        <item x="12"/>
        <item x="11"/>
        <item x="17"/>
        <item x="13"/>
        <item x="9"/>
        <item x="3"/>
        <item x="14"/>
        <item t="default"/>
      </items>
    </pivotField>
    <pivotField axis="axisPage" compact="0" showAll="0">
      <items count="7">
        <item x="5"/>
        <item x="2"/>
        <item x="1"/>
        <item x="4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55">
    <i>
      <x/>
    </i>
    <i r="1">
      <x v="7"/>
    </i>
    <i r="2">
      <x v="16"/>
    </i>
    <i>
      <x v="1"/>
    </i>
    <i r="1">
      <x v="3"/>
    </i>
    <i r="2">
      <x v="22"/>
    </i>
    <i r="1">
      <x v="4"/>
    </i>
    <i r="2">
      <x v="7"/>
    </i>
    <i r="2">
      <x v="15"/>
    </i>
    <i r="1">
      <x v="8"/>
    </i>
    <i r="2">
      <x v="12"/>
    </i>
    <i>
      <x v="2"/>
    </i>
    <i r="1">
      <x v="5"/>
    </i>
    <i r="2">
      <x v="3"/>
    </i>
    <i r="1">
      <x v="6"/>
    </i>
    <i r="2">
      <x/>
    </i>
    <i r="1">
      <x v="10"/>
    </i>
    <i r="2">
      <x v="2"/>
    </i>
    <i r="1">
      <x v="11"/>
    </i>
    <i r="2">
      <x v="1"/>
    </i>
    <i>
      <x v="3"/>
    </i>
    <i r="1">
      <x v="9"/>
    </i>
    <i r="2">
      <x v="21"/>
    </i>
    <i>
      <x v="4"/>
    </i>
    <i r="1">
      <x v="8"/>
    </i>
    <i r="2">
      <x v="18"/>
    </i>
    <i r="1">
      <x v="11"/>
    </i>
    <i r="2">
      <x v="13"/>
    </i>
    <i>
      <x v="5"/>
    </i>
    <i r="1">
      <x/>
    </i>
    <i r="2">
      <x v="6"/>
    </i>
    <i r="2">
      <x v="14"/>
    </i>
    <i r="1">
      <x v="2"/>
    </i>
    <i r="2">
      <x v="17"/>
    </i>
    <i r="2">
      <x v="20"/>
    </i>
    <i r="2">
      <x v="23"/>
    </i>
    <i r="1">
      <x v="8"/>
    </i>
    <i r="2">
      <x v="17"/>
    </i>
    <i>
      <x v="6"/>
    </i>
    <i r="1">
      <x/>
    </i>
    <i r="2">
      <x v="9"/>
    </i>
    <i r="2">
      <x v="10"/>
    </i>
    <i r="1">
      <x v="1"/>
    </i>
    <i r="2">
      <x v="11"/>
    </i>
    <i r="1">
      <x v="2"/>
    </i>
    <i r="2">
      <x v="19"/>
    </i>
    <i r="1">
      <x v="4"/>
    </i>
    <i r="2">
      <x v="4"/>
    </i>
    <i r="2">
      <x v="8"/>
    </i>
    <i r="1">
      <x v="9"/>
    </i>
    <i r="2">
      <x v="5"/>
    </i>
    <i>
      <x v="7"/>
    </i>
    <i r="1">
      <x v="7"/>
    </i>
    <i r="2">
      <x v="2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66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3"/>
        <item m="1" x="6"/>
        <item x="2"/>
        <item t="default"/>
      </items>
    </pivotField>
    <pivotField compact="0" showAll="0" insertBlankRow="1"/>
    <pivotField axis="axisPage" compact="0" showAll="0" insertBlankRow="1">
      <items count="11">
        <item x="0"/>
        <item x="3"/>
        <item x="1"/>
        <item x="2"/>
        <item x="4"/>
        <item m="1" x="7"/>
        <item m="1" x="9"/>
        <item m="1" x="6"/>
        <item m="1" x="8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2">
        <item m="1" x="40"/>
        <item m="1" x="98"/>
        <item m="1" x="109"/>
        <item x="16"/>
        <item m="1" x="68"/>
        <item m="1" x="43"/>
        <item m="1" x="72"/>
        <item m="1" x="42"/>
        <item m="1" x="37"/>
        <item m="1" x="61"/>
        <item m="1" x="50"/>
        <item m="1" x="34"/>
        <item m="1" x="49"/>
        <item m="1" x="26"/>
        <item m="1" x="22"/>
        <item m="1" x="105"/>
        <item m="1" x="33"/>
        <item m="1" x="66"/>
        <item m="1" x="59"/>
        <item m="1" x="93"/>
        <item m="1" x="83"/>
        <item m="1" x="35"/>
        <item m="1" x="41"/>
        <item m="1" x="90"/>
        <item m="1" x="45"/>
        <item m="1" x="70"/>
        <item m="1" x="20"/>
        <item m="1" x="47"/>
        <item m="1" x="46"/>
        <item m="1" x="107"/>
        <item m="1" x="95"/>
        <item m="1" x="110"/>
        <item m="1" x="60"/>
        <item x="5"/>
        <item m="1" x="21"/>
        <item m="1" x="31"/>
        <item x="13"/>
        <item m="1" x="101"/>
        <item m="1" x="79"/>
        <item m="1" x="88"/>
        <item m="1" x="29"/>
        <item m="1" x="52"/>
        <item x="1"/>
        <item m="1" x="23"/>
        <item m="1" x="80"/>
        <item m="1" x="103"/>
        <item m="1" x="57"/>
        <item x="11"/>
        <item m="1" x="65"/>
        <item m="1" x="108"/>
        <item m="1" x="82"/>
        <item m="1" x="71"/>
        <item m="1" x="48"/>
        <item x="0"/>
        <item m="1" x="51"/>
        <item m="1" x="39"/>
        <item m="1" x="74"/>
        <item m="1" x="86"/>
        <item m="1" x="32"/>
        <item m="1" x="99"/>
        <item m="1" x="78"/>
        <item m="1" x="96"/>
        <item m="1" x="28"/>
        <item m="1" x="94"/>
        <item m="1" x="106"/>
        <item m="1" x="77"/>
        <item m="1" x="84"/>
        <item m="1" x="55"/>
        <item m="1" x="104"/>
        <item m="1" x="36"/>
        <item m="1" x="92"/>
        <item m="1" x="100"/>
        <item m="1" x="54"/>
        <item m="1" x="38"/>
        <item m="1" x="58"/>
        <item m="1" x="30"/>
        <item m="1" x="25"/>
        <item m="1" x="76"/>
        <item m="1" x="97"/>
        <item m="1" x="27"/>
        <item m="1" x="89"/>
        <item m="1" x="69"/>
        <item m="1" x="87"/>
        <item m="1" x="75"/>
        <item x="9"/>
        <item m="1" x="81"/>
        <item m="1" x="44"/>
        <item m="1" x="67"/>
        <item m="1" x="24"/>
        <item m="1" x="102"/>
        <item m="1" x="85"/>
        <item m="1" x="91"/>
        <item m="1" x="53"/>
        <item x="14"/>
        <item m="1" x="73"/>
        <item m="1" x="64"/>
        <item m="1" x="62"/>
        <item m="1" x="56"/>
        <item m="1" x="63"/>
        <item m="1" x="19"/>
        <item x="2"/>
        <item x="3"/>
        <item x="4"/>
        <item x="6"/>
        <item x="7"/>
        <item x="8"/>
        <item x="10"/>
        <item x="12"/>
        <item x="15"/>
        <item x="17"/>
        <item x="18"/>
        <item t="default"/>
      </items>
    </pivotField>
  </pivotFields>
  <rowFields count="2">
    <field x="7"/>
    <field x="0"/>
  </rowFields>
  <rowItems count="62">
    <i>
      <x v="3"/>
    </i>
    <i r="1">
      <x v="7"/>
    </i>
    <i t="blank">
      <x v="3"/>
    </i>
    <i>
      <x v="33"/>
    </i>
    <i r="1">
      <x v="4"/>
    </i>
    <i r="1">
      <x v="7"/>
    </i>
    <i t="blank">
      <x v="33"/>
    </i>
    <i>
      <x v="36"/>
    </i>
    <i r="1">
      <x v="11"/>
    </i>
    <i t="blank">
      <x v="36"/>
    </i>
    <i>
      <x v="42"/>
    </i>
    <i r="1">
      <x v="3"/>
    </i>
    <i t="blank">
      <x v="42"/>
    </i>
    <i>
      <x v="47"/>
    </i>
    <i r="1">
      <x v="11"/>
    </i>
    <i t="blank">
      <x v="47"/>
    </i>
    <i>
      <x v="53"/>
    </i>
    <i r="1">
      <x v="3"/>
    </i>
    <i r="1">
      <x v="4"/>
    </i>
    <i t="blank">
      <x v="53"/>
    </i>
    <i>
      <x v="84"/>
    </i>
    <i r="1">
      <x v="11"/>
    </i>
    <i t="blank">
      <x v="84"/>
    </i>
    <i>
      <x v="93"/>
    </i>
    <i r="1">
      <x v="11"/>
    </i>
    <i t="blank">
      <x v="93"/>
    </i>
    <i>
      <x v="100"/>
    </i>
    <i r="1">
      <x v="3"/>
    </i>
    <i r="1">
      <x v="7"/>
    </i>
    <i r="1">
      <x v="11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3"/>
    </i>
    <i t="blank">
      <x v="103"/>
    </i>
    <i>
      <x v="104"/>
    </i>
    <i r="1">
      <x v="13"/>
    </i>
    <i t="blank">
      <x v="104"/>
    </i>
    <i>
      <x v="105"/>
    </i>
    <i r="1">
      <x v="13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2" totalsRowShown="0" headerRowDxfId="5">
  <autoFilter ref="A1:J11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9" totalsRowShown="0" headerRowDxfId="4">
  <autoFilter ref="A1:H2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40" totalsRowShown="0" headerRowDxfId="3" headerRowBorderDxfId="2" tableBorderDxfId="1" totalsRowBorderDxfId="0">
  <autoFilter ref="A1:E14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77</v>
      </c>
    </row>
    <row r="2" spans="1:7">
      <c r="A2" s="2" t="s">
        <v>80</v>
      </c>
    </row>
    <row r="3" spans="1:7">
      <c r="A3" s="2"/>
    </row>
    <row r="4" spans="1:7" ht="13.5" thickBot="1">
      <c r="A4" s="2"/>
    </row>
    <row r="5" spans="1:7" ht="16.5" thickBot="1">
      <c r="A5" s="144" t="s">
        <v>4</v>
      </c>
      <c r="B5" s="145"/>
      <c r="C5" s="145"/>
      <c r="D5" s="145"/>
      <c r="E5" s="145"/>
      <c r="F5" s="145"/>
      <c r="G5" s="146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0" t="s">
        <v>70</v>
      </c>
      <c r="B7" s="121">
        <v>32</v>
      </c>
      <c r="C7" s="122">
        <v>24501934</v>
      </c>
      <c r="D7" s="123">
        <f>B7/$B$15</f>
        <v>0.28828828828828829</v>
      </c>
      <c r="E7" s="123">
        <f>C7/$C$15</f>
        <v>0.28317549500702482</v>
      </c>
      <c r="F7" s="124">
        <v>1</v>
      </c>
      <c r="G7" s="124">
        <f>RANK(C7,$C$7:$C$14)</f>
        <v>1</v>
      </c>
    </row>
    <row r="8" spans="1:7">
      <c r="A8" s="68" t="s">
        <v>40</v>
      </c>
      <c r="B8" s="69">
        <v>27</v>
      </c>
      <c r="C8" s="70">
        <v>16458599</v>
      </c>
      <c r="D8" s="23">
        <f>B8/$B$15</f>
        <v>0.24324324324324326</v>
      </c>
      <c r="E8" s="23">
        <f>C8/$C$15</f>
        <v>0.19021649143888494</v>
      </c>
      <c r="F8" s="72">
        <v>2</v>
      </c>
      <c r="G8" s="104">
        <f t="shared" ref="G8:G14" si="0">RANK(C8,$C$7:$C$14)</f>
        <v>3</v>
      </c>
    </row>
    <row r="9" spans="1:7">
      <c r="A9" s="68" t="s">
        <v>41</v>
      </c>
      <c r="B9" s="69">
        <v>22</v>
      </c>
      <c r="C9" s="70">
        <v>18892250</v>
      </c>
      <c r="D9" s="23">
        <f t="shared" ref="D9" si="1">B9/$B$15</f>
        <v>0.1981981981981982</v>
      </c>
      <c r="E9" s="23">
        <f t="shared" ref="E9" si="2">C9/$C$15</f>
        <v>0.21834285593726865</v>
      </c>
      <c r="F9" s="72">
        <v>3</v>
      </c>
      <c r="G9" s="104">
        <f t="shared" si="0"/>
        <v>2</v>
      </c>
    </row>
    <row r="10" spans="1:7">
      <c r="A10" s="68" t="s">
        <v>39</v>
      </c>
      <c r="B10" s="69">
        <v>16</v>
      </c>
      <c r="C10" s="70">
        <v>10311142.5</v>
      </c>
      <c r="D10" s="23">
        <f>B10/$B$15</f>
        <v>0.14414414414414414</v>
      </c>
      <c r="E10" s="23">
        <f>C10/$C$15</f>
        <v>0.11916866976808735</v>
      </c>
      <c r="F10" s="72">
        <v>4</v>
      </c>
      <c r="G10" s="104">
        <f t="shared" si="0"/>
        <v>5</v>
      </c>
    </row>
    <row r="11" spans="1:7">
      <c r="A11" s="68" t="s">
        <v>93</v>
      </c>
      <c r="B11" s="69">
        <v>9</v>
      </c>
      <c r="C11" s="70">
        <v>13770000</v>
      </c>
      <c r="D11" s="23">
        <f>B11/$B$15</f>
        <v>8.1081081081081086E-2</v>
      </c>
      <c r="E11" s="23">
        <f>C11/$C$15</f>
        <v>0.1591436237746266</v>
      </c>
      <c r="F11" s="72">
        <v>5</v>
      </c>
      <c r="G11" s="104">
        <f t="shared" si="0"/>
        <v>4</v>
      </c>
    </row>
    <row r="12" spans="1:7">
      <c r="A12" s="68" t="s">
        <v>60</v>
      </c>
      <c r="B12" s="69">
        <v>2</v>
      </c>
      <c r="C12" s="70">
        <v>1234190</v>
      </c>
      <c r="D12" s="23">
        <f>B12/$B$15</f>
        <v>1.8018018018018018E-2</v>
      </c>
      <c r="E12" s="23">
        <f>C12/$C$15</f>
        <v>1.4263868484125374E-2</v>
      </c>
      <c r="F12" s="72">
        <v>6</v>
      </c>
      <c r="G12" s="104">
        <f t="shared" si="0"/>
        <v>6</v>
      </c>
    </row>
    <row r="13" spans="1:7">
      <c r="A13" s="83" t="s">
        <v>52</v>
      </c>
      <c r="B13" s="79">
        <v>2</v>
      </c>
      <c r="C13" s="118">
        <v>887500</v>
      </c>
      <c r="D13" s="23">
        <f>B13/$B$15</f>
        <v>1.8018018018018018E-2</v>
      </c>
      <c r="E13" s="23">
        <f>C13/$C$15</f>
        <v>1.0257078148146775E-2</v>
      </c>
      <c r="F13" s="72">
        <v>6</v>
      </c>
      <c r="G13" s="104">
        <f t="shared" si="0"/>
        <v>7</v>
      </c>
    </row>
    <row r="14" spans="1:7">
      <c r="A14" s="35" t="s">
        <v>68</v>
      </c>
      <c r="B14" s="119">
        <v>1</v>
      </c>
      <c r="C14" s="117">
        <v>470000</v>
      </c>
      <c r="D14" s="23">
        <f>B14/$B$15</f>
        <v>9.0090090090090089E-3</v>
      </c>
      <c r="E14" s="23">
        <f>C14/$C$15</f>
        <v>5.4319174418354758E-3</v>
      </c>
      <c r="F14" s="72">
        <v>7</v>
      </c>
      <c r="G14" s="104">
        <f t="shared" si="0"/>
        <v>8</v>
      </c>
    </row>
    <row r="15" spans="1:7">
      <c r="A15" s="80" t="s">
        <v>23</v>
      </c>
      <c r="B15" s="81">
        <f>SUM(B7:B14)</f>
        <v>111</v>
      </c>
      <c r="C15" s="82">
        <f>SUM(C7:C14)</f>
        <v>86525615.5</v>
      </c>
      <c r="D15" s="30">
        <f>SUM(D7:D14)</f>
        <v>1</v>
      </c>
      <c r="E15" s="30">
        <f>SUM(E7:E14)</f>
        <v>1.0000000000000002</v>
      </c>
      <c r="F15" s="31"/>
      <c r="G15" s="31"/>
    </row>
    <row r="16" spans="1:7" ht="13.5" thickBot="1">
      <c r="A16" s="76"/>
      <c r="B16" s="77"/>
      <c r="C16" s="78"/>
    </row>
    <row r="17" spans="1:7" ht="16.5" thickBot="1">
      <c r="A17" s="147" t="s">
        <v>10</v>
      </c>
      <c r="B17" s="148"/>
      <c r="C17" s="148"/>
      <c r="D17" s="148"/>
      <c r="E17" s="148"/>
      <c r="F17" s="148"/>
      <c r="G17" s="149"/>
    </row>
    <row r="18" spans="1:7">
      <c r="A18" s="3"/>
      <c r="B18" s="45"/>
      <c r="C18" s="40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6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0" t="s">
        <v>70</v>
      </c>
      <c r="B20" s="121">
        <v>10</v>
      </c>
      <c r="C20" s="70">
        <v>2916000</v>
      </c>
      <c r="D20" s="125">
        <f>B20/$B$25</f>
        <v>0.35714285714285715</v>
      </c>
      <c r="E20" s="23">
        <f>C20/$C$25</f>
        <v>5.1667641341165103E-2</v>
      </c>
      <c r="F20" s="126">
        <v>1</v>
      </c>
      <c r="G20" s="72">
        <f>RANK(C20,$C$20:$C$24)</f>
        <v>5</v>
      </c>
    </row>
    <row r="21" spans="1:7">
      <c r="A21" s="120" t="s">
        <v>40</v>
      </c>
      <c r="B21" s="69">
        <v>6</v>
      </c>
      <c r="C21" s="122">
        <v>27253761</v>
      </c>
      <c r="D21" s="23">
        <f>B21/$B$25</f>
        <v>0.21428571428571427</v>
      </c>
      <c r="E21" s="125">
        <f>C21/$C$25</f>
        <v>0.48290039387717187</v>
      </c>
      <c r="F21" s="72">
        <v>2</v>
      </c>
      <c r="G21" s="126">
        <f t="shared" ref="G21:G24" si="3">RANK(C21,$C$20:$C$24)</f>
        <v>1</v>
      </c>
    </row>
    <row r="22" spans="1:7">
      <c r="A22" s="68" t="s">
        <v>39</v>
      </c>
      <c r="B22" s="69">
        <v>4</v>
      </c>
      <c r="C22" s="70">
        <v>11680000</v>
      </c>
      <c r="D22" s="23">
        <f>B22/$B$25</f>
        <v>0.14285714285714285</v>
      </c>
      <c r="E22" s="23">
        <f>C22/$C$25</f>
        <v>0.20695406408258177</v>
      </c>
      <c r="F22" s="72">
        <v>3</v>
      </c>
      <c r="G22" s="72">
        <f t="shared" si="3"/>
        <v>2</v>
      </c>
    </row>
    <row r="23" spans="1:7">
      <c r="A23" s="68" t="s">
        <v>93</v>
      </c>
      <c r="B23" s="69">
        <v>4</v>
      </c>
      <c r="C23" s="70">
        <v>10412684</v>
      </c>
      <c r="D23" s="23">
        <f>B23/$B$25</f>
        <v>0.14285714285714285</v>
      </c>
      <c r="E23" s="23">
        <f>C23/$C$25</f>
        <v>0.18449891025750631</v>
      </c>
      <c r="F23" s="72">
        <v>3</v>
      </c>
      <c r="G23" s="72">
        <f t="shared" si="3"/>
        <v>3</v>
      </c>
    </row>
    <row r="24" spans="1:7">
      <c r="A24" s="68" t="s">
        <v>41</v>
      </c>
      <c r="B24" s="69">
        <v>4</v>
      </c>
      <c r="C24" s="70">
        <v>4175200</v>
      </c>
      <c r="D24" s="23">
        <f>B24/$B$25</f>
        <v>0.14285714285714285</v>
      </c>
      <c r="E24" s="23">
        <f>C24/$C$25</f>
        <v>7.3978990441574952E-2</v>
      </c>
      <c r="F24" s="72">
        <v>3</v>
      </c>
      <c r="G24" s="72">
        <f t="shared" si="3"/>
        <v>4</v>
      </c>
    </row>
    <row r="25" spans="1:7">
      <c r="A25" s="32" t="s">
        <v>23</v>
      </c>
      <c r="B25" s="47">
        <f>SUM(B20:B24)</f>
        <v>28</v>
      </c>
      <c r="C25" s="33">
        <f>SUM(C20:C24)</f>
        <v>56437645</v>
      </c>
      <c r="D25" s="30">
        <f>SUM(D20:D24)</f>
        <v>0.99999999999999978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44" t="s">
        <v>12</v>
      </c>
      <c r="B27" s="145"/>
      <c r="C27" s="145"/>
      <c r="D27" s="145"/>
      <c r="E27" s="145"/>
      <c r="F27" s="145"/>
      <c r="G27" s="146"/>
    </row>
    <row r="28" spans="1:7">
      <c r="A28" s="3"/>
      <c r="B28" s="45"/>
      <c r="C28" s="40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6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20" t="s">
        <v>70</v>
      </c>
      <c r="B30" s="121">
        <v>42</v>
      </c>
      <c r="C30" s="70">
        <v>27417934</v>
      </c>
      <c r="D30" s="125">
        <f t="shared" ref="D30:D37" si="4">B30/$B$38</f>
        <v>0.30215827338129497</v>
      </c>
      <c r="E30" s="23">
        <f t="shared" ref="E30:E37" si="5">C30/$C$38</f>
        <v>0.19178307702348465</v>
      </c>
      <c r="F30" s="126">
        <v>1</v>
      </c>
      <c r="G30" s="72">
        <f>RANK(C30,$C$30:$C$37)</f>
        <v>2</v>
      </c>
    </row>
    <row r="31" spans="1:7">
      <c r="A31" s="120" t="s">
        <v>40</v>
      </c>
      <c r="B31" s="69">
        <v>33</v>
      </c>
      <c r="C31" s="122">
        <v>43712360</v>
      </c>
      <c r="D31" s="23">
        <f t="shared" si="4"/>
        <v>0.23741007194244604</v>
      </c>
      <c r="E31" s="125">
        <f t="shared" si="5"/>
        <v>0.30575939473624414</v>
      </c>
      <c r="F31" s="72">
        <v>2</v>
      </c>
      <c r="G31" s="126">
        <f t="shared" ref="G31:G37" si="6">RANK(C31,$C$30:$C$37)</f>
        <v>1</v>
      </c>
    </row>
    <row r="32" spans="1:7">
      <c r="A32" s="68" t="s">
        <v>41</v>
      </c>
      <c r="B32" s="69">
        <v>26</v>
      </c>
      <c r="C32" s="70">
        <v>23067450</v>
      </c>
      <c r="D32" s="23">
        <f t="shared" si="4"/>
        <v>0.18705035971223022</v>
      </c>
      <c r="E32" s="23">
        <f t="shared" si="5"/>
        <v>0.16135229372444257</v>
      </c>
      <c r="F32" s="72">
        <v>3</v>
      </c>
      <c r="G32" s="72">
        <f t="shared" si="6"/>
        <v>4</v>
      </c>
    </row>
    <row r="33" spans="1:7">
      <c r="A33" s="68" t="s">
        <v>39</v>
      </c>
      <c r="B33" s="69">
        <v>20</v>
      </c>
      <c r="C33" s="70">
        <v>21991142.5</v>
      </c>
      <c r="D33" s="23">
        <f t="shared" ref="D33" si="7">B33/$B$38</f>
        <v>0.14388489208633093</v>
      </c>
      <c r="E33" s="23">
        <f t="shared" ref="E33" si="8">C33/$C$38</f>
        <v>0.15382373361581245</v>
      </c>
      <c r="F33" s="72">
        <v>4</v>
      </c>
      <c r="G33" s="72">
        <f t="shared" si="6"/>
        <v>5</v>
      </c>
    </row>
    <row r="34" spans="1:7">
      <c r="A34" s="68" t="s">
        <v>93</v>
      </c>
      <c r="B34" s="69">
        <v>13</v>
      </c>
      <c r="C34" s="70">
        <v>24182684</v>
      </c>
      <c r="D34" s="23">
        <f t="shared" si="4"/>
        <v>9.3525179856115109E-2</v>
      </c>
      <c r="E34" s="23">
        <f t="shared" si="5"/>
        <v>0.16915313707468221</v>
      </c>
      <c r="F34" s="72">
        <v>5</v>
      </c>
      <c r="G34" s="72">
        <f t="shared" si="6"/>
        <v>3</v>
      </c>
    </row>
    <row r="35" spans="1:7">
      <c r="A35" s="68" t="s">
        <v>60</v>
      </c>
      <c r="B35" s="69">
        <v>2</v>
      </c>
      <c r="C35" s="70">
        <v>1234190</v>
      </c>
      <c r="D35" s="23">
        <f t="shared" si="4"/>
        <v>1.4388489208633094E-2</v>
      </c>
      <c r="E35" s="23">
        <f t="shared" si="5"/>
        <v>8.6329172661811244E-3</v>
      </c>
      <c r="F35" s="72">
        <v>6</v>
      </c>
      <c r="G35" s="72">
        <f t="shared" si="6"/>
        <v>6</v>
      </c>
    </row>
    <row r="36" spans="1:7">
      <c r="A36" s="68" t="s">
        <v>52</v>
      </c>
      <c r="B36" s="69">
        <v>2</v>
      </c>
      <c r="C36" s="70">
        <v>887500</v>
      </c>
      <c r="D36" s="23">
        <f t="shared" si="4"/>
        <v>1.4388489208633094E-2</v>
      </c>
      <c r="E36" s="23">
        <f t="shared" si="5"/>
        <v>6.2078886344369569E-3</v>
      </c>
      <c r="F36" s="72">
        <v>6</v>
      </c>
      <c r="G36" s="72">
        <f t="shared" si="6"/>
        <v>7</v>
      </c>
    </row>
    <row r="37" spans="1:7">
      <c r="A37" s="68" t="s">
        <v>68</v>
      </c>
      <c r="B37" s="69">
        <v>1</v>
      </c>
      <c r="C37" s="70">
        <v>470000</v>
      </c>
      <c r="D37" s="23">
        <f t="shared" si="4"/>
        <v>7.1942446043165471E-3</v>
      </c>
      <c r="E37" s="23">
        <f t="shared" si="5"/>
        <v>3.2875579247159097E-3</v>
      </c>
      <c r="F37" s="72">
        <v>7</v>
      </c>
      <c r="G37" s="72">
        <f t="shared" si="6"/>
        <v>8</v>
      </c>
    </row>
    <row r="38" spans="1:7">
      <c r="A38" s="32" t="s">
        <v>23</v>
      </c>
      <c r="B38" s="48">
        <f>SUM(B30:B37)</f>
        <v>139</v>
      </c>
      <c r="C38" s="38">
        <f>SUM(C30:C37)</f>
        <v>142963260.5</v>
      </c>
      <c r="D38" s="30">
        <f>SUM(D30:D37)</f>
        <v>0.99999999999999989</v>
      </c>
      <c r="E38" s="30">
        <f>SUM(E30:E37)</f>
        <v>1</v>
      </c>
      <c r="F38" s="31"/>
      <c r="G38" s="31"/>
    </row>
    <row r="40" spans="1:7">
      <c r="A40" s="150" t="s">
        <v>24</v>
      </c>
      <c r="B40" s="150"/>
      <c r="C40" s="150"/>
      <c r="D40" s="103" t="s">
        <v>53</v>
      </c>
    </row>
    <row r="41" spans="1:7">
      <c r="A41" s="20" t="s">
        <v>25</v>
      </c>
    </row>
  </sheetData>
  <sortState ref="A7:C26">
    <sortCondition descending="1" ref="B7"/>
    <sortCondition descending="1" ref="C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78</v>
      </c>
    </row>
    <row r="2" spans="1:7">
      <c r="A2" s="2" t="str">
        <f>'OVERALL STATS'!A2</f>
        <v>Reporting Period: AUGUST, 2022</v>
      </c>
    </row>
    <row r="3" spans="1:7" ht="13.5" thickBot="1"/>
    <row r="4" spans="1:7" ht="16.5" thickBot="1">
      <c r="A4" s="144" t="s">
        <v>13</v>
      </c>
      <c r="B4" s="145"/>
      <c r="C4" s="145"/>
      <c r="D4" s="145"/>
      <c r="E4" s="145"/>
      <c r="F4" s="145"/>
      <c r="G4" s="146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0" t="s">
        <v>70</v>
      </c>
      <c r="B7" s="131">
        <v>29</v>
      </c>
      <c r="C7" s="132">
        <v>21686934</v>
      </c>
      <c r="D7" s="133">
        <f>B7/$B$14</f>
        <v>0.29591836734693877</v>
      </c>
      <c r="E7" s="125">
        <f>C7/$C$14</f>
        <v>0.28100198821788652</v>
      </c>
      <c r="F7" s="126">
        <v>1</v>
      </c>
      <c r="G7" s="126">
        <f>RANK(C7,$C$7:$C$13)</f>
        <v>1</v>
      </c>
    </row>
    <row r="8" spans="1:7">
      <c r="A8" s="36" t="s">
        <v>40</v>
      </c>
      <c r="B8" s="37">
        <v>26</v>
      </c>
      <c r="C8" s="95">
        <v>15685471</v>
      </c>
      <c r="D8" s="27">
        <f>B8/$B$14</f>
        <v>0.26530612244897961</v>
      </c>
      <c r="E8" s="23">
        <f>C8/$C$14</f>
        <v>0.20323981882980785</v>
      </c>
      <c r="F8" s="72">
        <v>2</v>
      </c>
      <c r="G8" s="72">
        <f t="shared" ref="G8:G13" si="0">RANK(C8,$C$7:$C$13)</f>
        <v>3</v>
      </c>
    </row>
    <row r="9" spans="1:7">
      <c r="A9" s="36" t="s">
        <v>41</v>
      </c>
      <c r="B9" s="37">
        <v>22</v>
      </c>
      <c r="C9" s="95">
        <v>18892250</v>
      </c>
      <c r="D9" s="27">
        <f t="shared" ref="D9" si="1">B9/$B$14</f>
        <v>0.22448979591836735</v>
      </c>
      <c r="E9" s="23">
        <f t="shared" ref="E9" si="2">C9/$C$14</f>
        <v>0.24479070263732836</v>
      </c>
      <c r="F9" s="72">
        <v>3</v>
      </c>
      <c r="G9" s="72">
        <f t="shared" si="0"/>
        <v>2</v>
      </c>
    </row>
    <row r="10" spans="1:7">
      <c r="A10" s="36" t="s">
        <v>93</v>
      </c>
      <c r="B10" s="37">
        <v>9</v>
      </c>
      <c r="C10" s="95">
        <v>13770000</v>
      </c>
      <c r="D10" s="27">
        <f>B10/$B$14</f>
        <v>9.1836734693877556E-2</v>
      </c>
      <c r="E10" s="23">
        <f>C10/$C$14</f>
        <v>0.17842067383800297</v>
      </c>
      <c r="F10" s="72">
        <v>4</v>
      </c>
      <c r="G10" s="72">
        <f t="shared" si="0"/>
        <v>4</v>
      </c>
    </row>
    <row r="11" spans="1:7">
      <c r="A11" s="36" t="s">
        <v>39</v>
      </c>
      <c r="B11" s="37">
        <v>9</v>
      </c>
      <c r="C11" s="95">
        <v>5785000</v>
      </c>
      <c r="D11" s="27">
        <f>B11/$B$14</f>
        <v>9.1836734693877556E-2</v>
      </c>
      <c r="E11" s="23">
        <f>C11/$C$14</f>
        <v>7.4957414535428257E-2</v>
      </c>
      <c r="F11" s="72">
        <v>4</v>
      </c>
      <c r="G11" s="72">
        <f t="shared" si="0"/>
        <v>5</v>
      </c>
    </row>
    <row r="12" spans="1:7">
      <c r="A12" s="36" t="s">
        <v>52</v>
      </c>
      <c r="B12" s="37">
        <v>2</v>
      </c>
      <c r="C12" s="95">
        <v>887500</v>
      </c>
      <c r="D12" s="27">
        <f>B12/$B$14</f>
        <v>2.0408163265306121E-2</v>
      </c>
      <c r="E12" s="23">
        <f>C12/$C$14</f>
        <v>1.1499516923110213E-2</v>
      </c>
      <c r="F12" s="72">
        <v>5</v>
      </c>
      <c r="G12" s="72">
        <f t="shared" si="0"/>
        <v>6</v>
      </c>
    </row>
    <row r="13" spans="1:7">
      <c r="A13" s="36" t="s">
        <v>68</v>
      </c>
      <c r="B13" s="37">
        <v>1</v>
      </c>
      <c r="C13" s="95">
        <v>470000</v>
      </c>
      <c r="D13" s="27">
        <f>B13/$B$14</f>
        <v>1.020408163265306E-2</v>
      </c>
      <c r="E13" s="23">
        <f>C13/$C$14</f>
        <v>6.0898850184358316E-3</v>
      </c>
      <c r="F13" s="72">
        <v>6</v>
      </c>
      <c r="G13" s="72">
        <f t="shared" si="0"/>
        <v>7</v>
      </c>
    </row>
    <row r="14" spans="1:7">
      <c r="A14" s="28" t="s">
        <v>23</v>
      </c>
      <c r="B14" s="29">
        <f>SUM(B7:B13)</f>
        <v>98</v>
      </c>
      <c r="C14" s="96">
        <f>SUM(C7:C13)</f>
        <v>77177155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44" t="s">
        <v>14</v>
      </c>
      <c r="B16" s="145"/>
      <c r="C16" s="145"/>
      <c r="D16" s="145"/>
      <c r="E16" s="145"/>
      <c r="F16" s="145"/>
      <c r="G16" s="146"/>
    </row>
    <row r="17" spans="1:7">
      <c r="A17" s="3"/>
      <c r="B17" s="101"/>
      <c r="C17" s="93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4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4" t="s">
        <v>39</v>
      </c>
      <c r="B19" s="131">
        <v>7</v>
      </c>
      <c r="C19" s="132">
        <v>4526142.5</v>
      </c>
      <c r="D19" s="133">
        <f>B19/$B$23</f>
        <v>0.53846153846153844</v>
      </c>
      <c r="E19" s="125">
        <f>C19/$C$23</f>
        <v>0.48415912973050484</v>
      </c>
      <c r="F19" s="126">
        <v>1</v>
      </c>
      <c r="G19" s="126">
        <v>1</v>
      </c>
    </row>
    <row r="20" spans="1:7">
      <c r="A20" s="49" t="s">
        <v>70</v>
      </c>
      <c r="B20" s="50">
        <v>3</v>
      </c>
      <c r="C20" s="97">
        <v>2815000</v>
      </c>
      <c r="D20" s="27">
        <f>B20/$B$23</f>
        <v>0.23076923076923078</v>
      </c>
      <c r="E20" s="23">
        <f>C20/$C$23</f>
        <v>0.30111909870079678</v>
      </c>
      <c r="F20" s="72">
        <v>2</v>
      </c>
      <c r="G20" s="72">
        <v>2</v>
      </c>
    </row>
    <row r="21" spans="1:7">
      <c r="A21" s="49" t="s">
        <v>60</v>
      </c>
      <c r="B21" s="50">
        <v>2</v>
      </c>
      <c r="C21" s="97">
        <v>1234190</v>
      </c>
      <c r="D21" s="27">
        <f>B21/$B$23</f>
        <v>0.15384615384615385</v>
      </c>
      <c r="E21" s="23">
        <f>C21/$C$23</f>
        <v>0.13202066800196674</v>
      </c>
      <c r="F21" s="72">
        <v>3</v>
      </c>
      <c r="G21" s="72">
        <v>3</v>
      </c>
    </row>
    <row r="22" spans="1:7">
      <c r="A22" s="49" t="s">
        <v>40</v>
      </c>
      <c r="B22" s="50">
        <v>1</v>
      </c>
      <c r="C22" s="97">
        <v>773128</v>
      </c>
      <c r="D22" s="27">
        <f t="shared" ref="D22" si="3">B22/$B$23</f>
        <v>7.6923076923076927E-2</v>
      </c>
      <c r="E22" s="23">
        <f t="shared" ref="E22" si="4">C22/$C$23</f>
        <v>8.270110356673166E-2</v>
      </c>
      <c r="F22" s="72">
        <v>4</v>
      </c>
      <c r="G22" s="72">
        <v>4</v>
      </c>
    </row>
    <row r="23" spans="1:7">
      <c r="A23" s="28" t="s">
        <v>23</v>
      </c>
      <c r="B23" s="29">
        <f>SUM(B19:B22)</f>
        <v>13</v>
      </c>
      <c r="C23" s="96">
        <f>SUM(C19:C22)</f>
        <v>9348460.5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44" t="s">
        <v>15</v>
      </c>
      <c r="B25" s="145"/>
      <c r="C25" s="145"/>
      <c r="D25" s="145"/>
      <c r="E25" s="145"/>
      <c r="F25" s="145"/>
      <c r="G25" s="146"/>
    </row>
    <row r="26" spans="1:7">
      <c r="A26" s="3"/>
      <c r="B26" s="101"/>
      <c r="C26" s="93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4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0" t="s">
        <v>70</v>
      </c>
      <c r="B28" s="131">
        <v>27</v>
      </c>
      <c r="C28" s="132">
        <v>20236934</v>
      </c>
      <c r="D28" s="133">
        <f t="shared" ref="D28:D33" si="5">B28/$B$35</f>
        <v>0.31034482758620691</v>
      </c>
      <c r="E28" s="125">
        <f t="shared" ref="E28:E33" si="6">C28/$C$35</f>
        <v>0.28341681717996925</v>
      </c>
      <c r="F28" s="126">
        <v>1</v>
      </c>
      <c r="G28" s="126">
        <v>1</v>
      </c>
    </row>
    <row r="29" spans="1:7">
      <c r="A29" s="36" t="s">
        <v>40</v>
      </c>
      <c r="B29" s="37">
        <v>21</v>
      </c>
      <c r="C29" s="95">
        <v>14158500</v>
      </c>
      <c r="D29" s="27">
        <f t="shared" si="5"/>
        <v>0.2413793103448276</v>
      </c>
      <c r="E29" s="23">
        <f t="shared" si="6"/>
        <v>0.19828878258152122</v>
      </c>
      <c r="F29" s="105">
        <v>2</v>
      </c>
      <c r="G29" s="105">
        <v>3</v>
      </c>
    </row>
    <row r="30" spans="1:7">
      <c r="A30" s="36" t="s">
        <v>41</v>
      </c>
      <c r="B30" s="37">
        <v>18</v>
      </c>
      <c r="C30" s="95">
        <v>16095500</v>
      </c>
      <c r="D30" s="27">
        <f t="shared" si="5"/>
        <v>0.20689655172413793</v>
      </c>
      <c r="E30" s="23">
        <f t="shared" si="6"/>
        <v>0.22541632941631351</v>
      </c>
      <c r="F30" s="105">
        <v>3</v>
      </c>
      <c r="G30" s="105">
        <v>2</v>
      </c>
    </row>
    <row r="31" spans="1:7">
      <c r="A31" s="36" t="s">
        <v>93</v>
      </c>
      <c r="B31" s="37">
        <v>9</v>
      </c>
      <c r="C31" s="95">
        <v>13770000</v>
      </c>
      <c r="D31" s="27">
        <f t="shared" si="5"/>
        <v>0.10344827586206896</v>
      </c>
      <c r="E31" s="23">
        <f t="shared" si="6"/>
        <v>0.19284786779302518</v>
      </c>
      <c r="F31" s="72">
        <v>4</v>
      </c>
      <c r="G31" s="72">
        <v>4</v>
      </c>
    </row>
    <row r="32" spans="1:7">
      <c r="A32" s="36" t="s">
        <v>39</v>
      </c>
      <c r="B32" s="37">
        <v>9</v>
      </c>
      <c r="C32" s="95">
        <v>5785000</v>
      </c>
      <c r="D32" s="27">
        <f t="shared" si="5"/>
        <v>0.10344827586206896</v>
      </c>
      <c r="E32" s="23">
        <f t="shared" si="6"/>
        <v>8.1018512358943404E-2</v>
      </c>
      <c r="F32" s="105">
        <v>4</v>
      </c>
      <c r="G32" s="72">
        <v>5</v>
      </c>
    </row>
    <row r="33" spans="1:7">
      <c r="A33" s="36" t="s">
        <v>52</v>
      </c>
      <c r="B33" s="37">
        <v>2</v>
      </c>
      <c r="C33" s="95">
        <v>887500</v>
      </c>
      <c r="D33" s="27">
        <f t="shared" si="5"/>
        <v>2.2988505747126436E-2</v>
      </c>
      <c r="E33" s="23">
        <f t="shared" si="6"/>
        <v>1.242937419508423E-2</v>
      </c>
      <c r="F33" s="72">
        <v>5</v>
      </c>
      <c r="G33" s="72">
        <v>6</v>
      </c>
    </row>
    <row r="34" spans="1:7">
      <c r="A34" s="36" t="s">
        <v>68</v>
      </c>
      <c r="B34" s="37">
        <v>1</v>
      </c>
      <c r="C34" s="95">
        <v>470000</v>
      </c>
      <c r="D34" s="27">
        <f>B34/$B$35</f>
        <v>1.1494252873563218E-2</v>
      </c>
      <c r="E34" s="23">
        <f>C34/$C$35</f>
        <v>6.5823164751431986E-3</v>
      </c>
      <c r="F34" s="72">
        <v>6</v>
      </c>
      <c r="G34" s="72">
        <v>7</v>
      </c>
    </row>
    <row r="35" spans="1:7">
      <c r="A35" s="28" t="s">
        <v>23</v>
      </c>
      <c r="B35" s="41">
        <f>SUM(B28:B34)</f>
        <v>87</v>
      </c>
      <c r="C35" s="98">
        <f>SUM(C28:C34)</f>
        <v>71403434</v>
      </c>
      <c r="D35" s="30">
        <f>SUM(D28:D34)</f>
        <v>0.99999999999999989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4" t="s">
        <v>16</v>
      </c>
      <c r="B37" s="145"/>
      <c r="C37" s="145"/>
      <c r="D37" s="145"/>
      <c r="E37" s="145"/>
      <c r="F37" s="145"/>
      <c r="G37" s="146"/>
    </row>
    <row r="38" spans="1:7">
      <c r="A38" s="18"/>
      <c r="B38" s="102"/>
      <c r="C38" s="99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4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5" t="s">
        <v>41</v>
      </c>
      <c r="B40" s="136">
        <v>2</v>
      </c>
      <c r="C40" s="137">
        <v>2690000</v>
      </c>
      <c r="D40" s="125">
        <f>B40/$B$43</f>
        <v>0.5</v>
      </c>
      <c r="E40" s="125">
        <f>C40/$C$43</f>
        <v>0.60818847783537355</v>
      </c>
      <c r="F40" s="126">
        <v>1</v>
      </c>
      <c r="G40" s="126">
        <v>1</v>
      </c>
    </row>
    <row r="41" spans="1:7">
      <c r="A41" s="90" t="s">
        <v>70</v>
      </c>
      <c r="B41" s="91">
        <v>1</v>
      </c>
      <c r="C41" s="100">
        <v>1400000</v>
      </c>
      <c r="D41" s="23">
        <f>B41/$B$43</f>
        <v>0.25</v>
      </c>
      <c r="E41" s="23">
        <f>C41/$C$43</f>
        <v>0.31652931931952527</v>
      </c>
      <c r="F41" s="72">
        <v>2</v>
      </c>
      <c r="G41" s="72">
        <v>2</v>
      </c>
    </row>
    <row r="42" spans="1:7">
      <c r="A42" s="49" t="s">
        <v>40</v>
      </c>
      <c r="B42" s="50">
        <v>1</v>
      </c>
      <c r="C42" s="97">
        <v>332971</v>
      </c>
      <c r="D42" s="23">
        <f>B42/$B$43</f>
        <v>0.25</v>
      </c>
      <c r="E42" s="23">
        <f>C42/$C$43</f>
        <v>7.5282202845101176E-2</v>
      </c>
      <c r="F42" s="72">
        <v>2</v>
      </c>
      <c r="G42" s="72">
        <v>3</v>
      </c>
    </row>
    <row r="43" spans="1:7">
      <c r="A43" s="28" t="s">
        <v>23</v>
      </c>
      <c r="B43" s="41">
        <f>SUM(B40:B42)</f>
        <v>4</v>
      </c>
      <c r="C43" s="98">
        <f>SUM(C40:C42)</f>
        <v>4422971</v>
      </c>
      <c r="D43" s="30">
        <f>SUM(D40:D42)</f>
        <v>1</v>
      </c>
      <c r="E43" s="30">
        <f>SUM(E40:E42)</f>
        <v>1</v>
      </c>
      <c r="F43" s="31"/>
      <c r="G43" s="31"/>
    </row>
    <row r="44" spans="1:7" ht="13.5" thickBot="1"/>
    <row r="45" spans="1:7" ht="16.5" thickBot="1">
      <c r="A45" s="144" t="s">
        <v>17</v>
      </c>
      <c r="B45" s="145"/>
      <c r="C45" s="145"/>
      <c r="D45" s="145"/>
      <c r="E45" s="145"/>
      <c r="F45" s="145"/>
      <c r="G45" s="146"/>
    </row>
    <row r="46" spans="1:7">
      <c r="A46" s="18"/>
      <c r="B46" s="102"/>
      <c r="C46" s="99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4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30" t="s">
        <v>40</v>
      </c>
      <c r="B48" s="131">
        <v>4</v>
      </c>
      <c r="C48" s="132">
        <v>1194000</v>
      </c>
      <c r="D48" s="133">
        <f>B48/$B$51</f>
        <v>0.5714285714285714</v>
      </c>
      <c r="E48" s="125">
        <f>C48/$C$51</f>
        <v>0.88395335924486396</v>
      </c>
      <c r="F48" s="126">
        <v>1</v>
      </c>
      <c r="G48" s="126">
        <v>1</v>
      </c>
    </row>
    <row r="49" spans="1:7">
      <c r="A49" s="36" t="s">
        <v>41</v>
      </c>
      <c r="B49" s="37">
        <v>2</v>
      </c>
      <c r="C49" s="95">
        <v>106750</v>
      </c>
      <c r="D49" s="27">
        <f>B49/$B$51</f>
        <v>0.2857142857142857</v>
      </c>
      <c r="E49" s="23">
        <f>C49/$C$51</f>
        <v>7.9030168424949102E-2</v>
      </c>
      <c r="F49" s="72">
        <v>2</v>
      </c>
      <c r="G49" s="72">
        <v>2</v>
      </c>
    </row>
    <row r="50" spans="1:7">
      <c r="A50" s="36" t="s">
        <v>70</v>
      </c>
      <c r="B50" s="37">
        <v>1</v>
      </c>
      <c r="C50" s="95">
        <v>50000</v>
      </c>
      <c r="D50" s="27">
        <f t="shared" ref="D50" si="7">B50/$B$51</f>
        <v>0.14285714285714285</v>
      </c>
      <c r="E50" s="23">
        <f t="shared" ref="E50" si="8">C50/$C$51</f>
        <v>3.7016472330186935E-2</v>
      </c>
      <c r="F50" s="72">
        <v>3</v>
      </c>
      <c r="G50" s="72">
        <v>3</v>
      </c>
    </row>
    <row r="51" spans="1:7">
      <c r="A51" s="28" t="s">
        <v>23</v>
      </c>
      <c r="B51" s="29">
        <f>SUM(B48:B50)</f>
        <v>7</v>
      </c>
      <c r="C51" s="96">
        <f>SUM(C48:C50)</f>
        <v>1350750</v>
      </c>
      <c r="D51" s="30">
        <f>SUM(D48:D50)</f>
        <v>1</v>
      </c>
      <c r="E51" s="30">
        <f>SUM(E48:E50)</f>
        <v>1</v>
      </c>
      <c r="F51" s="31"/>
      <c r="G51" s="31"/>
    </row>
    <row r="54" spans="1:7">
      <c r="A54" s="150" t="s">
        <v>24</v>
      </c>
      <c r="B54" s="150"/>
      <c r="C54" s="150"/>
    </row>
    <row r="55" spans="1:7">
      <c r="A55" s="20" t="s">
        <v>25</v>
      </c>
    </row>
  </sheetData>
  <sortState ref="A107:C126">
    <sortCondition descending="1" ref="B107"/>
    <sortCondition descending="1" ref="C107"/>
  </sortState>
  <mergeCells count="6">
    <mergeCell ref="A54:C54"/>
    <mergeCell ref="A4:G4"/>
    <mergeCell ref="A16:G16"/>
    <mergeCell ref="A25:G25"/>
    <mergeCell ref="A37:G37"/>
    <mergeCell ref="A45:G45"/>
  </mergeCells>
  <phoneticPr fontId="2" type="noConversion"/>
  <hyperlinks>
    <hyperlink ref="A5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79</v>
      </c>
    </row>
    <row r="2" spans="1:7">
      <c r="A2" s="57" t="str">
        <f>'OVERALL STATS'!A2</f>
        <v>Reporting Period: AUGUST, 2022</v>
      </c>
    </row>
    <row r="3" spans="1:7" ht="13.5" thickBot="1"/>
    <row r="4" spans="1:7" ht="16.5" thickBot="1">
      <c r="A4" s="144" t="s">
        <v>18</v>
      </c>
      <c r="B4" s="145"/>
      <c r="C4" s="145"/>
      <c r="D4" s="145"/>
      <c r="E4" s="145"/>
      <c r="F4" s="145"/>
      <c r="G4" s="146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70</v>
      </c>
      <c r="B7" s="139">
        <v>10</v>
      </c>
      <c r="C7" s="55">
        <v>2916000</v>
      </c>
      <c r="D7" s="127">
        <f>B7/$B$11</f>
        <v>0.5</v>
      </c>
      <c r="E7" s="67">
        <f>C7/$C$11</f>
        <v>0.25757555682164485</v>
      </c>
      <c r="F7" s="129">
        <v>1</v>
      </c>
      <c r="G7" s="72">
        <v>3</v>
      </c>
    </row>
    <row r="8" spans="1:7">
      <c r="A8" s="61" t="s">
        <v>40</v>
      </c>
      <c r="B8" s="54">
        <v>5</v>
      </c>
      <c r="C8" s="55">
        <v>3010750</v>
      </c>
      <c r="D8" s="27">
        <f>B8/$B$11</f>
        <v>0.25</v>
      </c>
      <c r="E8" s="67">
        <f>C8/$C$11</f>
        <v>0.26594499578215608</v>
      </c>
      <c r="F8" s="72">
        <v>2</v>
      </c>
      <c r="G8" s="72">
        <v>2</v>
      </c>
    </row>
    <row r="9" spans="1:7">
      <c r="A9" s="138" t="s">
        <v>41</v>
      </c>
      <c r="B9" s="54">
        <v>3</v>
      </c>
      <c r="C9" s="141">
        <v>3739200</v>
      </c>
      <c r="D9" s="27">
        <f t="shared" ref="D9" si="0">B9/$B$11</f>
        <v>0.15</v>
      </c>
      <c r="E9" s="140">
        <f t="shared" ref="E9" si="1">C9/$C$11</f>
        <v>0.33029030249228203</v>
      </c>
      <c r="F9" s="72">
        <v>3</v>
      </c>
      <c r="G9" s="129">
        <v>1</v>
      </c>
    </row>
    <row r="10" spans="1:7">
      <c r="A10" s="61" t="s">
        <v>39</v>
      </c>
      <c r="B10" s="54">
        <v>2</v>
      </c>
      <c r="C10" s="55">
        <v>1655000</v>
      </c>
      <c r="D10" s="27">
        <f>B10/$B$11</f>
        <v>0.1</v>
      </c>
      <c r="E10" s="67">
        <f>C10/$C$11</f>
        <v>0.14618914490391707</v>
      </c>
      <c r="F10" s="72">
        <v>4</v>
      </c>
      <c r="G10" s="72">
        <v>4</v>
      </c>
    </row>
    <row r="11" spans="1:7">
      <c r="A11" s="60" t="s">
        <v>23</v>
      </c>
      <c r="B11" s="34">
        <f>SUM(B7:B10)</f>
        <v>20</v>
      </c>
      <c r="C11" s="52">
        <f>SUM(C7:C10)</f>
        <v>11320950</v>
      </c>
      <c r="D11" s="30">
        <f>SUM(D7:D10)</f>
        <v>1</v>
      </c>
      <c r="E11" s="30">
        <f>SUM(E7:E10)</f>
        <v>1</v>
      </c>
      <c r="F11" s="41"/>
      <c r="G11" s="41"/>
    </row>
    <row r="12" spans="1:7" ht="13.5" thickBot="1"/>
    <row r="13" spans="1:7" ht="16.5" thickBot="1">
      <c r="A13" s="144" t="s">
        <v>19</v>
      </c>
      <c r="B13" s="145"/>
      <c r="C13" s="145"/>
      <c r="D13" s="145"/>
      <c r="E13" s="145"/>
      <c r="F13" s="145"/>
      <c r="G13" s="146"/>
    </row>
    <row r="14" spans="1:7">
      <c r="A14" s="58"/>
      <c r="B14" s="66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2" t="s">
        <v>40</v>
      </c>
      <c r="B16" s="129">
        <v>1</v>
      </c>
      <c r="C16" s="143">
        <v>24243011</v>
      </c>
      <c r="D16" s="127">
        <f>B16/$B$19</f>
        <v>0.33333333333333331</v>
      </c>
      <c r="E16" s="140">
        <f>C16/$C$19</f>
        <v>0.69906869604787747</v>
      </c>
      <c r="F16" s="129">
        <v>1</v>
      </c>
      <c r="G16" s="129">
        <v>1</v>
      </c>
    </row>
    <row r="17" spans="1:7">
      <c r="A17" s="142" t="s">
        <v>39</v>
      </c>
      <c r="B17" s="129">
        <v>1</v>
      </c>
      <c r="C17" s="73">
        <v>10000000</v>
      </c>
      <c r="D17" s="127">
        <f>B17/$B$19</f>
        <v>0.33333333333333331</v>
      </c>
      <c r="E17" s="67">
        <f>C17/$C$19</f>
        <v>0.28835885775404613</v>
      </c>
      <c r="F17" s="129">
        <v>1</v>
      </c>
      <c r="G17" s="72">
        <v>2</v>
      </c>
    </row>
    <row r="18" spans="1:7">
      <c r="A18" s="142" t="s">
        <v>41</v>
      </c>
      <c r="B18" s="129">
        <v>1</v>
      </c>
      <c r="C18" s="73">
        <v>436000</v>
      </c>
      <c r="D18" s="127">
        <f>B18/$B$19</f>
        <v>0.33333333333333331</v>
      </c>
      <c r="E18" s="67">
        <f>C18/$C$19</f>
        <v>1.257244619807641E-2</v>
      </c>
      <c r="F18" s="129">
        <v>1</v>
      </c>
      <c r="G18" s="72">
        <v>3</v>
      </c>
    </row>
    <row r="19" spans="1:7">
      <c r="A19" s="60" t="s">
        <v>23</v>
      </c>
      <c r="B19" s="41">
        <f>SUM(B16:B18)</f>
        <v>3</v>
      </c>
      <c r="C19" s="38">
        <f>SUM(C16:C18)</f>
        <v>34679011</v>
      </c>
      <c r="D19" s="30">
        <f>SUM(D16:D18)</f>
        <v>1</v>
      </c>
      <c r="E19" s="30">
        <f>SUM(E16:E18)</f>
        <v>1</v>
      </c>
      <c r="F19" s="41"/>
      <c r="G19" s="41"/>
    </row>
    <row r="20" spans="1:7" ht="13.5" thickBot="1"/>
    <row r="21" spans="1:7" ht="16.5" thickBot="1">
      <c r="A21" s="144" t="s">
        <v>20</v>
      </c>
      <c r="B21" s="145"/>
      <c r="C21" s="145"/>
      <c r="D21" s="145"/>
      <c r="E21" s="145"/>
      <c r="F21" s="145"/>
      <c r="G21" s="146"/>
    </row>
    <row r="22" spans="1:7">
      <c r="A22" s="58"/>
      <c r="B22" s="66"/>
      <c r="C22" s="40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38" t="s">
        <v>93</v>
      </c>
      <c r="B24" s="139">
        <v>1</v>
      </c>
      <c r="C24" s="141">
        <v>500000</v>
      </c>
      <c r="D24" s="127">
        <f t="shared" ref="D24" si="2">B24/$B$26</f>
        <v>0.5</v>
      </c>
      <c r="E24" s="140">
        <f t="shared" ref="E24" si="3">C24/$C$26</f>
        <v>0.95238095238095233</v>
      </c>
      <c r="F24" s="129">
        <v>1</v>
      </c>
      <c r="G24" s="129">
        <v>1</v>
      </c>
    </row>
    <row r="25" spans="1:7">
      <c r="A25" s="138" t="s">
        <v>39</v>
      </c>
      <c r="B25" s="139">
        <v>1</v>
      </c>
      <c r="C25" s="71">
        <v>25000</v>
      </c>
      <c r="D25" s="127">
        <f>B25/$B$26</f>
        <v>0.5</v>
      </c>
      <c r="E25" s="67">
        <f>C25/$C$26</f>
        <v>4.7619047619047616E-2</v>
      </c>
      <c r="F25" s="129">
        <v>1</v>
      </c>
      <c r="G25" s="72">
        <v>2</v>
      </c>
    </row>
    <row r="26" spans="1:7">
      <c r="A26" s="60" t="s">
        <v>23</v>
      </c>
      <c r="B26" s="41">
        <f>SUM(B24:B25)</f>
        <v>2</v>
      </c>
      <c r="C26" s="38">
        <f>SUM(C24:C25)</f>
        <v>525000</v>
      </c>
      <c r="D26" s="30">
        <f>SUM(D24:D25)</f>
        <v>1</v>
      </c>
      <c r="E26" s="30">
        <f>SUM(E24:E25)</f>
        <v>1</v>
      </c>
      <c r="F26" s="41"/>
      <c r="G26" s="41"/>
    </row>
    <row r="27" spans="1:7" ht="13.5" thickBot="1"/>
    <row r="28" spans="1:7" ht="16.5" thickBot="1">
      <c r="A28" s="144" t="s">
        <v>21</v>
      </c>
      <c r="B28" s="145"/>
      <c r="C28" s="145"/>
      <c r="D28" s="145"/>
      <c r="E28" s="145"/>
      <c r="F28" s="145"/>
      <c r="G28" s="146"/>
    </row>
    <row r="29" spans="1:7">
      <c r="A29" s="58"/>
      <c r="B29" s="66"/>
      <c r="C29" s="40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42" t="s">
        <v>93</v>
      </c>
      <c r="B31" s="129">
        <v>3</v>
      </c>
      <c r="C31" s="143">
        <v>9912684</v>
      </c>
      <c r="D31" s="128">
        <f>B31/$B$32</f>
        <v>1</v>
      </c>
      <c r="E31" s="140">
        <f>C31/$C$32</f>
        <v>1</v>
      </c>
      <c r="F31" s="129">
        <v>1</v>
      </c>
      <c r="G31" s="129">
        <v>1</v>
      </c>
    </row>
    <row r="32" spans="1:7">
      <c r="A32" s="60" t="s">
        <v>23</v>
      </c>
      <c r="B32" s="34">
        <f>SUM(B31:B31)</f>
        <v>3</v>
      </c>
      <c r="C32" s="52">
        <f>SUM(C31:C31)</f>
        <v>9912684</v>
      </c>
      <c r="D32" s="30">
        <f>SUM(D31:D31)</f>
        <v>1</v>
      </c>
      <c r="E32" s="30">
        <f>SUM(E31:E31)</f>
        <v>1</v>
      </c>
      <c r="F32" s="41"/>
      <c r="G32" s="41"/>
    </row>
    <row r="33" spans="1:7" ht="13.5" thickBot="1"/>
    <row r="34" spans="1:7" ht="16.5" thickBot="1">
      <c r="A34" s="144" t="s">
        <v>22</v>
      </c>
      <c r="B34" s="145"/>
      <c r="C34" s="145"/>
      <c r="D34" s="145"/>
      <c r="E34" s="145"/>
      <c r="F34" s="145"/>
      <c r="G34" s="146"/>
    </row>
    <row r="35" spans="1:7">
      <c r="A35" s="58"/>
      <c r="B35" s="66"/>
      <c r="C35" s="40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38" t="s">
        <v>162</v>
      </c>
      <c r="B37" s="139"/>
      <c r="C37" s="141"/>
      <c r="D37" s="128"/>
      <c r="E37" s="128"/>
      <c r="F37" s="129">
        <v>1</v>
      </c>
      <c r="G37" s="129">
        <v>1</v>
      </c>
    </row>
    <row r="38" spans="1:7">
      <c r="A38" s="60" t="s">
        <v>23</v>
      </c>
      <c r="B38" s="34">
        <f>SUM(B37:B37)</f>
        <v>0</v>
      </c>
      <c r="C38" s="52">
        <f>SUM(C37:C37)</f>
        <v>0</v>
      </c>
      <c r="D38" s="30"/>
      <c r="E38" s="30"/>
      <c r="F38" s="41"/>
      <c r="G38" s="41"/>
    </row>
    <row r="39" spans="1:7">
      <c r="A39" s="62"/>
      <c r="B39" s="24"/>
      <c r="C39" s="53"/>
      <c r="D39" s="43"/>
      <c r="E39" s="43"/>
      <c r="F39" s="65"/>
      <c r="G39" s="65"/>
    </row>
    <row r="41" spans="1:7">
      <c r="A41" s="150" t="s">
        <v>24</v>
      </c>
      <c r="B41" s="150"/>
      <c r="C41" s="150"/>
    </row>
    <row r="42" spans="1:7">
      <c r="A42" s="63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3:G13"/>
    <mergeCell ref="A21:G21"/>
    <mergeCell ref="A28:G28"/>
    <mergeCell ref="A34:G34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workbookViewId="0"/>
  </sheetViews>
  <sheetFormatPr defaultRowHeight="12.75"/>
  <cols>
    <col min="1" max="1" width="26.85546875" customWidth="1"/>
    <col min="2" max="2" width="10.7109375" bestFit="1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4" t="s">
        <v>163</v>
      </c>
      <c r="B1" t="s">
        <v>30</v>
      </c>
    </row>
    <row r="2" spans="1:7">
      <c r="A2" s="74" t="s">
        <v>29</v>
      </c>
      <c r="B2" t="s">
        <v>30</v>
      </c>
    </row>
    <row r="4" spans="1:7">
      <c r="D4" s="74" t="s">
        <v>49</v>
      </c>
    </row>
    <row r="5" spans="1:7">
      <c r="A5" s="74" t="s">
        <v>7</v>
      </c>
      <c r="B5" s="74" t="s">
        <v>26</v>
      </c>
      <c r="C5" s="74" t="s">
        <v>33</v>
      </c>
      <c r="D5" t="s">
        <v>8</v>
      </c>
      <c r="E5" t="s">
        <v>9</v>
      </c>
      <c r="F5" t="s">
        <v>32</v>
      </c>
      <c r="G5" t="s">
        <v>164</v>
      </c>
    </row>
    <row r="6" spans="1:7">
      <c r="A6" t="s">
        <v>60</v>
      </c>
      <c r="D6" s="75">
        <v>2</v>
      </c>
      <c r="E6" s="25">
        <v>1234190</v>
      </c>
      <c r="F6" s="9">
        <v>1.8018018018018018E-2</v>
      </c>
      <c r="G6" s="9">
        <v>1.4263868484125374E-2</v>
      </c>
    </row>
    <row r="7" spans="1:7">
      <c r="B7" t="s">
        <v>35</v>
      </c>
      <c r="D7" s="75">
        <v>2</v>
      </c>
      <c r="E7" s="25">
        <v>1234190</v>
      </c>
      <c r="F7" s="9">
        <v>1.8018018018018018E-2</v>
      </c>
      <c r="G7" s="9">
        <v>1.4263868484125374E-2</v>
      </c>
    </row>
    <row r="8" spans="1:7">
      <c r="C8" t="s">
        <v>61</v>
      </c>
      <c r="D8" s="75">
        <v>2</v>
      </c>
      <c r="E8" s="25">
        <v>1234190</v>
      </c>
      <c r="F8" s="9">
        <v>1.8018018018018018E-2</v>
      </c>
      <c r="G8" s="9">
        <v>1.4263868484125374E-2</v>
      </c>
    </row>
    <row r="9" spans="1:7">
      <c r="A9" t="s">
        <v>41</v>
      </c>
      <c r="D9" s="75">
        <v>22</v>
      </c>
      <c r="E9" s="25">
        <v>18892250</v>
      </c>
      <c r="F9" s="9">
        <v>0.1981981981981982</v>
      </c>
      <c r="G9" s="9">
        <v>0.21834285593726865</v>
      </c>
    </row>
    <row r="10" spans="1:7">
      <c r="B10" t="s">
        <v>62</v>
      </c>
      <c r="D10" s="75">
        <v>2</v>
      </c>
      <c r="E10" s="25">
        <v>1855000</v>
      </c>
      <c r="F10" s="9">
        <v>1.8018018018018018E-2</v>
      </c>
      <c r="G10" s="9">
        <v>2.1438737988520869E-2</v>
      </c>
    </row>
    <row r="11" spans="1:7">
      <c r="C11" t="s">
        <v>63</v>
      </c>
      <c r="D11" s="75">
        <v>2</v>
      </c>
      <c r="E11" s="25">
        <v>1855000</v>
      </c>
      <c r="F11" s="9">
        <v>1.8018018018018018E-2</v>
      </c>
      <c r="G11" s="9">
        <v>2.1438737988520869E-2</v>
      </c>
    </row>
    <row r="12" spans="1:7">
      <c r="B12" t="s">
        <v>27</v>
      </c>
      <c r="D12" s="75">
        <v>2</v>
      </c>
      <c r="E12" s="25">
        <v>2639000</v>
      </c>
      <c r="F12" s="9">
        <v>1.8018018018018018E-2</v>
      </c>
      <c r="G12" s="9">
        <v>3.0499638572348556E-2</v>
      </c>
    </row>
    <row r="13" spans="1:7">
      <c r="C13" t="s">
        <v>64</v>
      </c>
      <c r="D13" s="75">
        <v>1</v>
      </c>
      <c r="E13" s="25">
        <v>699000</v>
      </c>
      <c r="F13" s="9">
        <v>9.0090090090090089E-3</v>
      </c>
      <c r="G13" s="9">
        <v>8.0785325358361647E-3</v>
      </c>
    </row>
    <row r="14" spans="1:7">
      <c r="C14" t="s">
        <v>89</v>
      </c>
      <c r="D14" s="75">
        <v>1</v>
      </c>
      <c r="E14" s="25">
        <v>1940000</v>
      </c>
      <c r="F14" s="9">
        <v>9.0090090090090089E-3</v>
      </c>
      <c r="G14" s="9">
        <v>2.242110603651239E-2</v>
      </c>
    </row>
    <row r="15" spans="1:7">
      <c r="B15" t="s">
        <v>85</v>
      </c>
      <c r="D15" s="75">
        <v>18</v>
      </c>
      <c r="E15" s="25">
        <v>14398250</v>
      </c>
      <c r="F15" s="9">
        <v>0.16216216216216217</v>
      </c>
      <c r="G15" s="9">
        <v>0.16640447937639924</v>
      </c>
    </row>
    <row r="16" spans="1:7">
      <c r="C16" t="s">
        <v>86</v>
      </c>
      <c r="D16" s="75">
        <v>18</v>
      </c>
      <c r="E16" s="25">
        <v>14398250</v>
      </c>
      <c r="F16" s="9">
        <v>0.16216216216216217</v>
      </c>
      <c r="G16" s="9">
        <v>0.16640447937639924</v>
      </c>
    </row>
    <row r="17" spans="1:7">
      <c r="A17" t="s">
        <v>39</v>
      </c>
      <c r="D17" s="75">
        <v>16</v>
      </c>
      <c r="E17" s="25">
        <v>10311142.5</v>
      </c>
      <c r="F17" s="9">
        <v>0.14414414414414414</v>
      </c>
      <c r="G17" s="9">
        <v>0.11916866976808735</v>
      </c>
    </row>
    <row r="18" spans="1:7">
      <c r="B18" t="s">
        <v>66</v>
      </c>
      <c r="D18" s="75">
        <v>1</v>
      </c>
      <c r="E18" s="25">
        <v>390000</v>
      </c>
      <c r="F18" s="9">
        <v>9.0090090090090089E-3</v>
      </c>
      <c r="G18" s="9">
        <v>4.5073357496081606E-3</v>
      </c>
    </row>
    <row r="19" spans="1:7">
      <c r="C19" t="s">
        <v>65</v>
      </c>
      <c r="D19" s="75">
        <v>1</v>
      </c>
      <c r="E19" s="25">
        <v>390000</v>
      </c>
      <c r="F19" s="9">
        <v>9.0090090090090089E-3</v>
      </c>
      <c r="G19" s="9">
        <v>4.5073357496081606E-3</v>
      </c>
    </row>
    <row r="20" spans="1:7">
      <c r="B20" t="s">
        <v>46</v>
      </c>
      <c r="D20" s="75">
        <v>1</v>
      </c>
      <c r="E20" s="25">
        <v>675000</v>
      </c>
      <c r="F20" s="9">
        <v>9.0090090090090089E-3</v>
      </c>
      <c r="G20" s="9">
        <v>7.8011580281679704E-3</v>
      </c>
    </row>
    <row r="21" spans="1:7">
      <c r="C21" t="s">
        <v>47</v>
      </c>
      <c r="D21" s="75">
        <v>1</v>
      </c>
      <c r="E21" s="25">
        <v>675000</v>
      </c>
      <c r="F21" s="9">
        <v>9.0090090090090089E-3</v>
      </c>
      <c r="G21" s="9">
        <v>7.8011580281679704E-3</v>
      </c>
    </row>
    <row r="22" spans="1:7">
      <c r="B22" t="s">
        <v>28</v>
      </c>
      <c r="D22" s="75">
        <v>6</v>
      </c>
      <c r="E22" s="25">
        <v>3426142.5</v>
      </c>
      <c r="F22" s="9">
        <v>5.4054054054054057E-2</v>
      </c>
      <c r="G22" s="9">
        <v>3.9596857880774043E-2</v>
      </c>
    </row>
    <row r="23" spans="1:7">
      <c r="C23" t="s">
        <v>67</v>
      </c>
      <c r="D23" s="75">
        <v>6</v>
      </c>
      <c r="E23" s="25">
        <v>3426142.5</v>
      </c>
      <c r="F23" s="9">
        <v>5.4054054054054057E-2</v>
      </c>
      <c r="G23" s="9">
        <v>3.9596857880774043E-2</v>
      </c>
    </row>
    <row r="24" spans="1:7">
      <c r="B24" t="s">
        <v>54</v>
      </c>
      <c r="D24" s="75">
        <v>8</v>
      </c>
      <c r="E24" s="25">
        <v>5820000</v>
      </c>
      <c r="F24" s="9">
        <v>7.2072072072072071E-2</v>
      </c>
      <c r="G24" s="9">
        <v>6.7263318109537173E-2</v>
      </c>
    </row>
    <row r="25" spans="1:7">
      <c r="C25" t="s">
        <v>90</v>
      </c>
      <c r="D25" s="75">
        <v>8</v>
      </c>
      <c r="E25" s="25">
        <v>5820000</v>
      </c>
      <c r="F25" s="9">
        <v>7.2072072072072071E-2</v>
      </c>
      <c r="G25" s="9">
        <v>6.7263318109537173E-2</v>
      </c>
    </row>
    <row r="26" spans="1:7">
      <c r="A26" t="s">
        <v>68</v>
      </c>
      <c r="D26" s="75">
        <v>1</v>
      </c>
      <c r="E26" s="25">
        <v>470000</v>
      </c>
      <c r="F26" s="9">
        <v>9.0090090090090089E-3</v>
      </c>
      <c r="G26" s="9">
        <v>5.4319174418354758E-3</v>
      </c>
    </row>
    <row r="27" spans="1:7">
      <c r="B27" t="s">
        <v>69</v>
      </c>
      <c r="D27" s="75">
        <v>1</v>
      </c>
      <c r="E27" s="25">
        <v>470000</v>
      </c>
      <c r="F27" s="9">
        <v>9.0090090090090089E-3</v>
      </c>
      <c r="G27" s="9">
        <v>5.4319174418354758E-3</v>
      </c>
    </row>
    <row r="28" spans="1:7">
      <c r="C28" t="s">
        <v>59</v>
      </c>
      <c r="D28" s="75">
        <v>1</v>
      </c>
      <c r="E28" s="25">
        <v>470000</v>
      </c>
      <c r="F28" s="9">
        <v>9.0090090090090089E-3</v>
      </c>
      <c r="G28" s="9">
        <v>5.4319174418354758E-3</v>
      </c>
    </row>
    <row r="29" spans="1:7">
      <c r="A29" t="s">
        <v>93</v>
      </c>
      <c r="D29" s="75">
        <v>9</v>
      </c>
      <c r="E29" s="25">
        <v>13770000</v>
      </c>
      <c r="F29" s="9">
        <v>8.1081081081081086E-2</v>
      </c>
      <c r="G29" s="9">
        <v>0.1591436237746266</v>
      </c>
    </row>
    <row r="30" spans="1:7">
      <c r="B30" t="s">
        <v>85</v>
      </c>
      <c r="D30" s="75">
        <v>2</v>
      </c>
      <c r="E30" s="25">
        <v>1082500</v>
      </c>
      <c r="F30" s="9">
        <v>1.8018018018018018E-2</v>
      </c>
      <c r="G30" s="9">
        <v>1.2510746022950856E-2</v>
      </c>
    </row>
    <row r="31" spans="1:7">
      <c r="C31" t="s">
        <v>94</v>
      </c>
      <c r="D31" s="75">
        <v>2</v>
      </c>
      <c r="E31" s="25">
        <v>1082500</v>
      </c>
      <c r="F31" s="9">
        <v>1.8018018018018018E-2</v>
      </c>
      <c r="G31" s="9">
        <v>1.2510746022950856E-2</v>
      </c>
    </row>
    <row r="32" spans="1:7">
      <c r="B32" t="s">
        <v>54</v>
      </c>
      <c r="D32" s="75">
        <v>7</v>
      </c>
      <c r="E32" s="25">
        <v>12687500</v>
      </c>
      <c r="F32" s="9">
        <v>6.3063063063063057E-2</v>
      </c>
      <c r="G32" s="9">
        <v>0.14663287775167574</v>
      </c>
    </row>
    <row r="33" spans="1:7">
      <c r="C33" t="s">
        <v>55</v>
      </c>
      <c r="D33" s="75">
        <v>7</v>
      </c>
      <c r="E33" s="25">
        <v>12687500</v>
      </c>
      <c r="F33" s="9">
        <v>6.3063063063063057E-2</v>
      </c>
      <c r="G33" s="9">
        <v>0.14663287775167574</v>
      </c>
    </row>
    <row r="34" spans="1:7">
      <c r="A34" t="s">
        <v>70</v>
      </c>
      <c r="D34" s="75">
        <v>32</v>
      </c>
      <c r="E34" s="25">
        <v>24501934</v>
      </c>
      <c r="F34" s="9">
        <v>0.28828828828828829</v>
      </c>
      <c r="G34" s="9">
        <v>0.28317549500702482</v>
      </c>
    </row>
    <row r="35" spans="1:7">
      <c r="B35" t="s">
        <v>71</v>
      </c>
      <c r="D35" s="75">
        <v>8</v>
      </c>
      <c r="E35" s="25">
        <v>5961500</v>
      </c>
      <c r="F35" s="9">
        <v>7.2072072072072071E-2</v>
      </c>
      <c r="G35" s="9">
        <v>6.8898671977664236E-2</v>
      </c>
    </row>
    <row r="36" spans="1:7">
      <c r="C36" t="s">
        <v>57</v>
      </c>
      <c r="D36" s="75">
        <v>3</v>
      </c>
      <c r="E36" s="25">
        <v>2447500</v>
      </c>
      <c r="F36" s="9">
        <v>2.7027027027027029E-2</v>
      </c>
      <c r="G36" s="9">
        <v>2.8286421146579421E-2</v>
      </c>
    </row>
    <row r="37" spans="1:7">
      <c r="C37" t="s">
        <v>58</v>
      </c>
      <c r="D37" s="75">
        <v>5</v>
      </c>
      <c r="E37" s="25">
        <v>3514000</v>
      </c>
      <c r="F37" s="9">
        <v>4.5045045045045043E-2</v>
      </c>
      <c r="G37" s="9">
        <v>4.0612250831084815E-2</v>
      </c>
    </row>
    <row r="38" spans="1:7">
      <c r="B38" t="s">
        <v>72</v>
      </c>
      <c r="D38" s="75">
        <v>23</v>
      </c>
      <c r="E38" s="25">
        <v>17425434</v>
      </c>
      <c r="F38" s="9">
        <v>0.2072072072072072</v>
      </c>
      <c r="G38" s="9">
        <v>0.20139046569394239</v>
      </c>
    </row>
    <row r="39" spans="1:7">
      <c r="C39" t="s">
        <v>95</v>
      </c>
      <c r="D39" s="75">
        <v>7</v>
      </c>
      <c r="E39" s="25">
        <v>6965900</v>
      </c>
      <c r="F39" s="9">
        <v>6.3063063063063057E-2</v>
      </c>
      <c r="G39" s="9">
        <v>8.0506795123578168E-2</v>
      </c>
    </row>
    <row r="40" spans="1:7">
      <c r="C40" t="s">
        <v>73</v>
      </c>
      <c r="D40" s="75">
        <v>15</v>
      </c>
      <c r="E40" s="25">
        <v>9704534</v>
      </c>
      <c r="F40" s="9">
        <v>0.13513513513513514</v>
      </c>
      <c r="G40" s="9">
        <v>0.11215793084996893</v>
      </c>
    </row>
    <row r="41" spans="1:7">
      <c r="C41" t="s">
        <v>96</v>
      </c>
      <c r="D41" s="75">
        <v>1</v>
      </c>
      <c r="E41" s="25">
        <v>755000</v>
      </c>
      <c r="F41" s="9">
        <v>9.0090090090090089E-3</v>
      </c>
      <c r="G41" s="9">
        <v>8.7257397203952865E-3</v>
      </c>
    </row>
    <row r="42" spans="1:7">
      <c r="B42" t="s">
        <v>85</v>
      </c>
      <c r="D42" s="75">
        <v>1</v>
      </c>
      <c r="E42" s="25">
        <v>1115000</v>
      </c>
      <c r="F42" s="9">
        <v>9.0090090090090089E-3</v>
      </c>
      <c r="G42" s="9">
        <v>1.2886357335418203E-2</v>
      </c>
    </row>
    <row r="43" spans="1:7">
      <c r="C43" t="s">
        <v>95</v>
      </c>
      <c r="D43" s="75">
        <v>1</v>
      </c>
      <c r="E43" s="25">
        <v>1115000</v>
      </c>
      <c r="F43" s="9">
        <v>9.0090090090090089E-3</v>
      </c>
      <c r="G43" s="9">
        <v>1.2886357335418203E-2</v>
      </c>
    </row>
    <row r="44" spans="1:7">
      <c r="A44" t="s">
        <v>40</v>
      </c>
      <c r="D44" s="75">
        <v>27</v>
      </c>
      <c r="E44" s="25">
        <v>16458599</v>
      </c>
      <c r="F44" s="9">
        <v>0.24324324324324326</v>
      </c>
      <c r="G44" s="9">
        <v>0.19021649143888494</v>
      </c>
    </row>
    <row r="45" spans="1:7">
      <c r="B45" t="s">
        <v>71</v>
      </c>
      <c r="D45" s="75">
        <v>7</v>
      </c>
      <c r="E45" s="25">
        <v>3567971</v>
      </c>
      <c r="F45" s="9">
        <v>6.3063063063063057E-2</v>
      </c>
      <c r="G45" s="9">
        <v>4.1236008312474821E-2</v>
      </c>
    </row>
    <row r="46" spans="1:7">
      <c r="C46" t="s">
        <v>56</v>
      </c>
      <c r="D46" s="75">
        <v>2</v>
      </c>
      <c r="E46" s="25">
        <v>1350000</v>
      </c>
      <c r="F46" s="9">
        <v>1.8018018018018018E-2</v>
      </c>
      <c r="G46" s="9">
        <v>1.5602316056335941E-2</v>
      </c>
    </row>
    <row r="47" spans="1:7">
      <c r="C47" t="s">
        <v>74</v>
      </c>
      <c r="D47" s="75">
        <v>5</v>
      </c>
      <c r="E47" s="25">
        <v>2217971</v>
      </c>
      <c r="F47" s="9">
        <v>4.5045045045045043E-2</v>
      </c>
      <c r="G47" s="9">
        <v>2.5633692256138877E-2</v>
      </c>
    </row>
    <row r="48" spans="1:7">
      <c r="B48" t="s">
        <v>98</v>
      </c>
      <c r="D48" s="75">
        <v>1</v>
      </c>
      <c r="E48" s="25">
        <v>350000</v>
      </c>
      <c r="F48" s="9">
        <v>9.0090090090090089E-3</v>
      </c>
      <c r="G48" s="9">
        <v>4.0450449034945034E-3</v>
      </c>
    </row>
    <row r="49" spans="1:7">
      <c r="C49" t="s">
        <v>99</v>
      </c>
      <c r="D49" s="75">
        <v>1</v>
      </c>
      <c r="E49" s="25">
        <v>350000</v>
      </c>
      <c r="F49" s="9">
        <v>9.0090090090090089E-3</v>
      </c>
      <c r="G49" s="9">
        <v>4.0450449034945034E-3</v>
      </c>
    </row>
    <row r="50" spans="1:7">
      <c r="B50" t="s">
        <v>72</v>
      </c>
      <c r="D50" s="75">
        <v>15</v>
      </c>
      <c r="E50" s="25">
        <v>9901628</v>
      </c>
      <c r="F50" s="9">
        <v>0.13513513513513514</v>
      </c>
      <c r="G50" s="9">
        <v>0.11443579965056706</v>
      </c>
    </row>
    <row r="51" spans="1:7">
      <c r="C51" t="s">
        <v>97</v>
      </c>
      <c r="D51" s="75">
        <v>15</v>
      </c>
      <c r="E51" s="25">
        <v>9901628</v>
      </c>
      <c r="F51" s="9">
        <v>0.13513513513513514</v>
      </c>
      <c r="G51" s="9">
        <v>0.11443579965056706</v>
      </c>
    </row>
    <row r="52" spans="1:7">
      <c r="B52" t="s">
        <v>27</v>
      </c>
      <c r="D52" s="75">
        <v>2</v>
      </c>
      <c r="E52" s="25">
        <v>1399000</v>
      </c>
      <c r="F52" s="9">
        <v>1.8018018018018018E-2</v>
      </c>
      <c r="G52" s="9">
        <v>1.6168622342825172E-2</v>
      </c>
    </row>
    <row r="53" spans="1:7">
      <c r="C53" t="s">
        <v>75</v>
      </c>
      <c r="D53" s="75">
        <v>1</v>
      </c>
      <c r="E53" s="25">
        <v>700000</v>
      </c>
      <c r="F53" s="9">
        <v>9.0090090090090089E-3</v>
      </c>
      <c r="G53" s="9">
        <v>8.0900898069890068E-3</v>
      </c>
    </row>
    <row r="54" spans="1:7">
      <c r="C54" t="s">
        <v>34</v>
      </c>
      <c r="D54" s="75">
        <v>1</v>
      </c>
      <c r="E54" s="25">
        <v>699000</v>
      </c>
      <c r="F54" s="9">
        <v>9.0090090090090089E-3</v>
      </c>
      <c r="G54" s="9">
        <v>8.0785325358361647E-3</v>
      </c>
    </row>
    <row r="55" spans="1:7">
      <c r="B55" t="s">
        <v>69</v>
      </c>
      <c r="D55" s="75">
        <v>2</v>
      </c>
      <c r="E55" s="25">
        <v>1240000</v>
      </c>
      <c r="F55" s="9">
        <v>1.8018018018018018E-2</v>
      </c>
      <c r="G55" s="9">
        <v>1.4331016229523383E-2</v>
      </c>
    </row>
    <row r="56" spans="1:7">
      <c r="C56" t="s">
        <v>76</v>
      </c>
      <c r="D56" s="75">
        <v>2</v>
      </c>
      <c r="E56" s="25">
        <v>1240000</v>
      </c>
      <c r="F56" s="9">
        <v>1.8018018018018018E-2</v>
      </c>
      <c r="G56" s="9">
        <v>1.4331016229523383E-2</v>
      </c>
    </row>
    <row r="57" spans="1:7">
      <c r="A57" t="s">
        <v>52</v>
      </c>
      <c r="D57" s="75">
        <v>2</v>
      </c>
      <c r="E57" s="25">
        <v>887500</v>
      </c>
      <c r="F57" s="9">
        <v>1.8018018018018018E-2</v>
      </c>
      <c r="G57" s="9">
        <v>1.0257078148146775E-2</v>
      </c>
    </row>
    <row r="58" spans="1:7">
      <c r="B58" t="s">
        <v>35</v>
      </c>
      <c r="D58" s="75">
        <v>2</v>
      </c>
      <c r="E58" s="25">
        <v>887500</v>
      </c>
      <c r="F58" s="9">
        <v>1.8018018018018018E-2</v>
      </c>
      <c r="G58" s="9">
        <v>1.0257078148146775E-2</v>
      </c>
    </row>
    <row r="59" spans="1:7">
      <c r="C59" t="s">
        <v>59</v>
      </c>
      <c r="D59" s="75">
        <v>2</v>
      </c>
      <c r="E59" s="25">
        <v>887500</v>
      </c>
      <c r="F59" s="9">
        <v>1.8018018018018018E-2</v>
      </c>
      <c r="G59" s="9">
        <v>1.0257078148146775E-2</v>
      </c>
    </row>
    <row r="60" spans="1:7">
      <c r="A60" t="s">
        <v>31</v>
      </c>
      <c r="D60" s="75">
        <v>111</v>
      </c>
      <c r="E60" s="25">
        <v>86525615.5</v>
      </c>
      <c r="F60" s="9">
        <v>1</v>
      </c>
      <c r="G6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66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30</v>
      </c>
    </row>
    <row r="3" spans="1:6">
      <c r="C3" s="74" t="s">
        <v>49</v>
      </c>
    </row>
    <row r="4" spans="1:6">
      <c r="A4" s="74" t="s">
        <v>48</v>
      </c>
      <c r="B4" s="74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142</v>
      </c>
      <c r="C5" s="75">
        <v>1</v>
      </c>
      <c r="D5" s="25">
        <v>645000</v>
      </c>
      <c r="E5" s="9">
        <v>3.5714285714285712E-2</v>
      </c>
      <c r="F5" s="9">
        <v>1.1428542066204216E-2</v>
      </c>
    </row>
    <row r="6" spans="1:6">
      <c r="B6" t="s">
        <v>40</v>
      </c>
      <c r="C6" s="75">
        <v>1</v>
      </c>
      <c r="D6" s="25">
        <v>645000</v>
      </c>
      <c r="E6" s="9">
        <v>3.5714285714285712E-2</v>
      </c>
      <c r="F6" s="9">
        <v>1.1428542066204216E-2</v>
      </c>
    </row>
    <row r="7" spans="1:6">
      <c r="C7" s="75"/>
      <c r="D7" s="25"/>
      <c r="E7" s="9"/>
      <c r="F7" s="9"/>
    </row>
    <row r="8" spans="1:6">
      <c r="A8" t="s">
        <v>115</v>
      </c>
      <c r="C8" s="75">
        <v>2</v>
      </c>
      <c r="D8" s="25">
        <v>990000</v>
      </c>
      <c r="E8" s="9">
        <v>7.1428571428571425E-2</v>
      </c>
      <c r="F8" s="9">
        <v>1.7541483171383213E-2</v>
      </c>
    </row>
    <row r="9" spans="1:6">
      <c r="B9" t="s">
        <v>39</v>
      </c>
      <c r="C9" s="75">
        <v>1</v>
      </c>
      <c r="D9" s="25">
        <v>405000</v>
      </c>
      <c r="E9" s="9">
        <v>3.5714285714285712E-2</v>
      </c>
      <c r="F9" s="9">
        <v>7.1760612973840419E-3</v>
      </c>
    </row>
    <row r="10" spans="1:6">
      <c r="B10" t="s">
        <v>40</v>
      </c>
      <c r="C10" s="75">
        <v>1</v>
      </c>
      <c r="D10" s="25">
        <v>585000</v>
      </c>
      <c r="E10" s="9">
        <v>3.5714285714285712E-2</v>
      </c>
      <c r="F10" s="9">
        <v>1.0365421873999171E-2</v>
      </c>
    </row>
    <row r="11" spans="1:6">
      <c r="C11" s="75"/>
      <c r="D11" s="25"/>
      <c r="E11" s="9"/>
      <c r="F11" s="9"/>
    </row>
    <row r="12" spans="1:6">
      <c r="A12" t="s">
        <v>125</v>
      </c>
      <c r="C12" s="75">
        <v>2</v>
      </c>
      <c r="D12" s="25">
        <v>1168000</v>
      </c>
      <c r="E12" s="9">
        <v>7.1428571428571425E-2</v>
      </c>
      <c r="F12" s="9">
        <v>2.0695406408258177E-2</v>
      </c>
    </row>
    <row r="13" spans="1:6">
      <c r="B13" t="s">
        <v>70</v>
      </c>
      <c r="C13" s="75">
        <v>2</v>
      </c>
      <c r="D13" s="25">
        <v>1168000</v>
      </c>
      <c r="E13" s="9">
        <v>7.1428571428571425E-2</v>
      </c>
      <c r="F13" s="9">
        <v>2.0695406408258177E-2</v>
      </c>
    </row>
    <row r="14" spans="1:6">
      <c r="C14" s="75"/>
      <c r="D14" s="25"/>
      <c r="E14" s="9"/>
      <c r="F14" s="9"/>
    </row>
    <row r="15" spans="1:6">
      <c r="A15" t="s">
        <v>105</v>
      </c>
      <c r="C15" s="75">
        <v>1</v>
      </c>
      <c r="D15" s="25">
        <v>508000</v>
      </c>
      <c r="E15" s="9">
        <v>3.5714285714285712E-2</v>
      </c>
      <c r="F15" s="9">
        <v>9.0010842940027001E-3</v>
      </c>
    </row>
    <row r="16" spans="1:6">
      <c r="B16" t="s">
        <v>41</v>
      </c>
      <c r="C16" s="75">
        <v>1</v>
      </c>
      <c r="D16" s="25">
        <v>508000</v>
      </c>
      <c r="E16" s="9">
        <v>3.5714285714285712E-2</v>
      </c>
      <c r="F16" s="9">
        <v>9.0010842940027001E-3</v>
      </c>
    </row>
    <row r="17" spans="1:6">
      <c r="C17" s="75"/>
      <c r="D17" s="25"/>
      <c r="E17" s="9"/>
      <c r="F17" s="9"/>
    </row>
    <row r="18" spans="1:6">
      <c r="A18" t="s">
        <v>133</v>
      </c>
      <c r="C18" s="75">
        <v>1</v>
      </c>
      <c r="D18" s="25">
        <v>150000</v>
      </c>
      <c r="E18" s="9">
        <v>3.5714285714285712E-2</v>
      </c>
      <c r="F18" s="9">
        <v>2.6578004805126081E-3</v>
      </c>
    </row>
    <row r="19" spans="1:6">
      <c r="B19" t="s">
        <v>70</v>
      </c>
      <c r="C19" s="75">
        <v>1</v>
      </c>
      <c r="D19" s="25">
        <v>150000</v>
      </c>
      <c r="E19" s="9">
        <v>3.5714285714285712E-2</v>
      </c>
      <c r="F19" s="9">
        <v>2.6578004805126081E-3</v>
      </c>
    </row>
    <row r="20" spans="1:6">
      <c r="C20" s="75"/>
      <c r="D20" s="25"/>
      <c r="E20" s="9"/>
      <c r="F20" s="9"/>
    </row>
    <row r="21" spans="1:6">
      <c r="A21" t="s">
        <v>102</v>
      </c>
      <c r="C21" s="75">
        <v>3</v>
      </c>
      <c r="D21" s="25">
        <v>3315700</v>
      </c>
      <c r="E21" s="9">
        <v>0.10714285714285714</v>
      </c>
      <c r="F21" s="9">
        <v>5.8749793688237698E-2</v>
      </c>
    </row>
    <row r="22" spans="1:6">
      <c r="B22" t="s">
        <v>41</v>
      </c>
      <c r="C22" s="75">
        <v>2</v>
      </c>
      <c r="D22" s="25">
        <v>3290700</v>
      </c>
      <c r="E22" s="9">
        <v>7.1428571428571425E-2</v>
      </c>
      <c r="F22" s="9">
        <v>5.8306826941485597E-2</v>
      </c>
    </row>
    <row r="23" spans="1:6">
      <c r="B23" t="s">
        <v>39</v>
      </c>
      <c r="C23" s="75">
        <v>1</v>
      </c>
      <c r="D23" s="25">
        <v>25000</v>
      </c>
      <c r="E23" s="9">
        <v>3.5714285714285712E-2</v>
      </c>
      <c r="F23" s="9">
        <v>4.4296674675210139E-4</v>
      </c>
    </row>
    <row r="24" spans="1:6">
      <c r="C24" s="75"/>
      <c r="D24" s="25"/>
      <c r="E24" s="9"/>
      <c r="F24" s="9"/>
    </row>
    <row r="25" spans="1:6">
      <c r="A25" t="s">
        <v>128</v>
      </c>
      <c r="C25" s="75">
        <v>1</v>
      </c>
      <c r="D25" s="25">
        <v>350000</v>
      </c>
      <c r="E25" s="9">
        <v>3.5714285714285712E-2</v>
      </c>
      <c r="F25" s="9">
        <v>6.2015344545294192E-3</v>
      </c>
    </row>
    <row r="26" spans="1:6">
      <c r="B26" t="s">
        <v>70</v>
      </c>
      <c r="C26" s="75">
        <v>1</v>
      </c>
      <c r="D26" s="25">
        <v>350000</v>
      </c>
      <c r="E26" s="9">
        <v>3.5714285714285712E-2</v>
      </c>
      <c r="F26" s="9">
        <v>6.2015344545294192E-3</v>
      </c>
    </row>
    <row r="27" spans="1:6">
      <c r="C27" s="75"/>
      <c r="D27" s="25"/>
      <c r="E27" s="9"/>
      <c r="F27" s="9"/>
    </row>
    <row r="28" spans="1:6">
      <c r="A28" t="s">
        <v>139</v>
      </c>
      <c r="C28" s="75">
        <v>1</v>
      </c>
      <c r="D28" s="25">
        <v>236000</v>
      </c>
      <c r="E28" s="9">
        <v>3.5714285714285712E-2</v>
      </c>
      <c r="F28" s="9">
        <v>4.1816060893398368E-3</v>
      </c>
    </row>
    <row r="29" spans="1:6">
      <c r="B29" t="s">
        <v>70</v>
      </c>
      <c r="C29" s="75">
        <v>1</v>
      </c>
      <c r="D29" s="25">
        <v>236000</v>
      </c>
      <c r="E29" s="9">
        <v>3.5714285714285712E-2</v>
      </c>
      <c r="F29" s="9">
        <v>4.1816060893398368E-3</v>
      </c>
    </row>
    <row r="30" spans="1:6">
      <c r="C30" s="75"/>
      <c r="D30" s="25"/>
      <c r="E30" s="9"/>
      <c r="F30" s="9"/>
    </row>
    <row r="31" spans="1:6">
      <c r="A31" t="s">
        <v>107</v>
      </c>
      <c r="C31" s="75">
        <v>5</v>
      </c>
      <c r="D31" s="25">
        <v>996500</v>
      </c>
      <c r="E31" s="9">
        <v>0.17857142857142858</v>
      </c>
      <c r="F31" s="9">
        <v>1.7656654525538759E-2</v>
      </c>
    </row>
    <row r="32" spans="1:6">
      <c r="B32" t="s">
        <v>41</v>
      </c>
      <c r="C32" s="75">
        <v>1</v>
      </c>
      <c r="D32" s="25">
        <v>376500</v>
      </c>
      <c r="E32" s="9">
        <v>3.5714285714285712E-2</v>
      </c>
      <c r="F32" s="9">
        <v>6.6710792060866468E-3</v>
      </c>
    </row>
    <row r="33" spans="1:6">
      <c r="B33" t="s">
        <v>40</v>
      </c>
      <c r="C33" s="75">
        <v>1</v>
      </c>
      <c r="D33" s="25">
        <v>168000</v>
      </c>
      <c r="E33" s="9">
        <v>3.5714285714285712E-2</v>
      </c>
      <c r="F33" s="9">
        <v>2.9767365381741214E-3</v>
      </c>
    </row>
    <row r="34" spans="1:6">
      <c r="B34" t="s">
        <v>70</v>
      </c>
      <c r="C34" s="75">
        <v>3</v>
      </c>
      <c r="D34" s="25">
        <v>452000</v>
      </c>
      <c r="E34" s="9">
        <v>0.10714285714285714</v>
      </c>
      <c r="F34" s="9">
        <v>8.0088387812779927E-3</v>
      </c>
    </row>
    <row r="35" spans="1:6">
      <c r="C35" s="75"/>
      <c r="D35" s="25"/>
      <c r="E35" s="9"/>
      <c r="F35" s="9"/>
    </row>
    <row r="36" spans="1:6">
      <c r="A36" t="s">
        <v>109</v>
      </c>
      <c r="C36" s="75">
        <v>1</v>
      </c>
      <c r="D36" s="25">
        <v>10000000</v>
      </c>
      <c r="E36" s="9">
        <v>3.5714285714285712E-2</v>
      </c>
      <c r="F36" s="9">
        <v>0.17718669870084056</v>
      </c>
    </row>
    <row r="37" spans="1:6">
      <c r="B37" t="s">
        <v>39</v>
      </c>
      <c r="C37" s="75">
        <v>1</v>
      </c>
      <c r="D37" s="25">
        <v>10000000</v>
      </c>
      <c r="E37" s="9">
        <v>3.5714285714285712E-2</v>
      </c>
      <c r="F37" s="9">
        <v>0.17718669870084056</v>
      </c>
    </row>
    <row r="38" spans="1:6">
      <c r="C38" s="75"/>
      <c r="D38" s="25"/>
      <c r="E38" s="9"/>
      <c r="F38" s="9"/>
    </row>
    <row r="39" spans="1:6">
      <c r="A39" t="s">
        <v>113</v>
      </c>
      <c r="C39" s="75">
        <v>1</v>
      </c>
      <c r="D39" s="25">
        <v>1250000</v>
      </c>
      <c r="E39" s="9">
        <v>3.5714285714285712E-2</v>
      </c>
      <c r="F39" s="9">
        <v>2.2148337337605069E-2</v>
      </c>
    </row>
    <row r="40" spans="1:6">
      <c r="B40" t="s">
        <v>39</v>
      </c>
      <c r="C40" s="75">
        <v>1</v>
      </c>
      <c r="D40" s="25">
        <v>1250000</v>
      </c>
      <c r="E40" s="9">
        <v>3.5714285714285712E-2</v>
      </c>
      <c r="F40" s="9">
        <v>2.2148337337605069E-2</v>
      </c>
    </row>
    <row r="41" spans="1:6">
      <c r="C41" s="75"/>
      <c r="D41" s="25"/>
      <c r="E41" s="9"/>
      <c r="F41" s="9"/>
    </row>
    <row r="42" spans="1:6">
      <c r="A42" t="s">
        <v>118</v>
      </c>
      <c r="C42" s="75">
        <v>2</v>
      </c>
      <c r="D42" s="25">
        <v>7799668</v>
      </c>
      <c r="E42" s="9">
        <v>7.1428571428571425E-2</v>
      </c>
      <c r="F42" s="9">
        <v>0.13819974238825875</v>
      </c>
    </row>
    <row r="43" spans="1:6">
      <c r="B43" t="s">
        <v>93</v>
      </c>
      <c r="C43" s="75">
        <v>2</v>
      </c>
      <c r="D43" s="25">
        <v>7799668</v>
      </c>
      <c r="E43" s="9">
        <v>7.1428571428571425E-2</v>
      </c>
      <c r="F43" s="9">
        <v>0.13819974238825875</v>
      </c>
    </row>
    <row r="44" spans="1:6">
      <c r="C44" s="75"/>
      <c r="D44" s="25"/>
      <c r="E44" s="9"/>
      <c r="F44" s="9"/>
    </row>
    <row r="45" spans="1:6">
      <c r="A45" t="s">
        <v>121</v>
      </c>
      <c r="C45" s="75">
        <v>1</v>
      </c>
      <c r="D45" s="25">
        <v>2113016</v>
      </c>
      <c r="E45" s="9">
        <v>3.5714285714285712E-2</v>
      </c>
      <c r="F45" s="9">
        <v>3.7439832934205532E-2</v>
      </c>
    </row>
    <row r="46" spans="1:6">
      <c r="B46" t="s">
        <v>93</v>
      </c>
      <c r="C46" s="75">
        <v>1</v>
      </c>
      <c r="D46" s="25">
        <v>2113016</v>
      </c>
      <c r="E46" s="9">
        <v>3.5714285714285712E-2</v>
      </c>
      <c r="F46" s="9">
        <v>3.7439832934205532E-2</v>
      </c>
    </row>
    <row r="47" spans="1:6">
      <c r="C47" s="75"/>
      <c r="D47" s="25"/>
      <c r="E47" s="9"/>
      <c r="F47" s="9"/>
    </row>
    <row r="48" spans="1:6">
      <c r="A48" t="s">
        <v>123</v>
      </c>
      <c r="C48" s="75">
        <v>1</v>
      </c>
      <c r="D48" s="25">
        <v>500000</v>
      </c>
      <c r="E48" s="9">
        <v>3.5714285714285712E-2</v>
      </c>
      <c r="F48" s="9">
        <v>8.8593349350420281E-3</v>
      </c>
    </row>
    <row r="49" spans="1:6">
      <c r="B49" t="s">
        <v>93</v>
      </c>
      <c r="C49" s="75">
        <v>1</v>
      </c>
      <c r="D49" s="25">
        <v>500000</v>
      </c>
      <c r="E49" s="9">
        <v>3.5714285714285712E-2</v>
      </c>
      <c r="F49" s="9">
        <v>8.8593349350420281E-3</v>
      </c>
    </row>
    <row r="50" spans="1:6">
      <c r="C50" s="75"/>
      <c r="D50" s="25"/>
      <c r="E50" s="9"/>
      <c r="F50" s="9"/>
    </row>
    <row r="51" spans="1:6">
      <c r="A51" t="s">
        <v>131</v>
      </c>
      <c r="C51" s="75">
        <v>1</v>
      </c>
      <c r="D51" s="25">
        <v>125000</v>
      </c>
      <c r="E51" s="9">
        <v>3.5714285714285712E-2</v>
      </c>
      <c r="F51" s="9">
        <v>2.214833733760507E-3</v>
      </c>
    </row>
    <row r="52" spans="1:6">
      <c r="B52" t="s">
        <v>70</v>
      </c>
      <c r="C52" s="75">
        <v>1</v>
      </c>
      <c r="D52" s="25">
        <v>125000</v>
      </c>
      <c r="E52" s="9">
        <v>3.5714285714285712E-2</v>
      </c>
      <c r="F52" s="9">
        <v>2.214833733760507E-3</v>
      </c>
    </row>
    <row r="53" spans="1:6">
      <c r="C53" s="75"/>
      <c r="D53" s="25"/>
      <c r="E53" s="9"/>
      <c r="F53" s="9"/>
    </row>
    <row r="54" spans="1:6">
      <c r="A54" t="s">
        <v>136</v>
      </c>
      <c r="C54" s="75">
        <v>1</v>
      </c>
      <c r="D54" s="25">
        <v>435000</v>
      </c>
      <c r="E54" s="9">
        <v>3.5714285714285712E-2</v>
      </c>
      <c r="F54" s="9">
        <v>7.7076213934865641E-3</v>
      </c>
    </row>
    <row r="55" spans="1:6">
      <c r="B55" t="s">
        <v>70</v>
      </c>
      <c r="C55" s="75">
        <v>1</v>
      </c>
      <c r="D55" s="25">
        <v>435000</v>
      </c>
      <c r="E55" s="9">
        <v>3.5714285714285712E-2</v>
      </c>
      <c r="F55" s="9">
        <v>7.7076213934865641E-3</v>
      </c>
    </row>
    <row r="56" spans="1:6">
      <c r="C56" s="75"/>
      <c r="D56" s="25"/>
      <c r="E56" s="9"/>
      <c r="F56" s="9"/>
    </row>
    <row r="57" spans="1:6">
      <c r="A57" t="s">
        <v>150</v>
      </c>
      <c r="C57" s="75">
        <v>1</v>
      </c>
      <c r="D57" s="25">
        <v>1101750</v>
      </c>
      <c r="E57" s="9">
        <v>3.5714285714285712E-2</v>
      </c>
      <c r="F57" s="9">
        <v>1.9521544529365106E-2</v>
      </c>
    </row>
    <row r="58" spans="1:6">
      <c r="B58" t="s">
        <v>40</v>
      </c>
      <c r="C58" s="75">
        <v>1</v>
      </c>
      <c r="D58" s="25">
        <v>1101750</v>
      </c>
      <c r="E58" s="9">
        <v>3.5714285714285712E-2</v>
      </c>
      <c r="F58" s="9">
        <v>1.9521544529365106E-2</v>
      </c>
    </row>
    <row r="59" spans="1:6">
      <c r="C59" s="75"/>
      <c r="D59" s="25"/>
      <c r="E59" s="9"/>
      <c r="F59" s="9"/>
    </row>
    <row r="60" spans="1:6">
      <c r="A60" t="s">
        <v>146</v>
      </c>
      <c r="C60" s="75">
        <v>1</v>
      </c>
      <c r="D60" s="25">
        <v>24243011</v>
      </c>
      <c r="E60" s="9">
        <v>3.5714285714285712E-2</v>
      </c>
      <c r="F60" s="9">
        <v>0.42955390856581632</v>
      </c>
    </row>
    <row r="61" spans="1:6">
      <c r="B61" t="s">
        <v>40</v>
      </c>
      <c r="C61" s="75">
        <v>1</v>
      </c>
      <c r="D61" s="25">
        <v>24243011</v>
      </c>
      <c r="E61" s="9">
        <v>3.5714285714285712E-2</v>
      </c>
      <c r="F61" s="9">
        <v>0.42955390856581632</v>
      </c>
    </row>
    <row r="62" spans="1:6">
      <c r="C62" s="75"/>
      <c r="D62" s="25"/>
      <c r="E62" s="9"/>
      <c r="F62" s="9"/>
    </row>
    <row r="63" spans="1:6">
      <c r="A63" t="s">
        <v>148</v>
      </c>
      <c r="C63" s="75">
        <v>1</v>
      </c>
      <c r="D63" s="25">
        <v>511000</v>
      </c>
      <c r="E63" s="9">
        <v>3.5714285714285712E-2</v>
      </c>
      <c r="F63" s="9">
        <v>9.0542403036129523E-3</v>
      </c>
    </row>
    <row r="64" spans="1:6">
      <c r="B64" t="s">
        <v>40</v>
      </c>
      <c r="C64" s="75">
        <v>1</v>
      </c>
      <c r="D64" s="25">
        <v>511000</v>
      </c>
      <c r="E64" s="9">
        <v>3.5714285714285712E-2</v>
      </c>
      <c r="F64" s="9">
        <v>9.0542403036129523E-3</v>
      </c>
    </row>
    <row r="65" spans="1:6">
      <c r="C65" s="75"/>
      <c r="D65" s="25"/>
      <c r="E65" s="9"/>
      <c r="F65" s="9"/>
    </row>
    <row r="66" spans="1:6">
      <c r="A66" t="s">
        <v>31</v>
      </c>
      <c r="C66" s="75">
        <v>28</v>
      </c>
      <c r="D66" s="25">
        <v>56437645</v>
      </c>
      <c r="E66" s="9">
        <v>1</v>
      </c>
      <c r="F6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2"/>
  <sheetViews>
    <sheetView topLeftCell="A2" workbookViewId="0">
      <selection activeCell="J112" sqref="A1:J11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42</v>
      </c>
      <c r="C1" s="84" t="s">
        <v>26</v>
      </c>
      <c r="D1" s="84" t="s">
        <v>33</v>
      </c>
      <c r="E1" s="84" t="s">
        <v>29</v>
      </c>
      <c r="F1" s="84" t="s">
        <v>36</v>
      </c>
      <c r="G1" s="84" t="s">
        <v>43</v>
      </c>
      <c r="H1" s="84" t="s">
        <v>44</v>
      </c>
      <c r="I1" s="84" t="s">
        <v>45</v>
      </c>
      <c r="J1" s="84" t="s">
        <v>37</v>
      </c>
      <c r="K1" s="89" t="s">
        <v>51</v>
      </c>
      <c r="L1">
        <v>112</v>
      </c>
    </row>
    <row r="2" spans="1:12" ht="15">
      <c r="A2" s="106" t="s">
        <v>60</v>
      </c>
      <c r="B2" s="106" t="s">
        <v>151</v>
      </c>
      <c r="C2" s="106" t="s">
        <v>35</v>
      </c>
      <c r="D2" s="106" t="s">
        <v>61</v>
      </c>
      <c r="E2" s="106" t="s">
        <v>83</v>
      </c>
      <c r="F2" s="107">
        <v>988181</v>
      </c>
      <c r="G2" s="108">
        <v>629639</v>
      </c>
      <c r="H2" s="106" t="s">
        <v>84</v>
      </c>
      <c r="I2" s="106" t="s">
        <v>84</v>
      </c>
      <c r="J2" s="109">
        <v>44778</v>
      </c>
    </row>
    <row r="3" spans="1:12" ht="15">
      <c r="A3" s="106" t="s">
        <v>60</v>
      </c>
      <c r="B3" s="106" t="s">
        <v>151</v>
      </c>
      <c r="C3" s="106" t="s">
        <v>35</v>
      </c>
      <c r="D3" s="106" t="s">
        <v>61</v>
      </c>
      <c r="E3" s="106" t="s">
        <v>83</v>
      </c>
      <c r="F3" s="107">
        <v>988220</v>
      </c>
      <c r="G3" s="108">
        <v>604551</v>
      </c>
      <c r="H3" s="106" t="s">
        <v>84</v>
      </c>
      <c r="I3" s="106" t="s">
        <v>84</v>
      </c>
      <c r="J3" s="109">
        <v>44781</v>
      </c>
    </row>
    <row r="4" spans="1:12" ht="15">
      <c r="A4" s="106" t="s">
        <v>41</v>
      </c>
      <c r="B4" s="106" t="s">
        <v>152</v>
      </c>
      <c r="C4" s="106" t="s">
        <v>85</v>
      </c>
      <c r="D4" s="106" t="s">
        <v>86</v>
      </c>
      <c r="E4" s="106" t="s">
        <v>81</v>
      </c>
      <c r="F4" s="107">
        <v>988203</v>
      </c>
      <c r="G4" s="108">
        <v>520000</v>
      </c>
      <c r="H4" s="106" t="s">
        <v>82</v>
      </c>
      <c r="I4" s="106" t="s">
        <v>84</v>
      </c>
      <c r="J4" s="109">
        <v>44781</v>
      </c>
    </row>
    <row r="5" spans="1:12" ht="15">
      <c r="A5" s="106" t="s">
        <v>41</v>
      </c>
      <c r="B5" s="106" t="s">
        <v>152</v>
      </c>
      <c r="C5" s="106" t="s">
        <v>85</v>
      </c>
      <c r="D5" s="106" t="s">
        <v>86</v>
      </c>
      <c r="E5" s="106" t="s">
        <v>83</v>
      </c>
      <c r="F5" s="107">
        <v>988123</v>
      </c>
      <c r="G5" s="108">
        <v>615000</v>
      </c>
      <c r="H5" s="106" t="s">
        <v>82</v>
      </c>
      <c r="I5" s="106" t="s">
        <v>84</v>
      </c>
      <c r="J5" s="109">
        <v>44776</v>
      </c>
    </row>
    <row r="6" spans="1:12" ht="15">
      <c r="A6" s="106" t="s">
        <v>41</v>
      </c>
      <c r="B6" s="106" t="s">
        <v>152</v>
      </c>
      <c r="C6" s="106" t="s">
        <v>85</v>
      </c>
      <c r="D6" s="106" t="s">
        <v>86</v>
      </c>
      <c r="E6" s="106" t="s">
        <v>83</v>
      </c>
      <c r="F6" s="107">
        <v>988143</v>
      </c>
      <c r="G6" s="108">
        <v>787500</v>
      </c>
      <c r="H6" s="106" t="s">
        <v>82</v>
      </c>
      <c r="I6" s="106" t="s">
        <v>84</v>
      </c>
      <c r="J6" s="109">
        <v>44777</v>
      </c>
    </row>
    <row r="7" spans="1:12" ht="15">
      <c r="A7" s="106" t="s">
        <v>41</v>
      </c>
      <c r="B7" s="106" t="s">
        <v>152</v>
      </c>
      <c r="C7" s="106" t="s">
        <v>85</v>
      </c>
      <c r="D7" s="106" t="s">
        <v>86</v>
      </c>
      <c r="E7" s="106" t="s">
        <v>83</v>
      </c>
      <c r="F7" s="107">
        <v>988235</v>
      </c>
      <c r="G7" s="108">
        <v>408000</v>
      </c>
      <c r="H7" s="106" t="s">
        <v>82</v>
      </c>
      <c r="I7" s="106" t="s">
        <v>84</v>
      </c>
      <c r="J7" s="109">
        <v>44781</v>
      </c>
    </row>
    <row r="8" spans="1:12" ht="15">
      <c r="A8" s="106" t="s">
        <v>41</v>
      </c>
      <c r="B8" s="106" t="s">
        <v>152</v>
      </c>
      <c r="C8" s="106" t="s">
        <v>85</v>
      </c>
      <c r="D8" s="106" t="s">
        <v>86</v>
      </c>
      <c r="E8" s="106" t="s">
        <v>83</v>
      </c>
      <c r="F8" s="107">
        <v>988627</v>
      </c>
      <c r="G8" s="108">
        <v>436000</v>
      </c>
      <c r="H8" s="106" t="s">
        <v>82</v>
      </c>
      <c r="I8" s="106" t="s">
        <v>84</v>
      </c>
      <c r="J8" s="109">
        <v>44792</v>
      </c>
    </row>
    <row r="9" spans="1:12" ht="15">
      <c r="A9" s="106" t="s">
        <v>41</v>
      </c>
      <c r="B9" s="106" t="s">
        <v>152</v>
      </c>
      <c r="C9" s="106" t="s">
        <v>27</v>
      </c>
      <c r="D9" s="106" t="s">
        <v>89</v>
      </c>
      <c r="E9" s="106" t="s">
        <v>88</v>
      </c>
      <c r="F9" s="107">
        <v>989033</v>
      </c>
      <c r="G9" s="108">
        <v>1940000</v>
      </c>
      <c r="H9" s="106" t="s">
        <v>82</v>
      </c>
      <c r="I9" s="106" t="s">
        <v>84</v>
      </c>
      <c r="J9" s="109">
        <v>44803</v>
      </c>
    </row>
    <row r="10" spans="1:12" ht="15">
      <c r="A10" s="106" t="s">
        <v>41</v>
      </c>
      <c r="B10" s="106" t="s">
        <v>152</v>
      </c>
      <c r="C10" s="106" t="s">
        <v>62</v>
      </c>
      <c r="D10" s="106" t="s">
        <v>63</v>
      </c>
      <c r="E10" s="106" t="s">
        <v>83</v>
      </c>
      <c r="F10" s="107">
        <v>988333</v>
      </c>
      <c r="G10" s="108">
        <v>355000</v>
      </c>
      <c r="H10" s="106" t="s">
        <v>82</v>
      </c>
      <c r="I10" s="106" t="s">
        <v>84</v>
      </c>
      <c r="J10" s="109">
        <v>44784</v>
      </c>
    </row>
    <row r="11" spans="1:12" ht="15">
      <c r="A11" s="106" t="s">
        <v>41</v>
      </c>
      <c r="B11" s="106" t="s">
        <v>152</v>
      </c>
      <c r="C11" s="106" t="s">
        <v>85</v>
      </c>
      <c r="D11" s="106" t="s">
        <v>86</v>
      </c>
      <c r="E11" s="106" t="s">
        <v>83</v>
      </c>
      <c r="F11" s="107">
        <v>988211</v>
      </c>
      <c r="G11" s="108">
        <v>161000</v>
      </c>
      <c r="H11" s="106" t="s">
        <v>82</v>
      </c>
      <c r="I11" s="106" t="s">
        <v>84</v>
      </c>
      <c r="J11" s="109">
        <v>44781</v>
      </c>
    </row>
    <row r="12" spans="1:12" ht="15">
      <c r="A12" s="106" t="s">
        <v>41</v>
      </c>
      <c r="B12" s="106" t="s">
        <v>152</v>
      </c>
      <c r="C12" s="106" t="s">
        <v>85</v>
      </c>
      <c r="D12" s="106" t="s">
        <v>86</v>
      </c>
      <c r="E12" s="106" t="s">
        <v>87</v>
      </c>
      <c r="F12" s="107">
        <v>988529</v>
      </c>
      <c r="G12" s="108">
        <v>48750</v>
      </c>
      <c r="H12" s="106" t="s">
        <v>82</v>
      </c>
      <c r="I12" s="106" t="s">
        <v>84</v>
      </c>
      <c r="J12" s="109">
        <v>44790</v>
      </c>
    </row>
    <row r="13" spans="1:12" ht="15">
      <c r="A13" s="106" t="s">
        <v>41</v>
      </c>
      <c r="B13" s="106" t="s">
        <v>152</v>
      </c>
      <c r="C13" s="106" t="s">
        <v>27</v>
      </c>
      <c r="D13" s="106" t="s">
        <v>64</v>
      </c>
      <c r="E13" s="106" t="s">
        <v>83</v>
      </c>
      <c r="F13" s="107">
        <v>988442</v>
      </c>
      <c r="G13" s="108">
        <v>699000</v>
      </c>
      <c r="H13" s="106" t="s">
        <v>82</v>
      </c>
      <c r="I13" s="106" t="s">
        <v>84</v>
      </c>
      <c r="J13" s="109">
        <v>44788</v>
      </c>
    </row>
    <row r="14" spans="1:12" ht="15">
      <c r="A14" s="106" t="s">
        <v>41</v>
      </c>
      <c r="B14" s="106" t="s">
        <v>152</v>
      </c>
      <c r="C14" s="106" t="s">
        <v>85</v>
      </c>
      <c r="D14" s="106" t="s">
        <v>86</v>
      </c>
      <c r="E14" s="106" t="s">
        <v>83</v>
      </c>
      <c r="F14" s="107">
        <v>988482</v>
      </c>
      <c r="G14" s="108">
        <v>590000</v>
      </c>
      <c r="H14" s="106" t="s">
        <v>82</v>
      </c>
      <c r="I14" s="106" t="s">
        <v>84</v>
      </c>
      <c r="J14" s="109">
        <v>44789</v>
      </c>
    </row>
    <row r="15" spans="1:12" ht="15">
      <c r="A15" s="106" t="s">
        <v>41</v>
      </c>
      <c r="B15" s="106" t="s">
        <v>152</v>
      </c>
      <c r="C15" s="106" t="s">
        <v>85</v>
      </c>
      <c r="D15" s="106" t="s">
        <v>86</v>
      </c>
      <c r="E15" s="106" t="s">
        <v>83</v>
      </c>
      <c r="F15" s="107">
        <v>989027</v>
      </c>
      <c r="G15" s="108">
        <v>555000</v>
      </c>
      <c r="H15" s="106" t="s">
        <v>82</v>
      </c>
      <c r="I15" s="106" t="s">
        <v>84</v>
      </c>
      <c r="J15" s="109">
        <v>44803</v>
      </c>
    </row>
    <row r="16" spans="1:12" ht="15">
      <c r="A16" s="106" t="s">
        <v>41</v>
      </c>
      <c r="B16" s="106" t="s">
        <v>152</v>
      </c>
      <c r="C16" s="106" t="s">
        <v>85</v>
      </c>
      <c r="D16" s="106" t="s">
        <v>86</v>
      </c>
      <c r="E16" s="106" t="s">
        <v>81</v>
      </c>
      <c r="F16" s="107">
        <v>988402</v>
      </c>
      <c r="G16" s="108">
        <v>5425000</v>
      </c>
      <c r="H16" s="106" t="s">
        <v>82</v>
      </c>
      <c r="I16" s="106" t="s">
        <v>84</v>
      </c>
      <c r="J16" s="109">
        <v>44785</v>
      </c>
    </row>
    <row r="17" spans="1:10" ht="15">
      <c r="A17" s="106" t="s">
        <v>41</v>
      </c>
      <c r="B17" s="106" t="s">
        <v>152</v>
      </c>
      <c r="C17" s="106" t="s">
        <v>85</v>
      </c>
      <c r="D17" s="106" t="s">
        <v>86</v>
      </c>
      <c r="E17" s="106" t="s">
        <v>83</v>
      </c>
      <c r="F17" s="107">
        <v>988860</v>
      </c>
      <c r="G17" s="108">
        <v>599000</v>
      </c>
      <c r="H17" s="106" t="s">
        <v>82</v>
      </c>
      <c r="I17" s="106" t="s">
        <v>84</v>
      </c>
      <c r="J17" s="109">
        <v>44799</v>
      </c>
    </row>
    <row r="18" spans="1:10" ht="15">
      <c r="A18" s="106" t="s">
        <v>41</v>
      </c>
      <c r="B18" s="106" t="s">
        <v>152</v>
      </c>
      <c r="C18" s="106" t="s">
        <v>62</v>
      </c>
      <c r="D18" s="106" t="s">
        <v>63</v>
      </c>
      <c r="E18" s="106" t="s">
        <v>83</v>
      </c>
      <c r="F18" s="107">
        <v>988648</v>
      </c>
      <c r="G18" s="108">
        <v>1500000</v>
      </c>
      <c r="H18" s="106" t="s">
        <v>82</v>
      </c>
      <c r="I18" s="106" t="s">
        <v>84</v>
      </c>
      <c r="J18" s="109">
        <v>44792</v>
      </c>
    </row>
    <row r="19" spans="1:10" ht="15">
      <c r="A19" s="106" t="s">
        <v>41</v>
      </c>
      <c r="B19" s="106" t="s">
        <v>152</v>
      </c>
      <c r="C19" s="106" t="s">
        <v>85</v>
      </c>
      <c r="D19" s="106" t="s">
        <v>86</v>
      </c>
      <c r="E19" s="106" t="s">
        <v>83</v>
      </c>
      <c r="F19" s="107">
        <v>988217</v>
      </c>
      <c r="G19" s="108">
        <v>510000</v>
      </c>
      <c r="H19" s="106" t="s">
        <v>82</v>
      </c>
      <c r="I19" s="106" t="s">
        <v>84</v>
      </c>
      <c r="J19" s="109">
        <v>44781</v>
      </c>
    </row>
    <row r="20" spans="1:10" ht="15">
      <c r="A20" s="106" t="s">
        <v>41</v>
      </c>
      <c r="B20" s="106" t="s">
        <v>152</v>
      </c>
      <c r="C20" s="106" t="s">
        <v>85</v>
      </c>
      <c r="D20" s="106" t="s">
        <v>86</v>
      </c>
      <c r="E20" s="106" t="s">
        <v>87</v>
      </c>
      <c r="F20" s="107">
        <v>988813</v>
      </c>
      <c r="G20" s="108">
        <v>58000</v>
      </c>
      <c r="H20" s="106" t="s">
        <v>82</v>
      </c>
      <c r="I20" s="106" t="s">
        <v>84</v>
      </c>
      <c r="J20" s="109">
        <v>44798</v>
      </c>
    </row>
    <row r="21" spans="1:10" ht="15">
      <c r="A21" s="106" t="s">
        <v>41</v>
      </c>
      <c r="B21" s="106" t="s">
        <v>152</v>
      </c>
      <c r="C21" s="106" t="s">
        <v>85</v>
      </c>
      <c r="D21" s="106" t="s">
        <v>86</v>
      </c>
      <c r="E21" s="106" t="s">
        <v>83</v>
      </c>
      <c r="F21" s="107">
        <v>988236</v>
      </c>
      <c r="G21" s="108">
        <v>1450000</v>
      </c>
      <c r="H21" s="106" t="s">
        <v>82</v>
      </c>
      <c r="I21" s="106" t="s">
        <v>84</v>
      </c>
      <c r="J21" s="109">
        <v>44781</v>
      </c>
    </row>
    <row r="22" spans="1:10" ht="15">
      <c r="A22" s="106" t="s">
        <v>41</v>
      </c>
      <c r="B22" s="106" t="s">
        <v>152</v>
      </c>
      <c r="C22" s="106" t="s">
        <v>85</v>
      </c>
      <c r="D22" s="106" t="s">
        <v>86</v>
      </c>
      <c r="E22" s="106" t="s">
        <v>88</v>
      </c>
      <c r="F22" s="107">
        <v>988782</v>
      </c>
      <c r="G22" s="108">
        <v>750000</v>
      </c>
      <c r="H22" s="106" t="s">
        <v>82</v>
      </c>
      <c r="I22" s="106" t="s">
        <v>84</v>
      </c>
      <c r="J22" s="109">
        <v>44798</v>
      </c>
    </row>
    <row r="23" spans="1:10" ht="15">
      <c r="A23" s="106" t="s">
        <v>41</v>
      </c>
      <c r="B23" s="106" t="s">
        <v>152</v>
      </c>
      <c r="C23" s="106" t="s">
        <v>85</v>
      </c>
      <c r="D23" s="106" t="s">
        <v>86</v>
      </c>
      <c r="E23" s="106" t="s">
        <v>83</v>
      </c>
      <c r="F23" s="107">
        <v>988026</v>
      </c>
      <c r="G23" s="108">
        <v>675000</v>
      </c>
      <c r="H23" s="106" t="s">
        <v>82</v>
      </c>
      <c r="I23" s="106" t="s">
        <v>84</v>
      </c>
      <c r="J23" s="109">
        <v>44774</v>
      </c>
    </row>
    <row r="24" spans="1:10" ht="15">
      <c r="A24" s="106" t="s">
        <v>41</v>
      </c>
      <c r="B24" s="106" t="s">
        <v>152</v>
      </c>
      <c r="C24" s="106" t="s">
        <v>85</v>
      </c>
      <c r="D24" s="106" t="s">
        <v>86</v>
      </c>
      <c r="E24" s="106" t="s">
        <v>83</v>
      </c>
      <c r="F24" s="107">
        <v>988703</v>
      </c>
      <c r="G24" s="108">
        <v>425000</v>
      </c>
      <c r="H24" s="106" t="s">
        <v>82</v>
      </c>
      <c r="I24" s="106" t="s">
        <v>84</v>
      </c>
      <c r="J24" s="109">
        <v>44796</v>
      </c>
    </row>
    <row r="25" spans="1:10" ht="15">
      <c r="A25" s="106" t="s">
        <v>41</v>
      </c>
      <c r="B25" s="106" t="s">
        <v>152</v>
      </c>
      <c r="C25" s="106" t="s">
        <v>85</v>
      </c>
      <c r="D25" s="106" t="s">
        <v>86</v>
      </c>
      <c r="E25" s="106" t="s">
        <v>83</v>
      </c>
      <c r="F25" s="107">
        <v>988354</v>
      </c>
      <c r="G25" s="108">
        <v>385000</v>
      </c>
      <c r="H25" s="106" t="s">
        <v>82</v>
      </c>
      <c r="I25" s="106" t="s">
        <v>84</v>
      </c>
      <c r="J25" s="109">
        <v>44785</v>
      </c>
    </row>
    <row r="26" spans="1:10" ht="15">
      <c r="A26" s="106" t="s">
        <v>39</v>
      </c>
      <c r="B26" s="106" t="s">
        <v>153</v>
      </c>
      <c r="C26" s="106" t="s">
        <v>54</v>
      </c>
      <c r="D26" s="106" t="s">
        <v>90</v>
      </c>
      <c r="E26" s="106" t="s">
        <v>83</v>
      </c>
      <c r="F26" s="107">
        <v>988389</v>
      </c>
      <c r="G26" s="108">
        <v>535000</v>
      </c>
      <c r="H26" s="106" t="s">
        <v>82</v>
      </c>
      <c r="I26" s="106" t="s">
        <v>84</v>
      </c>
      <c r="J26" s="109">
        <v>44785</v>
      </c>
    </row>
    <row r="27" spans="1:10" ht="15">
      <c r="A27" s="106" t="s">
        <v>39</v>
      </c>
      <c r="B27" s="106" t="s">
        <v>153</v>
      </c>
      <c r="C27" s="106" t="s">
        <v>54</v>
      </c>
      <c r="D27" s="106" t="s">
        <v>90</v>
      </c>
      <c r="E27" s="106" t="s">
        <v>83</v>
      </c>
      <c r="F27" s="107">
        <v>988363</v>
      </c>
      <c r="G27" s="108">
        <v>592000</v>
      </c>
      <c r="H27" s="106" t="s">
        <v>82</v>
      </c>
      <c r="I27" s="106" t="s">
        <v>84</v>
      </c>
      <c r="J27" s="109">
        <v>44785</v>
      </c>
    </row>
    <row r="28" spans="1:10" ht="15">
      <c r="A28" s="106" t="s">
        <v>39</v>
      </c>
      <c r="B28" s="106" t="s">
        <v>153</v>
      </c>
      <c r="C28" s="106" t="s">
        <v>28</v>
      </c>
      <c r="D28" s="106" t="s">
        <v>67</v>
      </c>
      <c r="E28" s="106" t="s">
        <v>83</v>
      </c>
      <c r="F28" s="107">
        <v>988892</v>
      </c>
      <c r="G28" s="108">
        <v>495829.5</v>
      </c>
      <c r="H28" s="106" t="s">
        <v>84</v>
      </c>
      <c r="I28" s="106" t="s">
        <v>84</v>
      </c>
      <c r="J28" s="109">
        <v>44799</v>
      </c>
    </row>
    <row r="29" spans="1:10" ht="15">
      <c r="A29" s="106" t="s">
        <v>39</v>
      </c>
      <c r="B29" s="106" t="s">
        <v>153</v>
      </c>
      <c r="C29" s="106" t="s">
        <v>28</v>
      </c>
      <c r="D29" s="106" t="s">
        <v>67</v>
      </c>
      <c r="E29" s="106" t="s">
        <v>83</v>
      </c>
      <c r="F29" s="107">
        <v>988373</v>
      </c>
      <c r="G29" s="108">
        <v>624565</v>
      </c>
      <c r="H29" s="106" t="s">
        <v>84</v>
      </c>
      <c r="I29" s="106" t="s">
        <v>84</v>
      </c>
      <c r="J29" s="109">
        <v>44785</v>
      </c>
    </row>
    <row r="30" spans="1:10" ht="15">
      <c r="A30" s="106" t="s">
        <v>39</v>
      </c>
      <c r="B30" s="106" t="s">
        <v>153</v>
      </c>
      <c r="C30" s="106" t="s">
        <v>28</v>
      </c>
      <c r="D30" s="106" t="s">
        <v>67</v>
      </c>
      <c r="E30" s="106" t="s">
        <v>83</v>
      </c>
      <c r="F30" s="107">
        <v>988887</v>
      </c>
      <c r="G30" s="108">
        <v>434954</v>
      </c>
      <c r="H30" s="106" t="s">
        <v>84</v>
      </c>
      <c r="I30" s="106" t="s">
        <v>84</v>
      </c>
      <c r="J30" s="109">
        <v>44799</v>
      </c>
    </row>
    <row r="31" spans="1:10" ht="15">
      <c r="A31" s="106" t="s">
        <v>39</v>
      </c>
      <c r="B31" s="106" t="s">
        <v>153</v>
      </c>
      <c r="C31" s="106" t="s">
        <v>28</v>
      </c>
      <c r="D31" s="106" t="s">
        <v>67</v>
      </c>
      <c r="E31" s="106" t="s">
        <v>83</v>
      </c>
      <c r="F31" s="107">
        <v>988897</v>
      </c>
      <c r="G31" s="108">
        <v>469656</v>
      </c>
      <c r="H31" s="106" t="s">
        <v>84</v>
      </c>
      <c r="I31" s="106" t="s">
        <v>84</v>
      </c>
      <c r="J31" s="109">
        <v>44799</v>
      </c>
    </row>
    <row r="32" spans="1:10" ht="15">
      <c r="A32" s="106" t="s">
        <v>39</v>
      </c>
      <c r="B32" s="106" t="s">
        <v>153</v>
      </c>
      <c r="C32" s="106" t="s">
        <v>54</v>
      </c>
      <c r="D32" s="106" t="s">
        <v>90</v>
      </c>
      <c r="E32" s="106" t="s">
        <v>92</v>
      </c>
      <c r="F32" s="107">
        <v>988614</v>
      </c>
      <c r="G32" s="108">
        <v>325000</v>
      </c>
      <c r="H32" s="106" t="s">
        <v>82</v>
      </c>
      <c r="I32" s="106" t="s">
        <v>84</v>
      </c>
      <c r="J32" s="109">
        <v>44792</v>
      </c>
    </row>
    <row r="33" spans="1:10" ht="15">
      <c r="A33" s="106" t="s">
        <v>39</v>
      </c>
      <c r="B33" s="106" t="s">
        <v>153</v>
      </c>
      <c r="C33" s="106" t="s">
        <v>28</v>
      </c>
      <c r="D33" s="106" t="s">
        <v>67</v>
      </c>
      <c r="E33" s="106" t="s">
        <v>83</v>
      </c>
      <c r="F33" s="107">
        <v>988376</v>
      </c>
      <c r="G33" s="108">
        <v>730774</v>
      </c>
      <c r="H33" s="106" t="s">
        <v>84</v>
      </c>
      <c r="I33" s="106" t="s">
        <v>84</v>
      </c>
      <c r="J33" s="109">
        <v>44785</v>
      </c>
    </row>
    <row r="34" spans="1:10" ht="15">
      <c r="A34" s="106" t="s">
        <v>39</v>
      </c>
      <c r="B34" s="106" t="s">
        <v>153</v>
      </c>
      <c r="C34" s="106" t="s">
        <v>28</v>
      </c>
      <c r="D34" s="106" t="s">
        <v>67</v>
      </c>
      <c r="E34" s="106" t="s">
        <v>83</v>
      </c>
      <c r="F34" s="107">
        <v>988370</v>
      </c>
      <c r="G34" s="108">
        <v>670364</v>
      </c>
      <c r="H34" s="106" t="s">
        <v>84</v>
      </c>
      <c r="I34" s="106" t="s">
        <v>84</v>
      </c>
      <c r="J34" s="109">
        <v>44785</v>
      </c>
    </row>
    <row r="35" spans="1:10" ht="15">
      <c r="A35" s="106" t="s">
        <v>39</v>
      </c>
      <c r="B35" s="106" t="s">
        <v>153</v>
      </c>
      <c r="C35" s="106" t="s">
        <v>54</v>
      </c>
      <c r="D35" s="106" t="s">
        <v>90</v>
      </c>
      <c r="E35" s="106" t="s">
        <v>81</v>
      </c>
      <c r="F35" s="107">
        <v>988206</v>
      </c>
      <c r="G35" s="108">
        <v>490000</v>
      </c>
      <c r="H35" s="106" t="s">
        <v>82</v>
      </c>
      <c r="I35" s="106" t="s">
        <v>84</v>
      </c>
      <c r="J35" s="109">
        <v>44781</v>
      </c>
    </row>
    <row r="36" spans="1:10" ht="15">
      <c r="A36" s="106" t="s">
        <v>39</v>
      </c>
      <c r="B36" s="106" t="s">
        <v>153</v>
      </c>
      <c r="C36" s="106" t="s">
        <v>54</v>
      </c>
      <c r="D36" s="106" t="s">
        <v>90</v>
      </c>
      <c r="E36" s="106" t="s">
        <v>91</v>
      </c>
      <c r="F36" s="107">
        <v>989082</v>
      </c>
      <c r="G36" s="108">
        <v>995000</v>
      </c>
      <c r="H36" s="106" t="s">
        <v>82</v>
      </c>
      <c r="I36" s="106" t="s">
        <v>84</v>
      </c>
      <c r="J36" s="109">
        <v>44804</v>
      </c>
    </row>
    <row r="37" spans="1:10" ht="15">
      <c r="A37" s="106" t="s">
        <v>39</v>
      </c>
      <c r="B37" s="106" t="s">
        <v>153</v>
      </c>
      <c r="C37" s="106" t="s">
        <v>54</v>
      </c>
      <c r="D37" s="106" t="s">
        <v>90</v>
      </c>
      <c r="E37" s="106" t="s">
        <v>83</v>
      </c>
      <c r="F37" s="107">
        <v>988190</v>
      </c>
      <c r="G37" s="108">
        <v>860000</v>
      </c>
      <c r="H37" s="106" t="s">
        <v>82</v>
      </c>
      <c r="I37" s="106" t="s">
        <v>84</v>
      </c>
      <c r="J37" s="109">
        <v>44778</v>
      </c>
    </row>
    <row r="38" spans="1:10" ht="15">
      <c r="A38" s="106" t="s">
        <v>39</v>
      </c>
      <c r="B38" s="106" t="s">
        <v>153</v>
      </c>
      <c r="C38" s="106" t="s">
        <v>66</v>
      </c>
      <c r="D38" s="106" t="s">
        <v>65</v>
      </c>
      <c r="E38" s="106" t="s">
        <v>83</v>
      </c>
      <c r="F38" s="107">
        <v>988367</v>
      </c>
      <c r="G38" s="108">
        <v>390000</v>
      </c>
      <c r="H38" s="106" t="s">
        <v>82</v>
      </c>
      <c r="I38" s="106" t="s">
        <v>84</v>
      </c>
      <c r="J38" s="109">
        <v>44785</v>
      </c>
    </row>
    <row r="39" spans="1:10" ht="15">
      <c r="A39" s="106" t="s">
        <v>39</v>
      </c>
      <c r="B39" s="106" t="s">
        <v>153</v>
      </c>
      <c r="C39" s="106" t="s">
        <v>54</v>
      </c>
      <c r="D39" s="106" t="s">
        <v>90</v>
      </c>
      <c r="E39" s="106" t="s">
        <v>83</v>
      </c>
      <c r="F39" s="107">
        <v>988672</v>
      </c>
      <c r="G39" s="108">
        <v>1100000</v>
      </c>
      <c r="H39" s="106" t="s">
        <v>84</v>
      </c>
      <c r="I39" s="106" t="s">
        <v>84</v>
      </c>
      <c r="J39" s="109">
        <v>44795</v>
      </c>
    </row>
    <row r="40" spans="1:10" ht="15">
      <c r="A40" s="106" t="s">
        <v>39</v>
      </c>
      <c r="B40" s="106" t="s">
        <v>153</v>
      </c>
      <c r="C40" s="106" t="s">
        <v>54</v>
      </c>
      <c r="D40" s="106" t="s">
        <v>90</v>
      </c>
      <c r="E40" s="106" t="s">
        <v>83</v>
      </c>
      <c r="F40" s="107">
        <v>989092</v>
      </c>
      <c r="G40" s="108">
        <v>923000</v>
      </c>
      <c r="H40" s="106" t="s">
        <v>82</v>
      </c>
      <c r="I40" s="106" t="s">
        <v>84</v>
      </c>
      <c r="J40" s="109">
        <v>44804</v>
      </c>
    </row>
    <row r="41" spans="1:10" ht="15">
      <c r="A41" s="106" t="s">
        <v>39</v>
      </c>
      <c r="B41" s="106" t="s">
        <v>153</v>
      </c>
      <c r="C41" s="106" t="s">
        <v>46</v>
      </c>
      <c r="D41" s="106" t="s">
        <v>47</v>
      </c>
      <c r="E41" s="106" t="s">
        <v>83</v>
      </c>
      <c r="F41" s="107">
        <v>988496</v>
      </c>
      <c r="G41" s="108">
        <v>675000</v>
      </c>
      <c r="H41" s="106" t="s">
        <v>82</v>
      </c>
      <c r="I41" s="106" t="s">
        <v>84</v>
      </c>
      <c r="J41" s="109">
        <v>44789</v>
      </c>
    </row>
    <row r="42" spans="1:10" ht="15">
      <c r="A42" s="106" t="s">
        <v>68</v>
      </c>
      <c r="B42" s="106" t="s">
        <v>154</v>
      </c>
      <c r="C42" s="106" t="s">
        <v>69</v>
      </c>
      <c r="D42" s="106" t="s">
        <v>59</v>
      </c>
      <c r="E42" s="106" t="s">
        <v>81</v>
      </c>
      <c r="F42" s="107">
        <v>989109</v>
      </c>
      <c r="G42" s="108">
        <v>470000</v>
      </c>
      <c r="H42" s="106" t="s">
        <v>82</v>
      </c>
      <c r="I42" s="106" t="s">
        <v>84</v>
      </c>
      <c r="J42" s="109">
        <v>44804</v>
      </c>
    </row>
    <row r="43" spans="1:10" ht="15">
      <c r="A43" s="106" t="s">
        <v>93</v>
      </c>
      <c r="B43" s="106" t="s">
        <v>155</v>
      </c>
      <c r="C43" s="106" t="s">
        <v>54</v>
      </c>
      <c r="D43" s="106" t="s">
        <v>55</v>
      </c>
      <c r="E43" s="106" t="s">
        <v>81</v>
      </c>
      <c r="F43" s="107">
        <v>988357</v>
      </c>
      <c r="G43" s="108">
        <v>360000</v>
      </c>
      <c r="H43" s="106" t="s">
        <v>82</v>
      </c>
      <c r="I43" s="106" t="s">
        <v>84</v>
      </c>
      <c r="J43" s="109">
        <v>44785</v>
      </c>
    </row>
    <row r="44" spans="1:10" ht="15">
      <c r="A44" s="106" t="s">
        <v>93</v>
      </c>
      <c r="B44" s="106" t="s">
        <v>155</v>
      </c>
      <c r="C44" s="106" t="s">
        <v>54</v>
      </c>
      <c r="D44" s="106" t="s">
        <v>55</v>
      </c>
      <c r="E44" s="106" t="s">
        <v>83</v>
      </c>
      <c r="F44" s="107">
        <v>988416</v>
      </c>
      <c r="G44" s="108">
        <v>4000000</v>
      </c>
      <c r="H44" s="106" t="s">
        <v>82</v>
      </c>
      <c r="I44" s="106" t="s">
        <v>84</v>
      </c>
      <c r="J44" s="109">
        <v>44788</v>
      </c>
    </row>
    <row r="45" spans="1:10" ht="15">
      <c r="A45" s="106" t="s">
        <v>93</v>
      </c>
      <c r="B45" s="106" t="s">
        <v>155</v>
      </c>
      <c r="C45" s="106" t="s">
        <v>85</v>
      </c>
      <c r="D45" s="106" t="s">
        <v>94</v>
      </c>
      <c r="E45" s="106" t="s">
        <v>83</v>
      </c>
      <c r="F45" s="107">
        <v>988027</v>
      </c>
      <c r="G45" s="108">
        <v>650000</v>
      </c>
      <c r="H45" s="106" t="s">
        <v>82</v>
      </c>
      <c r="I45" s="106" t="s">
        <v>84</v>
      </c>
      <c r="J45" s="109">
        <v>44774</v>
      </c>
    </row>
    <row r="46" spans="1:10" ht="15">
      <c r="A46" s="106" t="s">
        <v>93</v>
      </c>
      <c r="B46" s="106" t="s">
        <v>155</v>
      </c>
      <c r="C46" s="106" t="s">
        <v>54</v>
      </c>
      <c r="D46" s="106" t="s">
        <v>55</v>
      </c>
      <c r="E46" s="106" t="s">
        <v>81</v>
      </c>
      <c r="F46" s="107">
        <v>988625</v>
      </c>
      <c r="G46" s="108">
        <v>2200000</v>
      </c>
      <c r="H46" s="106" t="s">
        <v>82</v>
      </c>
      <c r="I46" s="106" t="s">
        <v>84</v>
      </c>
      <c r="J46" s="109">
        <v>44792</v>
      </c>
    </row>
    <row r="47" spans="1:10" ht="15">
      <c r="A47" s="106" t="s">
        <v>93</v>
      </c>
      <c r="B47" s="106" t="s">
        <v>155</v>
      </c>
      <c r="C47" s="106" t="s">
        <v>85</v>
      </c>
      <c r="D47" s="106" t="s">
        <v>94</v>
      </c>
      <c r="E47" s="106" t="s">
        <v>83</v>
      </c>
      <c r="F47" s="107">
        <v>988102</v>
      </c>
      <c r="G47" s="108">
        <v>432500</v>
      </c>
      <c r="H47" s="106" t="s">
        <v>82</v>
      </c>
      <c r="I47" s="106" t="s">
        <v>84</v>
      </c>
      <c r="J47" s="109">
        <v>44776</v>
      </c>
    </row>
    <row r="48" spans="1:10" ht="15">
      <c r="A48" s="106" t="s">
        <v>93</v>
      </c>
      <c r="B48" s="106" t="s">
        <v>155</v>
      </c>
      <c r="C48" s="106" t="s">
        <v>54</v>
      </c>
      <c r="D48" s="106" t="s">
        <v>55</v>
      </c>
      <c r="E48" s="106" t="s">
        <v>81</v>
      </c>
      <c r="F48" s="107">
        <v>988619</v>
      </c>
      <c r="G48" s="108">
        <v>677500</v>
      </c>
      <c r="H48" s="106" t="s">
        <v>82</v>
      </c>
      <c r="I48" s="106" t="s">
        <v>84</v>
      </c>
      <c r="J48" s="109">
        <v>44792</v>
      </c>
    </row>
    <row r="49" spans="1:10" ht="15">
      <c r="A49" s="106" t="s">
        <v>93</v>
      </c>
      <c r="B49" s="106" t="s">
        <v>155</v>
      </c>
      <c r="C49" s="106" t="s">
        <v>54</v>
      </c>
      <c r="D49" s="106" t="s">
        <v>55</v>
      </c>
      <c r="E49" s="106" t="s">
        <v>83</v>
      </c>
      <c r="F49" s="107">
        <v>988019</v>
      </c>
      <c r="G49" s="108">
        <v>2100000</v>
      </c>
      <c r="H49" s="106" t="s">
        <v>82</v>
      </c>
      <c r="I49" s="106" t="s">
        <v>84</v>
      </c>
      <c r="J49" s="109">
        <v>44774</v>
      </c>
    </row>
    <row r="50" spans="1:10" ht="15">
      <c r="A50" s="106" t="s">
        <v>93</v>
      </c>
      <c r="B50" s="106" t="s">
        <v>155</v>
      </c>
      <c r="C50" s="106" t="s">
        <v>54</v>
      </c>
      <c r="D50" s="106" t="s">
        <v>55</v>
      </c>
      <c r="E50" s="106" t="s">
        <v>83</v>
      </c>
      <c r="F50" s="107">
        <v>988028</v>
      </c>
      <c r="G50" s="108">
        <v>1100000</v>
      </c>
      <c r="H50" s="106" t="s">
        <v>82</v>
      </c>
      <c r="I50" s="106" t="s">
        <v>84</v>
      </c>
      <c r="J50" s="109">
        <v>44774</v>
      </c>
    </row>
    <row r="51" spans="1:10" ht="15">
      <c r="A51" s="106" t="s">
        <v>93</v>
      </c>
      <c r="B51" s="106" t="s">
        <v>155</v>
      </c>
      <c r="C51" s="106" t="s">
        <v>54</v>
      </c>
      <c r="D51" s="106" t="s">
        <v>55</v>
      </c>
      <c r="E51" s="106" t="s">
        <v>81</v>
      </c>
      <c r="F51" s="107">
        <v>988899</v>
      </c>
      <c r="G51" s="108">
        <v>2250000</v>
      </c>
      <c r="H51" s="106" t="s">
        <v>82</v>
      </c>
      <c r="I51" s="106" t="s">
        <v>84</v>
      </c>
      <c r="J51" s="109">
        <v>44799</v>
      </c>
    </row>
    <row r="52" spans="1:10" ht="15">
      <c r="A52" s="106" t="s">
        <v>70</v>
      </c>
      <c r="B52" s="106" t="s">
        <v>156</v>
      </c>
      <c r="C52" s="106" t="s">
        <v>85</v>
      </c>
      <c r="D52" s="106" t="s">
        <v>95</v>
      </c>
      <c r="E52" s="106" t="s">
        <v>83</v>
      </c>
      <c r="F52" s="107">
        <v>988543</v>
      </c>
      <c r="G52" s="108">
        <v>1115000</v>
      </c>
      <c r="H52" s="106" t="s">
        <v>82</v>
      </c>
      <c r="I52" s="106" t="s">
        <v>84</v>
      </c>
      <c r="J52" s="109">
        <v>44790</v>
      </c>
    </row>
    <row r="53" spans="1:10" ht="15">
      <c r="A53" s="106" t="s">
        <v>70</v>
      </c>
      <c r="B53" s="106" t="s">
        <v>156</v>
      </c>
      <c r="C53" s="106" t="s">
        <v>72</v>
      </c>
      <c r="D53" s="106" t="s">
        <v>95</v>
      </c>
      <c r="E53" s="106" t="s">
        <v>83</v>
      </c>
      <c r="F53" s="107">
        <v>988821</v>
      </c>
      <c r="G53" s="108">
        <v>2275000</v>
      </c>
      <c r="H53" s="106" t="s">
        <v>82</v>
      </c>
      <c r="I53" s="106" t="s">
        <v>84</v>
      </c>
      <c r="J53" s="109">
        <v>44798</v>
      </c>
    </row>
    <row r="54" spans="1:10" ht="15">
      <c r="A54" s="106" t="s">
        <v>70</v>
      </c>
      <c r="B54" s="106" t="s">
        <v>156</v>
      </c>
      <c r="C54" s="106" t="s">
        <v>72</v>
      </c>
      <c r="D54" s="106" t="s">
        <v>95</v>
      </c>
      <c r="E54" s="106" t="s">
        <v>83</v>
      </c>
      <c r="F54" s="107">
        <v>988623</v>
      </c>
      <c r="G54" s="108">
        <v>641000</v>
      </c>
      <c r="H54" s="106" t="s">
        <v>82</v>
      </c>
      <c r="I54" s="106" t="s">
        <v>84</v>
      </c>
      <c r="J54" s="109">
        <v>44792</v>
      </c>
    </row>
    <row r="55" spans="1:10" ht="15">
      <c r="A55" s="106" t="s">
        <v>70</v>
      </c>
      <c r="B55" s="106" t="s">
        <v>156</v>
      </c>
      <c r="C55" s="106" t="s">
        <v>72</v>
      </c>
      <c r="D55" s="106" t="s">
        <v>73</v>
      </c>
      <c r="E55" s="106" t="s">
        <v>83</v>
      </c>
      <c r="F55" s="107">
        <v>988199</v>
      </c>
      <c r="G55" s="108">
        <v>865000</v>
      </c>
      <c r="H55" s="106" t="s">
        <v>82</v>
      </c>
      <c r="I55" s="106" t="s">
        <v>84</v>
      </c>
      <c r="J55" s="109">
        <v>44781</v>
      </c>
    </row>
    <row r="56" spans="1:10" ht="15">
      <c r="A56" s="106" t="s">
        <v>70</v>
      </c>
      <c r="B56" s="106" t="s">
        <v>156</v>
      </c>
      <c r="C56" s="106" t="s">
        <v>72</v>
      </c>
      <c r="D56" s="106" t="s">
        <v>73</v>
      </c>
      <c r="E56" s="106" t="s">
        <v>83</v>
      </c>
      <c r="F56" s="107">
        <v>988155</v>
      </c>
      <c r="G56" s="108">
        <v>500000</v>
      </c>
      <c r="H56" s="106" t="s">
        <v>82</v>
      </c>
      <c r="I56" s="106" t="s">
        <v>84</v>
      </c>
      <c r="J56" s="109">
        <v>44777</v>
      </c>
    </row>
    <row r="57" spans="1:10" ht="15">
      <c r="A57" s="106" t="s">
        <v>70</v>
      </c>
      <c r="B57" s="106" t="s">
        <v>156</v>
      </c>
      <c r="C57" s="106" t="s">
        <v>72</v>
      </c>
      <c r="D57" s="106" t="s">
        <v>73</v>
      </c>
      <c r="E57" s="106" t="s">
        <v>83</v>
      </c>
      <c r="F57" s="107">
        <v>988631</v>
      </c>
      <c r="G57" s="108">
        <v>829000</v>
      </c>
      <c r="H57" s="106" t="s">
        <v>82</v>
      </c>
      <c r="I57" s="106" t="s">
        <v>84</v>
      </c>
      <c r="J57" s="109">
        <v>44792</v>
      </c>
    </row>
    <row r="58" spans="1:10" ht="15">
      <c r="A58" s="106" t="s">
        <v>70</v>
      </c>
      <c r="B58" s="106" t="s">
        <v>156</v>
      </c>
      <c r="C58" s="106" t="s">
        <v>72</v>
      </c>
      <c r="D58" s="106" t="s">
        <v>96</v>
      </c>
      <c r="E58" s="106" t="s">
        <v>83</v>
      </c>
      <c r="F58" s="107">
        <v>988328</v>
      </c>
      <c r="G58" s="108">
        <v>755000</v>
      </c>
      <c r="H58" s="106" t="s">
        <v>82</v>
      </c>
      <c r="I58" s="106" t="s">
        <v>84</v>
      </c>
      <c r="J58" s="109">
        <v>44784</v>
      </c>
    </row>
    <row r="59" spans="1:10" ht="15">
      <c r="A59" s="106" t="s">
        <v>70</v>
      </c>
      <c r="B59" s="106" t="s">
        <v>156</v>
      </c>
      <c r="C59" s="106" t="s">
        <v>71</v>
      </c>
      <c r="D59" s="106" t="s">
        <v>58</v>
      </c>
      <c r="E59" s="106" t="s">
        <v>83</v>
      </c>
      <c r="F59" s="107">
        <v>988855</v>
      </c>
      <c r="G59" s="108">
        <v>425000</v>
      </c>
      <c r="H59" s="106" t="s">
        <v>82</v>
      </c>
      <c r="I59" s="106" t="s">
        <v>84</v>
      </c>
      <c r="J59" s="109">
        <v>44799</v>
      </c>
    </row>
    <row r="60" spans="1:10" ht="15">
      <c r="A60" s="106" t="s">
        <v>70</v>
      </c>
      <c r="B60" s="106" t="s">
        <v>156</v>
      </c>
      <c r="C60" s="106" t="s">
        <v>72</v>
      </c>
      <c r="D60" s="106" t="s">
        <v>73</v>
      </c>
      <c r="E60" s="106" t="s">
        <v>83</v>
      </c>
      <c r="F60" s="107">
        <v>988414</v>
      </c>
      <c r="G60" s="108">
        <v>750000</v>
      </c>
      <c r="H60" s="106" t="s">
        <v>82</v>
      </c>
      <c r="I60" s="106" t="s">
        <v>84</v>
      </c>
      <c r="J60" s="109">
        <v>44788</v>
      </c>
    </row>
    <row r="61" spans="1:10" ht="15">
      <c r="A61" s="106" t="s">
        <v>70</v>
      </c>
      <c r="B61" s="106" t="s">
        <v>156</v>
      </c>
      <c r="C61" s="106" t="s">
        <v>71</v>
      </c>
      <c r="D61" s="106" t="s">
        <v>57</v>
      </c>
      <c r="E61" s="106" t="s">
        <v>83</v>
      </c>
      <c r="F61" s="107">
        <v>988523</v>
      </c>
      <c r="G61" s="108">
        <v>687500</v>
      </c>
      <c r="H61" s="106" t="s">
        <v>82</v>
      </c>
      <c r="I61" s="106" t="s">
        <v>84</v>
      </c>
      <c r="J61" s="109">
        <v>44790</v>
      </c>
    </row>
    <row r="62" spans="1:10" ht="15">
      <c r="A62" s="106" t="s">
        <v>70</v>
      </c>
      <c r="B62" s="106" t="s">
        <v>156</v>
      </c>
      <c r="C62" s="106" t="s">
        <v>72</v>
      </c>
      <c r="D62" s="106" t="s">
        <v>73</v>
      </c>
      <c r="E62" s="106" t="s">
        <v>83</v>
      </c>
      <c r="F62" s="107">
        <v>989075</v>
      </c>
      <c r="G62" s="108">
        <v>1139000</v>
      </c>
      <c r="H62" s="106" t="s">
        <v>82</v>
      </c>
      <c r="I62" s="106" t="s">
        <v>84</v>
      </c>
      <c r="J62" s="109">
        <v>44804</v>
      </c>
    </row>
    <row r="63" spans="1:10" ht="15">
      <c r="A63" s="106" t="s">
        <v>70</v>
      </c>
      <c r="B63" s="106" t="s">
        <v>156</v>
      </c>
      <c r="C63" s="106" t="s">
        <v>72</v>
      </c>
      <c r="D63" s="106" t="s">
        <v>73</v>
      </c>
      <c r="E63" s="106" t="s">
        <v>83</v>
      </c>
      <c r="F63" s="107">
        <v>989077</v>
      </c>
      <c r="G63" s="108">
        <v>435000</v>
      </c>
      <c r="H63" s="106" t="s">
        <v>82</v>
      </c>
      <c r="I63" s="106" t="s">
        <v>84</v>
      </c>
      <c r="J63" s="109">
        <v>44804</v>
      </c>
    </row>
    <row r="64" spans="1:10" ht="15">
      <c r="A64" s="106" t="s">
        <v>70</v>
      </c>
      <c r="B64" s="106" t="s">
        <v>156</v>
      </c>
      <c r="C64" s="106" t="s">
        <v>72</v>
      </c>
      <c r="D64" s="106" t="s">
        <v>95</v>
      </c>
      <c r="E64" s="106" t="s">
        <v>83</v>
      </c>
      <c r="F64" s="107">
        <v>988456</v>
      </c>
      <c r="G64" s="108">
        <v>2000000</v>
      </c>
      <c r="H64" s="106" t="s">
        <v>82</v>
      </c>
      <c r="I64" s="106" t="s">
        <v>84</v>
      </c>
      <c r="J64" s="109">
        <v>44788</v>
      </c>
    </row>
    <row r="65" spans="1:10" ht="15">
      <c r="A65" s="106" t="s">
        <v>70</v>
      </c>
      <c r="B65" s="106" t="s">
        <v>156</v>
      </c>
      <c r="C65" s="106" t="s">
        <v>71</v>
      </c>
      <c r="D65" s="106" t="s">
        <v>58</v>
      </c>
      <c r="E65" s="106" t="s">
        <v>83</v>
      </c>
      <c r="F65" s="107">
        <v>989073</v>
      </c>
      <c r="G65" s="108">
        <v>385000</v>
      </c>
      <c r="H65" s="106" t="s">
        <v>82</v>
      </c>
      <c r="I65" s="106" t="s">
        <v>84</v>
      </c>
      <c r="J65" s="109">
        <v>44804</v>
      </c>
    </row>
    <row r="66" spans="1:10" ht="15">
      <c r="A66" s="106" t="s">
        <v>70</v>
      </c>
      <c r="B66" s="106" t="s">
        <v>156</v>
      </c>
      <c r="C66" s="106" t="s">
        <v>72</v>
      </c>
      <c r="D66" s="106" t="s">
        <v>73</v>
      </c>
      <c r="E66" s="106" t="s">
        <v>83</v>
      </c>
      <c r="F66" s="107">
        <v>988096</v>
      </c>
      <c r="G66" s="108">
        <v>360034</v>
      </c>
      <c r="H66" s="106" t="s">
        <v>82</v>
      </c>
      <c r="I66" s="106" t="s">
        <v>84</v>
      </c>
      <c r="J66" s="109">
        <v>44776</v>
      </c>
    </row>
    <row r="67" spans="1:10" ht="15">
      <c r="A67" s="106" t="s">
        <v>70</v>
      </c>
      <c r="B67" s="106" t="s">
        <v>156</v>
      </c>
      <c r="C67" s="106" t="s">
        <v>72</v>
      </c>
      <c r="D67" s="106" t="s">
        <v>73</v>
      </c>
      <c r="E67" s="106" t="s">
        <v>83</v>
      </c>
      <c r="F67" s="107">
        <v>988965</v>
      </c>
      <c r="G67" s="108">
        <v>660000</v>
      </c>
      <c r="H67" s="106" t="s">
        <v>82</v>
      </c>
      <c r="I67" s="106" t="s">
        <v>84</v>
      </c>
      <c r="J67" s="109">
        <v>44802</v>
      </c>
    </row>
    <row r="68" spans="1:10" ht="15">
      <c r="A68" s="106" t="s">
        <v>70</v>
      </c>
      <c r="B68" s="106" t="s">
        <v>156</v>
      </c>
      <c r="C68" s="106" t="s">
        <v>72</v>
      </c>
      <c r="D68" s="106" t="s">
        <v>95</v>
      </c>
      <c r="E68" s="106" t="s">
        <v>83</v>
      </c>
      <c r="F68" s="107">
        <v>988655</v>
      </c>
      <c r="G68" s="108">
        <v>799900</v>
      </c>
      <c r="H68" s="106" t="s">
        <v>82</v>
      </c>
      <c r="I68" s="106" t="s">
        <v>84</v>
      </c>
      <c r="J68" s="109">
        <v>44795</v>
      </c>
    </row>
    <row r="69" spans="1:10" ht="15">
      <c r="A69" s="106" t="s">
        <v>70</v>
      </c>
      <c r="B69" s="106" t="s">
        <v>156</v>
      </c>
      <c r="C69" s="106" t="s">
        <v>72</v>
      </c>
      <c r="D69" s="106" t="s">
        <v>73</v>
      </c>
      <c r="E69" s="106" t="s">
        <v>83</v>
      </c>
      <c r="F69" s="107">
        <v>988706</v>
      </c>
      <c r="G69" s="108">
        <v>600000</v>
      </c>
      <c r="H69" s="106" t="s">
        <v>82</v>
      </c>
      <c r="I69" s="106" t="s">
        <v>84</v>
      </c>
      <c r="J69" s="109">
        <v>44796</v>
      </c>
    </row>
    <row r="70" spans="1:10" ht="15">
      <c r="A70" s="106" t="s">
        <v>70</v>
      </c>
      <c r="B70" s="106" t="s">
        <v>156</v>
      </c>
      <c r="C70" s="106" t="s">
        <v>71</v>
      </c>
      <c r="D70" s="106" t="s">
        <v>57</v>
      </c>
      <c r="E70" s="106" t="s">
        <v>83</v>
      </c>
      <c r="F70" s="107">
        <v>988749</v>
      </c>
      <c r="G70" s="108">
        <v>1350000</v>
      </c>
      <c r="H70" s="106" t="s">
        <v>84</v>
      </c>
      <c r="I70" s="106" t="s">
        <v>84</v>
      </c>
      <c r="J70" s="109">
        <v>44797</v>
      </c>
    </row>
    <row r="71" spans="1:10" ht="15">
      <c r="A71" s="106" t="s">
        <v>70</v>
      </c>
      <c r="B71" s="106" t="s">
        <v>156</v>
      </c>
      <c r="C71" s="106" t="s">
        <v>72</v>
      </c>
      <c r="D71" s="106" t="s">
        <v>73</v>
      </c>
      <c r="E71" s="106" t="s">
        <v>83</v>
      </c>
      <c r="F71" s="107">
        <v>988346</v>
      </c>
      <c r="G71" s="108">
        <v>740000</v>
      </c>
      <c r="H71" s="106" t="s">
        <v>84</v>
      </c>
      <c r="I71" s="106" t="s">
        <v>84</v>
      </c>
      <c r="J71" s="109">
        <v>44785</v>
      </c>
    </row>
    <row r="72" spans="1:10" ht="15">
      <c r="A72" s="106" t="s">
        <v>70</v>
      </c>
      <c r="B72" s="106" t="s">
        <v>156</v>
      </c>
      <c r="C72" s="106" t="s">
        <v>72</v>
      </c>
      <c r="D72" s="106" t="s">
        <v>95</v>
      </c>
      <c r="E72" s="106" t="s">
        <v>87</v>
      </c>
      <c r="F72" s="107">
        <v>988392</v>
      </c>
      <c r="G72" s="108">
        <v>50000</v>
      </c>
      <c r="H72" s="106" t="s">
        <v>82</v>
      </c>
      <c r="I72" s="106" t="s">
        <v>84</v>
      </c>
      <c r="J72" s="109">
        <v>44785</v>
      </c>
    </row>
    <row r="73" spans="1:10" ht="15">
      <c r="A73" s="106" t="s">
        <v>70</v>
      </c>
      <c r="B73" s="106" t="s">
        <v>156</v>
      </c>
      <c r="C73" s="106" t="s">
        <v>72</v>
      </c>
      <c r="D73" s="106" t="s">
        <v>73</v>
      </c>
      <c r="E73" s="106" t="s">
        <v>83</v>
      </c>
      <c r="F73" s="107">
        <v>988879</v>
      </c>
      <c r="G73" s="108">
        <v>547500</v>
      </c>
      <c r="H73" s="106" t="s">
        <v>82</v>
      </c>
      <c r="I73" s="106" t="s">
        <v>84</v>
      </c>
      <c r="J73" s="109">
        <v>44799</v>
      </c>
    </row>
    <row r="74" spans="1:10" ht="15">
      <c r="A74" s="106" t="s">
        <v>70</v>
      </c>
      <c r="B74" s="106" t="s">
        <v>156</v>
      </c>
      <c r="C74" s="106" t="s">
        <v>72</v>
      </c>
      <c r="D74" s="106" t="s">
        <v>95</v>
      </c>
      <c r="E74" s="106" t="s">
        <v>83</v>
      </c>
      <c r="F74" s="107">
        <v>988013</v>
      </c>
      <c r="G74" s="108">
        <v>530000</v>
      </c>
      <c r="H74" s="106" t="s">
        <v>82</v>
      </c>
      <c r="I74" s="106" t="s">
        <v>84</v>
      </c>
      <c r="J74" s="109">
        <v>44774</v>
      </c>
    </row>
    <row r="75" spans="1:10" ht="15">
      <c r="A75" s="106" t="s">
        <v>70</v>
      </c>
      <c r="B75" s="106" t="s">
        <v>156</v>
      </c>
      <c r="C75" s="106" t="s">
        <v>71</v>
      </c>
      <c r="D75" s="106" t="s">
        <v>57</v>
      </c>
      <c r="E75" s="106" t="s">
        <v>83</v>
      </c>
      <c r="F75" s="107">
        <v>988874</v>
      </c>
      <c r="G75" s="108">
        <v>410000</v>
      </c>
      <c r="H75" s="106" t="s">
        <v>82</v>
      </c>
      <c r="I75" s="106" t="s">
        <v>84</v>
      </c>
      <c r="J75" s="109">
        <v>44799</v>
      </c>
    </row>
    <row r="76" spans="1:10" ht="15">
      <c r="A76" s="106" t="s">
        <v>70</v>
      </c>
      <c r="B76" s="106" t="s">
        <v>156</v>
      </c>
      <c r="C76" s="106" t="s">
        <v>72</v>
      </c>
      <c r="D76" s="106" t="s">
        <v>95</v>
      </c>
      <c r="E76" s="106" t="s">
        <v>83</v>
      </c>
      <c r="F76" s="107">
        <v>988315</v>
      </c>
      <c r="G76" s="108">
        <v>670000</v>
      </c>
      <c r="H76" s="106" t="s">
        <v>82</v>
      </c>
      <c r="I76" s="106" t="s">
        <v>84</v>
      </c>
      <c r="J76" s="109">
        <v>44784</v>
      </c>
    </row>
    <row r="77" spans="1:10" ht="15">
      <c r="A77" s="106" t="s">
        <v>70</v>
      </c>
      <c r="B77" s="106" t="s">
        <v>156</v>
      </c>
      <c r="C77" s="106" t="s">
        <v>72</v>
      </c>
      <c r="D77" s="106" t="s">
        <v>73</v>
      </c>
      <c r="E77" s="106" t="s">
        <v>83</v>
      </c>
      <c r="F77" s="107">
        <v>988153</v>
      </c>
      <c r="G77" s="108">
        <v>455000</v>
      </c>
      <c r="H77" s="106" t="s">
        <v>82</v>
      </c>
      <c r="I77" s="106" t="s">
        <v>84</v>
      </c>
      <c r="J77" s="109">
        <v>44777</v>
      </c>
    </row>
    <row r="78" spans="1:10" ht="15">
      <c r="A78" s="106" t="s">
        <v>70</v>
      </c>
      <c r="B78" s="106" t="s">
        <v>156</v>
      </c>
      <c r="C78" s="106" t="s">
        <v>72</v>
      </c>
      <c r="D78" s="106" t="s">
        <v>73</v>
      </c>
      <c r="E78" s="106" t="s">
        <v>83</v>
      </c>
      <c r="F78" s="107">
        <v>988585</v>
      </c>
      <c r="G78" s="108">
        <v>622000</v>
      </c>
      <c r="H78" s="106" t="s">
        <v>82</v>
      </c>
      <c r="I78" s="106" t="s">
        <v>84</v>
      </c>
      <c r="J78" s="109">
        <v>44791</v>
      </c>
    </row>
    <row r="79" spans="1:10" ht="15">
      <c r="A79" s="106" t="s">
        <v>70</v>
      </c>
      <c r="B79" s="106" t="s">
        <v>156</v>
      </c>
      <c r="C79" s="106" t="s">
        <v>71</v>
      </c>
      <c r="D79" s="106" t="s">
        <v>58</v>
      </c>
      <c r="E79" s="106" t="s">
        <v>83</v>
      </c>
      <c r="F79" s="107">
        <v>988105</v>
      </c>
      <c r="G79" s="108">
        <v>524000</v>
      </c>
      <c r="H79" s="106" t="s">
        <v>82</v>
      </c>
      <c r="I79" s="106" t="s">
        <v>84</v>
      </c>
      <c r="J79" s="109">
        <v>44776</v>
      </c>
    </row>
    <row r="80" spans="1:10" ht="15">
      <c r="A80" s="106" t="s">
        <v>70</v>
      </c>
      <c r="B80" s="106" t="s">
        <v>156</v>
      </c>
      <c r="C80" s="106" t="s">
        <v>72</v>
      </c>
      <c r="D80" s="106" t="s">
        <v>73</v>
      </c>
      <c r="E80" s="106" t="s">
        <v>83</v>
      </c>
      <c r="F80" s="107">
        <v>988967</v>
      </c>
      <c r="G80" s="108">
        <v>477000</v>
      </c>
      <c r="H80" s="106" t="s">
        <v>82</v>
      </c>
      <c r="I80" s="106" t="s">
        <v>84</v>
      </c>
      <c r="J80" s="109">
        <v>44802</v>
      </c>
    </row>
    <row r="81" spans="1:10" ht="15">
      <c r="A81" s="106" t="s">
        <v>70</v>
      </c>
      <c r="B81" s="106" t="s">
        <v>156</v>
      </c>
      <c r="C81" s="106" t="s">
        <v>71</v>
      </c>
      <c r="D81" s="106" t="s">
        <v>58</v>
      </c>
      <c r="E81" s="106" t="s">
        <v>83</v>
      </c>
      <c r="F81" s="107">
        <v>988972</v>
      </c>
      <c r="G81" s="108">
        <v>780000</v>
      </c>
      <c r="H81" s="106" t="s">
        <v>82</v>
      </c>
      <c r="I81" s="106" t="s">
        <v>84</v>
      </c>
      <c r="J81" s="109">
        <v>44802</v>
      </c>
    </row>
    <row r="82" spans="1:10" ht="15">
      <c r="A82" s="106" t="s">
        <v>70</v>
      </c>
      <c r="B82" s="106" t="s">
        <v>156</v>
      </c>
      <c r="C82" s="106" t="s">
        <v>71</v>
      </c>
      <c r="D82" s="106" t="s">
        <v>58</v>
      </c>
      <c r="E82" s="106" t="s">
        <v>88</v>
      </c>
      <c r="F82" s="107">
        <v>989026</v>
      </c>
      <c r="G82" s="108">
        <v>1400000</v>
      </c>
      <c r="H82" s="106" t="s">
        <v>82</v>
      </c>
      <c r="I82" s="106" t="s">
        <v>84</v>
      </c>
      <c r="J82" s="109">
        <v>44803</v>
      </c>
    </row>
    <row r="83" spans="1:10" ht="15">
      <c r="A83" s="106" t="s">
        <v>70</v>
      </c>
      <c r="B83" s="106" t="s">
        <v>156</v>
      </c>
      <c r="C83" s="106" t="s">
        <v>72</v>
      </c>
      <c r="D83" s="106" t="s">
        <v>73</v>
      </c>
      <c r="E83" s="106" t="s">
        <v>83</v>
      </c>
      <c r="F83" s="107">
        <v>988384</v>
      </c>
      <c r="G83" s="108">
        <v>725000</v>
      </c>
      <c r="H83" s="106" t="s">
        <v>84</v>
      </c>
      <c r="I83" s="106" t="s">
        <v>84</v>
      </c>
      <c r="J83" s="109">
        <v>44785</v>
      </c>
    </row>
    <row r="84" spans="1:10" ht="15">
      <c r="A84" s="106" t="s">
        <v>40</v>
      </c>
      <c r="B84" s="106" t="s">
        <v>157</v>
      </c>
      <c r="C84" s="106" t="s">
        <v>72</v>
      </c>
      <c r="D84" s="106" t="s">
        <v>97</v>
      </c>
      <c r="E84" s="106" t="s">
        <v>83</v>
      </c>
      <c r="F84" s="107">
        <v>988272</v>
      </c>
      <c r="G84" s="108">
        <v>944000</v>
      </c>
      <c r="H84" s="106" t="s">
        <v>82</v>
      </c>
      <c r="I84" s="106" t="s">
        <v>84</v>
      </c>
      <c r="J84" s="109">
        <v>44782</v>
      </c>
    </row>
    <row r="85" spans="1:10" ht="15">
      <c r="A85" s="106" t="s">
        <v>40</v>
      </c>
      <c r="B85" s="106" t="s">
        <v>157</v>
      </c>
      <c r="C85" s="106" t="s">
        <v>98</v>
      </c>
      <c r="D85" s="106" t="s">
        <v>99</v>
      </c>
      <c r="E85" s="106" t="s">
        <v>92</v>
      </c>
      <c r="F85" s="107">
        <v>988184</v>
      </c>
      <c r="G85" s="108">
        <v>350000</v>
      </c>
      <c r="H85" s="106" t="s">
        <v>82</v>
      </c>
      <c r="I85" s="106" t="s">
        <v>84</v>
      </c>
      <c r="J85" s="109">
        <v>44778</v>
      </c>
    </row>
    <row r="86" spans="1:10" ht="15">
      <c r="A86" s="106" t="s">
        <v>40</v>
      </c>
      <c r="B86" s="106" t="s">
        <v>157</v>
      </c>
      <c r="C86" s="106" t="s">
        <v>72</v>
      </c>
      <c r="D86" s="106" t="s">
        <v>97</v>
      </c>
      <c r="E86" s="106" t="s">
        <v>83</v>
      </c>
      <c r="F86" s="107">
        <v>988166</v>
      </c>
      <c r="G86" s="108">
        <v>395000</v>
      </c>
      <c r="H86" s="106" t="s">
        <v>82</v>
      </c>
      <c r="I86" s="106" t="s">
        <v>84</v>
      </c>
      <c r="J86" s="109">
        <v>44778</v>
      </c>
    </row>
    <row r="87" spans="1:10" ht="15">
      <c r="A87" s="106" t="s">
        <v>40</v>
      </c>
      <c r="B87" s="106" t="s">
        <v>157</v>
      </c>
      <c r="C87" s="106" t="s">
        <v>72</v>
      </c>
      <c r="D87" s="106" t="s">
        <v>97</v>
      </c>
      <c r="E87" s="106" t="s">
        <v>83</v>
      </c>
      <c r="F87" s="107">
        <v>988784</v>
      </c>
      <c r="G87" s="108">
        <v>290000</v>
      </c>
      <c r="H87" s="106" t="s">
        <v>82</v>
      </c>
      <c r="I87" s="106" t="s">
        <v>84</v>
      </c>
      <c r="J87" s="109">
        <v>44798</v>
      </c>
    </row>
    <row r="88" spans="1:10" ht="15">
      <c r="A88" s="106" t="s">
        <v>40</v>
      </c>
      <c r="B88" s="106" t="s">
        <v>157</v>
      </c>
      <c r="C88" s="106" t="s">
        <v>72</v>
      </c>
      <c r="D88" s="106" t="s">
        <v>97</v>
      </c>
      <c r="E88" s="106" t="s">
        <v>83</v>
      </c>
      <c r="F88" s="107">
        <v>988642</v>
      </c>
      <c r="G88" s="108">
        <v>810000</v>
      </c>
      <c r="H88" s="106" t="s">
        <v>82</v>
      </c>
      <c r="I88" s="106" t="s">
        <v>84</v>
      </c>
      <c r="J88" s="109">
        <v>44792</v>
      </c>
    </row>
    <row r="89" spans="1:10" ht="15">
      <c r="A89" s="106" t="s">
        <v>40</v>
      </c>
      <c r="B89" s="106" t="s">
        <v>157</v>
      </c>
      <c r="C89" s="106" t="s">
        <v>72</v>
      </c>
      <c r="D89" s="106" t="s">
        <v>97</v>
      </c>
      <c r="E89" s="106" t="s">
        <v>87</v>
      </c>
      <c r="F89" s="107">
        <v>988788</v>
      </c>
      <c r="G89" s="108">
        <v>300000</v>
      </c>
      <c r="H89" s="106" t="s">
        <v>82</v>
      </c>
      <c r="I89" s="106" t="s">
        <v>84</v>
      </c>
      <c r="J89" s="109">
        <v>44798</v>
      </c>
    </row>
    <row r="90" spans="1:10" ht="15">
      <c r="A90" s="106" t="s">
        <v>40</v>
      </c>
      <c r="B90" s="106" t="s">
        <v>157</v>
      </c>
      <c r="C90" s="106" t="s">
        <v>27</v>
      </c>
      <c r="D90" s="106" t="s">
        <v>34</v>
      </c>
      <c r="E90" s="106" t="s">
        <v>87</v>
      </c>
      <c r="F90" s="107">
        <v>988658</v>
      </c>
      <c r="G90" s="108">
        <v>699000</v>
      </c>
      <c r="H90" s="106" t="s">
        <v>82</v>
      </c>
      <c r="I90" s="106" t="s">
        <v>84</v>
      </c>
      <c r="J90" s="109">
        <v>44795</v>
      </c>
    </row>
    <row r="91" spans="1:10" ht="15">
      <c r="A91" s="106" t="s">
        <v>40</v>
      </c>
      <c r="B91" s="106" t="s">
        <v>157</v>
      </c>
      <c r="C91" s="106" t="s">
        <v>72</v>
      </c>
      <c r="D91" s="106" t="s">
        <v>97</v>
      </c>
      <c r="E91" s="106" t="s">
        <v>83</v>
      </c>
      <c r="F91" s="107">
        <v>988675</v>
      </c>
      <c r="G91" s="108">
        <v>550000</v>
      </c>
      <c r="H91" s="106" t="s">
        <v>82</v>
      </c>
      <c r="I91" s="106" t="s">
        <v>84</v>
      </c>
      <c r="J91" s="109">
        <v>44795</v>
      </c>
    </row>
    <row r="92" spans="1:10" ht="15">
      <c r="A92" s="106" t="s">
        <v>40</v>
      </c>
      <c r="B92" s="106" t="s">
        <v>157</v>
      </c>
      <c r="C92" s="106" t="s">
        <v>72</v>
      </c>
      <c r="D92" s="106" t="s">
        <v>97</v>
      </c>
      <c r="E92" s="106" t="s">
        <v>83</v>
      </c>
      <c r="F92" s="107">
        <v>988787</v>
      </c>
      <c r="G92" s="108">
        <v>575000</v>
      </c>
      <c r="H92" s="106" t="s">
        <v>82</v>
      </c>
      <c r="I92" s="106" t="s">
        <v>84</v>
      </c>
      <c r="J92" s="109">
        <v>44798</v>
      </c>
    </row>
    <row r="93" spans="1:10" ht="15">
      <c r="A93" s="106" t="s">
        <v>40</v>
      </c>
      <c r="B93" s="106" t="s">
        <v>157</v>
      </c>
      <c r="C93" s="106" t="s">
        <v>72</v>
      </c>
      <c r="D93" s="106" t="s">
        <v>97</v>
      </c>
      <c r="E93" s="106" t="s">
        <v>87</v>
      </c>
      <c r="F93" s="107">
        <v>988308</v>
      </c>
      <c r="G93" s="108">
        <v>160000</v>
      </c>
      <c r="H93" s="106" t="s">
        <v>82</v>
      </c>
      <c r="I93" s="106" t="s">
        <v>84</v>
      </c>
      <c r="J93" s="109">
        <v>44783</v>
      </c>
    </row>
    <row r="94" spans="1:10" ht="15">
      <c r="A94" s="106" t="s">
        <v>40</v>
      </c>
      <c r="B94" s="106" t="s">
        <v>157</v>
      </c>
      <c r="C94" s="106" t="s">
        <v>71</v>
      </c>
      <c r="D94" s="106" t="s">
        <v>56</v>
      </c>
      <c r="E94" s="106" t="s">
        <v>83</v>
      </c>
      <c r="F94" s="107">
        <v>988431</v>
      </c>
      <c r="G94" s="108">
        <v>675000</v>
      </c>
      <c r="H94" s="106" t="s">
        <v>82</v>
      </c>
      <c r="I94" s="106" t="s">
        <v>84</v>
      </c>
      <c r="J94" s="109">
        <v>44788</v>
      </c>
    </row>
    <row r="95" spans="1:10" ht="15">
      <c r="A95" s="106" t="s">
        <v>40</v>
      </c>
      <c r="B95" s="106" t="s">
        <v>157</v>
      </c>
      <c r="C95" s="106" t="s">
        <v>69</v>
      </c>
      <c r="D95" s="106" t="s">
        <v>76</v>
      </c>
      <c r="E95" s="106" t="s">
        <v>83</v>
      </c>
      <c r="F95" s="107">
        <v>988639</v>
      </c>
      <c r="G95" s="108">
        <v>720000</v>
      </c>
      <c r="H95" s="106" t="s">
        <v>82</v>
      </c>
      <c r="I95" s="106" t="s">
        <v>84</v>
      </c>
      <c r="J95" s="109">
        <v>44792</v>
      </c>
    </row>
    <row r="96" spans="1:10" ht="15">
      <c r="A96" s="106" t="s">
        <v>40</v>
      </c>
      <c r="B96" s="106" t="s">
        <v>157</v>
      </c>
      <c r="C96" s="106" t="s">
        <v>72</v>
      </c>
      <c r="D96" s="106" t="s">
        <v>97</v>
      </c>
      <c r="E96" s="106" t="s">
        <v>87</v>
      </c>
      <c r="F96" s="107">
        <v>988971</v>
      </c>
      <c r="G96" s="108">
        <v>35000</v>
      </c>
      <c r="H96" s="106" t="s">
        <v>82</v>
      </c>
      <c r="I96" s="106" t="s">
        <v>84</v>
      </c>
      <c r="J96" s="109">
        <v>44802</v>
      </c>
    </row>
    <row r="97" spans="1:10" ht="15">
      <c r="A97" s="106" t="s">
        <v>40</v>
      </c>
      <c r="B97" s="106" t="s">
        <v>157</v>
      </c>
      <c r="C97" s="106" t="s">
        <v>69</v>
      </c>
      <c r="D97" s="106" t="s">
        <v>76</v>
      </c>
      <c r="E97" s="106" t="s">
        <v>83</v>
      </c>
      <c r="F97" s="107">
        <v>988765</v>
      </c>
      <c r="G97" s="108">
        <v>520000</v>
      </c>
      <c r="H97" s="106" t="s">
        <v>82</v>
      </c>
      <c r="I97" s="106" t="s">
        <v>84</v>
      </c>
      <c r="J97" s="109">
        <v>44797</v>
      </c>
    </row>
    <row r="98" spans="1:10" ht="15">
      <c r="A98" s="106" t="s">
        <v>40</v>
      </c>
      <c r="B98" s="106" t="s">
        <v>157</v>
      </c>
      <c r="C98" s="106" t="s">
        <v>71</v>
      </c>
      <c r="D98" s="106" t="s">
        <v>56</v>
      </c>
      <c r="E98" s="106" t="s">
        <v>83</v>
      </c>
      <c r="F98" s="107">
        <v>988419</v>
      </c>
      <c r="G98" s="108">
        <v>675000</v>
      </c>
      <c r="H98" s="106" t="s">
        <v>82</v>
      </c>
      <c r="I98" s="106" t="s">
        <v>84</v>
      </c>
      <c r="J98" s="109">
        <v>44788</v>
      </c>
    </row>
    <row r="99" spans="1:10" ht="15">
      <c r="A99" s="106" t="s">
        <v>40</v>
      </c>
      <c r="B99" s="106" t="s">
        <v>157</v>
      </c>
      <c r="C99" s="106" t="s">
        <v>71</v>
      </c>
      <c r="D99" s="106" t="s">
        <v>74</v>
      </c>
      <c r="E99" s="106" t="s">
        <v>83</v>
      </c>
      <c r="F99" s="107">
        <v>988205</v>
      </c>
      <c r="G99" s="108">
        <v>525000</v>
      </c>
      <c r="H99" s="106" t="s">
        <v>82</v>
      </c>
      <c r="I99" s="106" t="s">
        <v>84</v>
      </c>
      <c r="J99" s="109">
        <v>44781</v>
      </c>
    </row>
    <row r="100" spans="1:10" ht="15">
      <c r="A100" s="106" t="s">
        <v>40</v>
      </c>
      <c r="B100" s="106" t="s">
        <v>157</v>
      </c>
      <c r="C100" s="106" t="s">
        <v>72</v>
      </c>
      <c r="D100" s="106" t="s">
        <v>97</v>
      </c>
      <c r="E100" s="106" t="s">
        <v>83</v>
      </c>
      <c r="F100" s="107">
        <v>988399</v>
      </c>
      <c r="G100" s="108">
        <v>860000</v>
      </c>
      <c r="H100" s="106" t="s">
        <v>82</v>
      </c>
      <c r="I100" s="106" t="s">
        <v>84</v>
      </c>
      <c r="J100" s="109">
        <v>44785</v>
      </c>
    </row>
    <row r="101" spans="1:10" ht="15">
      <c r="A101" s="106" t="s">
        <v>40</v>
      </c>
      <c r="B101" s="106" t="s">
        <v>157</v>
      </c>
      <c r="C101" s="106" t="s">
        <v>71</v>
      </c>
      <c r="D101" s="106" t="s">
        <v>74</v>
      </c>
      <c r="E101" s="106" t="s">
        <v>83</v>
      </c>
      <c r="F101" s="107">
        <v>988358</v>
      </c>
      <c r="G101" s="108">
        <v>635000</v>
      </c>
      <c r="H101" s="106" t="s">
        <v>82</v>
      </c>
      <c r="I101" s="106" t="s">
        <v>84</v>
      </c>
      <c r="J101" s="109">
        <v>44785</v>
      </c>
    </row>
    <row r="102" spans="1:10" ht="15">
      <c r="A102" s="106" t="s">
        <v>40</v>
      </c>
      <c r="B102" s="106" t="s">
        <v>157</v>
      </c>
      <c r="C102" s="106" t="s">
        <v>71</v>
      </c>
      <c r="D102" s="106" t="s">
        <v>74</v>
      </c>
      <c r="E102" s="106" t="s">
        <v>83</v>
      </c>
      <c r="F102" s="107">
        <v>988020</v>
      </c>
      <c r="G102" s="108">
        <v>460000</v>
      </c>
      <c r="H102" s="106" t="s">
        <v>82</v>
      </c>
      <c r="I102" s="106" t="s">
        <v>84</v>
      </c>
      <c r="J102" s="109">
        <v>44774</v>
      </c>
    </row>
    <row r="103" spans="1:10" ht="15">
      <c r="A103" s="106" t="s">
        <v>40</v>
      </c>
      <c r="B103" s="106" t="s">
        <v>157</v>
      </c>
      <c r="C103" s="106" t="s">
        <v>72</v>
      </c>
      <c r="D103" s="106" t="s">
        <v>97</v>
      </c>
      <c r="E103" s="106" t="s">
        <v>83</v>
      </c>
      <c r="F103" s="107">
        <v>988304</v>
      </c>
      <c r="G103" s="108">
        <v>1590000</v>
      </c>
      <c r="H103" s="106" t="s">
        <v>82</v>
      </c>
      <c r="I103" s="106" t="s">
        <v>84</v>
      </c>
      <c r="J103" s="109">
        <v>44783</v>
      </c>
    </row>
    <row r="104" spans="1:10" ht="15">
      <c r="A104" s="106" t="s">
        <v>40</v>
      </c>
      <c r="B104" s="106" t="s">
        <v>157</v>
      </c>
      <c r="C104" s="106" t="s">
        <v>72</v>
      </c>
      <c r="D104" s="106" t="s">
        <v>97</v>
      </c>
      <c r="E104" s="106" t="s">
        <v>83</v>
      </c>
      <c r="F104" s="107">
        <v>988114</v>
      </c>
      <c r="G104" s="108">
        <v>773128</v>
      </c>
      <c r="H104" s="106" t="s">
        <v>84</v>
      </c>
      <c r="I104" s="106" t="s">
        <v>84</v>
      </c>
      <c r="J104" s="109">
        <v>44776</v>
      </c>
    </row>
    <row r="105" spans="1:10" ht="15">
      <c r="A105" s="106" t="s">
        <v>40</v>
      </c>
      <c r="B105" s="106" t="s">
        <v>157</v>
      </c>
      <c r="C105" s="106" t="s">
        <v>72</v>
      </c>
      <c r="D105" s="106" t="s">
        <v>97</v>
      </c>
      <c r="E105" s="106" t="s">
        <v>83</v>
      </c>
      <c r="F105" s="107">
        <v>989031</v>
      </c>
      <c r="G105" s="108">
        <v>550000</v>
      </c>
      <c r="H105" s="106" t="s">
        <v>82</v>
      </c>
      <c r="I105" s="106" t="s">
        <v>84</v>
      </c>
      <c r="J105" s="109">
        <v>44803</v>
      </c>
    </row>
    <row r="106" spans="1:10" ht="15">
      <c r="A106" s="106" t="s">
        <v>40</v>
      </c>
      <c r="B106" s="106" t="s">
        <v>157</v>
      </c>
      <c r="C106" s="106" t="s">
        <v>72</v>
      </c>
      <c r="D106" s="106" t="s">
        <v>97</v>
      </c>
      <c r="E106" s="106" t="s">
        <v>83</v>
      </c>
      <c r="F106" s="107">
        <v>988078</v>
      </c>
      <c r="G106" s="108">
        <v>269500</v>
      </c>
      <c r="H106" s="106" t="s">
        <v>82</v>
      </c>
      <c r="I106" s="106" t="s">
        <v>84</v>
      </c>
      <c r="J106" s="109">
        <v>44775</v>
      </c>
    </row>
    <row r="107" spans="1:10" ht="15">
      <c r="A107" s="106" t="s">
        <v>40</v>
      </c>
      <c r="B107" s="106" t="s">
        <v>157</v>
      </c>
      <c r="C107" s="106" t="s">
        <v>72</v>
      </c>
      <c r="D107" s="106" t="s">
        <v>97</v>
      </c>
      <c r="E107" s="106" t="s">
        <v>83</v>
      </c>
      <c r="F107" s="107">
        <v>988048</v>
      </c>
      <c r="G107" s="108">
        <v>1800000</v>
      </c>
      <c r="H107" s="106" t="s">
        <v>82</v>
      </c>
      <c r="I107" s="106" t="s">
        <v>84</v>
      </c>
      <c r="J107" s="109">
        <v>44774</v>
      </c>
    </row>
    <row r="108" spans="1:10" ht="15">
      <c r="A108" s="106" t="s">
        <v>40</v>
      </c>
      <c r="B108" s="106" t="s">
        <v>157</v>
      </c>
      <c r="C108" s="106" t="s">
        <v>71</v>
      </c>
      <c r="D108" s="106" t="s">
        <v>74</v>
      </c>
      <c r="E108" s="106" t="s">
        <v>91</v>
      </c>
      <c r="F108" s="107">
        <v>988622</v>
      </c>
      <c r="G108" s="108">
        <v>265000</v>
      </c>
      <c r="H108" s="106" t="s">
        <v>82</v>
      </c>
      <c r="I108" s="106" t="s">
        <v>84</v>
      </c>
      <c r="J108" s="109">
        <v>44792</v>
      </c>
    </row>
    <row r="109" spans="1:10" ht="15">
      <c r="A109" s="106" t="s">
        <v>40</v>
      </c>
      <c r="B109" s="106" t="s">
        <v>157</v>
      </c>
      <c r="C109" s="106" t="s">
        <v>71</v>
      </c>
      <c r="D109" s="106" t="s">
        <v>74</v>
      </c>
      <c r="E109" s="106" t="s">
        <v>88</v>
      </c>
      <c r="F109" s="107">
        <v>989089</v>
      </c>
      <c r="G109" s="108">
        <v>332971</v>
      </c>
      <c r="H109" s="106" t="s">
        <v>82</v>
      </c>
      <c r="I109" s="106" t="s">
        <v>84</v>
      </c>
      <c r="J109" s="109">
        <v>44804</v>
      </c>
    </row>
    <row r="110" spans="1:10" ht="15">
      <c r="A110" s="106" t="s">
        <v>40</v>
      </c>
      <c r="B110" s="106" t="s">
        <v>157</v>
      </c>
      <c r="C110" s="106" t="s">
        <v>27</v>
      </c>
      <c r="D110" s="106" t="s">
        <v>75</v>
      </c>
      <c r="E110" s="106" t="s">
        <v>83</v>
      </c>
      <c r="F110" s="107">
        <v>988824</v>
      </c>
      <c r="G110" s="108">
        <v>700000</v>
      </c>
      <c r="H110" s="106" t="s">
        <v>82</v>
      </c>
      <c r="I110" s="106" t="s">
        <v>84</v>
      </c>
      <c r="J110" s="109">
        <v>44798</v>
      </c>
    </row>
    <row r="111" spans="1:10" ht="15">
      <c r="A111" s="106" t="s">
        <v>52</v>
      </c>
      <c r="B111" s="106" t="s">
        <v>158</v>
      </c>
      <c r="C111" s="106" t="s">
        <v>35</v>
      </c>
      <c r="D111" s="106" t="s">
        <v>59</v>
      </c>
      <c r="E111" s="106" t="s">
        <v>83</v>
      </c>
      <c r="F111" s="107">
        <v>988209</v>
      </c>
      <c r="G111" s="108">
        <v>447500</v>
      </c>
      <c r="H111" s="106" t="s">
        <v>82</v>
      </c>
      <c r="I111" s="106" t="s">
        <v>84</v>
      </c>
      <c r="J111" s="109">
        <v>44781</v>
      </c>
    </row>
    <row r="112" spans="1:10" ht="15">
      <c r="A112" s="106" t="s">
        <v>52</v>
      </c>
      <c r="B112" s="106" t="s">
        <v>158</v>
      </c>
      <c r="C112" s="106" t="s">
        <v>35</v>
      </c>
      <c r="D112" s="106" t="s">
        <v>59</v>
      </c>
      <c r="E112" s="106" t="s">
        <v>83</v>
      </c>
      <c r="F112" s="107">
        <v>988417</v>
      </c>
      <c r="G112" s="108">
        <v>440000</v>
      </c>
      <c r="H112" s="106" t="s">
        <v>82</v>
      </c>
      <c r="I112" s="106" t="s">
        <v>84</v>
      </c>
      <c r="J112" s="109">
        <v>44788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42</v>
      </c>
      <c r="C1" s="85" t="s">
        <v>1</v>
      </c>
      <c r="D1" s="85" t="s">
        <v>38</v>
      </c>
      <c r="E1" s="85" t="s">
        <v>36</v>
      </c>
      <c r="F1" s="85" t="s">
        <v>43</v>
      </c>
      <c r="G1" s="85" t="s">
        <v>37</v>
      </c>
      <c r="H1" s="85" t="s">
        <v>48</v>
      </c>
      <c r="L1">
        <v>29</v>
      </c>
    </row>
    <row r="2" spans="1:12" ht="15">
      <c r="A2" s="110" t="s">
        <v>41</v>
      </c>
      <c r="B2" s="110" t="s">
        <v>152</v>
      </c>
      <c r="C2" s="110" t="s">
        <v>88</v>
      </c>
      <c r="D2" s="110" t="s">
        <v>103</v>
      </c>
      <c r="E2" s="111">
        <v>988307</v>
      </c>
      <c r="F2" s="112">
        <v>436000</v>
      </c>
      <c r="G2" s="113">
        <v>44783</v>
      </c>
      <c r="H2" s="110" t="s">
        <v>102</v>
      </c>
    </row>
    <row r="3" spans="1:12" ht="15">
      <c r="A3" s="110" t="s">
        <v>41</v>
      </c>
      <c r="B3" s="110" t="s">
        <v>152</v>
      </c>
      <c r="C3" s="110" t="s">
        <v>101</v>
      </c>
      <c r="D3" s="110" t="s">
        <v>104</v>
      </c>
      <c r="E3" s="111">
        <v>988080</v>
      </c>
      <c r="F3" s="112">
        <v>508000</v>
      </c>
      <c r="G3" s="113">
        <v>44775</v>
      </c>
      <c r="H3" s="110" t="s">
        <v>105</v>
      </c>
    </row>
    <row r="4" spans="1:12" ht="15">
      <c r="A4" s="110" t="s">
        <v>41</v>
      </c>
      <c r="B4" s="110" t="s">
        <v>152</v>
      </c>
      <c r="C4" s="110" t="s">
        <v>101</v>
      </c>
      <c r="D4" s="110" t="s">
        <v>106</v>
      </c>
      <c r="E4" s="111">
        <v>988823</v>
      </c>
      <c r="F4" s="112">
        <v>376500</v>
      </c>
      <c r="G4" s="113">
        <v>44798</v>
      </c>
      <c r="H4" s="110" t="s">
        <v>107</v>
      </c>
    </row>
    <row r="5" spans="1:12" ht="15">
      <c r="A5" s="110" t="s">
        <v>41</v>
      </c>
      <c r="B5" s="110" t="s">
        <v>152</v>
      </c>
      <c r="C5" s="110" t="s">
        <v>101</v>
      </c>
      <c r="D5" s="110" t="s">
        <v>100</v>
      </c>
      <c r="E5" s="111">
        <v>989037</v>
      </c>
      <c r="F5" s="112">
        <v>2854700</v>
      </c>
      <c r="G5" s="113">
        <v>44803</v>
      </c>
      <c r="H5" s="110" t="s">
        <v>102</v>
      </c>
    </row>
    <row r="6" spans="1:12" ht="15">
      <c r="A6" s="110" t="s">
        <v>39</v>
      </c>
      <c r="B6" s="110" t="s">
        <v>153</v>
      </c>
      <c r="C6" s="110" t="s">
        <v>88</v>
      </c>
      <c r="D6" s="110" t="s">
        <v>108</v>
      </c>
      <c r="E6" s="111">
        <v>988944</v>
      </c>
      <c r="F6" s="112">
        <v>10000000</v>
      </c>
      <c r="G6" s="113">
        <v>44799</v>
      </c>
      <c r="H6" s="110" t="s">
        <v>109</v>
      </c>
    </row>
    <row r="7" spans="1:12" ht="15">
      <c r="A7" s="110" t="s">
        <v>39</v>
      </c>
      <c r="B7" s="110" t="s">
        <v>153</v>
      </c>
      <c r="C7" s="110" t="s">
        <v>111</v>
      </c>
      <c r="D7" s="110" t="s">
        <v>110</v>
      </c>
      <c r="E7" s="111">
        <v>989071</v>
      </c>
      <c r="F7" s="112">
        <v>25000</v>
      </c>
      <c r="G7" s="113">
        <v>44804</v>
      </c>
      <c r="H7" s="110" t="s">
        <v>102</v>
      </c>
    </row>
    <row r="8" spans="1:12" ht="15">
      <c r="A8" s="110" t="s">
        <v>39</v>
      </c>
      <c r="B8" s="110" t="s">
        <v>153</v>
      </c>
      <c r="C8" s="110" t="s">
        <v>101</v>
      </c>
      <c r="D8" s="110" t="s">
        <v>112</v>
      </c>
      <c r="E8" s="111">
        <v>988041</v>
      </c>
      <c r="F8" s="112">
        <v>1250000</v>
      </c>
      <c r="G8" s="113">
        <v>44774</v>
      </c>
      <c r="H8" s="110" t="s">
        <v>113</v>
      </c>
    </row>
    <row r="9" spans="1:12" ht="15">
      <c r="A9" s="110" t="s">
        <v>39</v>
      </c>
      <c r="B9" s="110" t="s">
        <v>153</v>
      </c>
      <c r="C9" s="110" t="s">
        <v>101</v>
      </c>
      <c r="D9" s="110" t="s">
        <v>114</v>
      </c>
      <c r="E9" s="111">
        <v>988017</v>
      </c>
      <c r="F9" s="112">
        <v>405000</v>
      </c>
      <c r="G9" s="113">
        <v>44774</v>
      </c>
      <c r="H9" s="110" t="s">
        <v>115</v>
      </c>
    </row>
    <row r="10" spans="1:12" ht="15">
      <c r="A10" s="110" t="s">
        <v>93</v>
      </c>
      <c r="B10" s="110" t="s">
        <v>155</v>
      </c>
      <c r="C10" s="110" t="s">
        <v>117</v>
      </c>
      <c r="D10" s="110" t="s">
        <v>116</v>
      </c>
      <c r="E10" s="111">
        <v>989022</v>
      </c>
      <c r="F10" s="112">
        <v>3563376</v>
      </c>
      <c r="G10" s="113">
        <v>44803</v>
      </c>
      <c r="H10" s="110" t="s">
        <v>118</v>
      </c>
    </row>
    <row r="11" spans="1:12" ht="15">
      <c r="A11" s="110" t="s">
        <v>93</v>
      </c>
      <c r="B11" s="110" t="s">
        <v>155</v>
      </c>
      <c r="C11" s="110" t="s">
        <v>117</v>
      </c>
      <c r="D11" s="110" t="s">
        <v>119</v>
      </c>
      <c r="E11" s="111">
        <v>989021</v>
      </c>
      <c r="F11" s="112">
        <v>4236292</v>
      </c>
      <c r="G11" s="113">
        <v>44803</v>
      </c>
      <c r="H11" s="110" t="s">
        <v>118</v>
      </c>
    </row>
    <row r="12" spans="1:12" ht="15">
      <c r="A12" s="110" t="s">
        <v>93</v>
      </c>
      <c r="B12" s="110" t="s">
        <v>155</v>
      </c>
      <c r="C12" s="110" t="s">
        <v>117</v>
      </c>
      <c r="D12" s="110" t="s">
        <v>120</v>
      </c>
      <c r="E12" s="111">
        <v>988681</v>
      </c>
      <c r="F12" s="112">
        <v>2113016</v>
      </c>
      <c r="G12" s="113">
        <v>44795</v>
      </c>
      <c r="H12" s="110" t="s">
        <v>121</v>
      </c>
    </row>
    <row r="13" spans="1:12" ht="15">
      <c r="A13" s="110" t="s">
        <v>93</v>
      </c>
      <c r="B13" s="110" t="s">
        <v>155</v>
      </c>
      <c r="C13" s="110" t="s">
        <v>111</v>
      </c>
      <c r="D13" s="110" t="s">
        <v>122</v>
      </c>
      <c r="E13" s="111">
        <v>988612</v>
      </c>
      <c r="F13" s="112">
        <v>500000</v>
      </c>
      <c r="G13" s="113">
        <v>44792</v>
      </c>
      <c r="H13" s="110" t="s">
        <v>123</v>
      </c>
    </row>
    <row r="14" spans="1:12" ht="15">
      <c r="A14" s="110" t="s">
        <v>70</v>
      </c>
      <c r="B14" s="110" t="s">
        <v>156</v>
      </c>
      <c r="C14" s="110" t="s">
        <v>101</v>
      </c>
      <c r="D14" s="110" t="s">
        <v>127</v>
      </c>
      <c r="E14" s="111">
        <v>988517</v>
      </c>
      <c r="F14" s="112">
        <v>350000</v>
      </c>
      <c r="G14" s="113">
        <v>44790</v>
      </c>
      <c r="H14" s="110" t="s">
        <v>128</v>
      </c>
    </row>
    <row r="15" spans="1:12" ht="15">
      <c r="A15" s="110" t="s">
        <v>70</v>
      </c>
      <c r="B15" s="110" t="s">
        <v>156</v>
      </c>
      <c r="C15" s="110" t="s">
        <v>101</v>
      </c>
      <c r="D15" s="110" t="s">
        <v>126</v>
      </c>
      <c r="E15" s="111">
        <v>988422</v>
      </c>
      <c r="F15" s="112">
        <v>76000</v>
      </c>
      <c r="G15" s="113">
        <v>44788</v>
      </c>
      <c r="H15" s="110" t="s">
        <v>107</v>
      </c>
    </row>
    <row r="16" spans="1:12" ht="15">
      <c r="A16" s="110" t="s">
        <v>70</v>
      </c>
      <c r="B16" s="110" t="s">
        <v>156</v>
      </c>
      <c r="C16" s="110" t="s">
        <v>101</v>
      </c>
      <c r="D16" s="110" t="s">
        <v>129</v>
      </c>
      <c r="E16" s="111">
        <v>988593</v>
      </c>
      <c r="F16" s="112">
        <v>120000</v>
      </c>
      <c r="G16" s="113">
        <v>44791</v>
      </c>
      <c r="H16" s="110" t="s">
        <v>107</v>
      </c>
    </row>
    <row r="17" spans="1:8" ht="15">
      <c r="A17" s="110" t="s">
        <v>70</v>
      </c>
      <c r="B17" s="110" t="s">
        <v>156</v>
      </c>
      <c r="C17" s="110" t="s">
        <v>101</v>
      </c>
      <c r="D17" s="110" t="s">
        <v>130</v>
      </c>
      <c r="E17" s="111">
        <v>989079</v>
      </c>
      <c r="F17" s="112">
        <v>125000</v>
      </c>
      <c r="G17" s="113">
        <v>44804</v>
      </c>
      <c r="H17" s="110" t="s">
        <v>131</v>
      </c>
    </row>
    <row r="18" spans="1:8" ht="30">
      <c r="A18" s="110" t="s">
        <v>70</v>
      </c>
      <c r="B18" s="110" t="s">
        <v>156</v>
      </c>
      <c r="C18" s="110" t="s">
        <v>101</v>
      </c>
      <c r="D18" s="110" t="s">
        <v>132</v>
      </c>
      <c r="E18" s="111">
        <v>988286</v>
      </c>
      <c r="F18" s="112">
        <v>150000</v>
      </c>
      <c r="G18" s="113">
        <v>44783</v>
      </c>
      <c r="H18" s="110" t="s">
        <v>133</v>
      </c>
    </row>
    <row r="19" spans="1:8" ht="15">
      <c r="A19" s="110" t="s">
        <v>70</v>
      </c>
      <c r="B19" s="110" t="s">
        <v>156</v>
      </c>
      <c r="C19" s="110" t="s">
        <v>101</v>
      </c>
      <c r="D19" s="110" t="s">
        <v>134</v>
      </c>
      <c r="E19" s="111">
        <v>988961</v>
      </c>
      <c r="F19" s="112">
        <v>256000</v>
      </c>
      <c r="G19" s="113">
        <v>44802</v>
      </c>
      <c r="H19" s="110" t="s">
        <v>107</v>
      </c>
    </row>
    <row r="20" spans="1:8" ht="30">
      <c r="A20" s="110" t="s">
        <v>70</v>
      </c>
      <c r="B20" s="110" t="s">
        <v>156</v>
      </c>
      <c r="C20" s="110" t="s">
        <v>101</v>
      </c>
      <c r="D20" s="110" t="s">
        <v>135</v>
      </c>
      <c r="E20" s="111">
        <v>988085</v>
      </c>
      <c r="F20" s="112">
        <v>435000</v>
      </c>
      <c r="G20" s="113">
        <v>44775</v>
      </c>
      <c r="H20" s="110" t="s">
        <v>136</v>
      </c>
    </row>
    <row r="21" spans="1:8" ht="15">
      <c r="A21" s="110" t="s">
        <v>70</v>
      </c>
      <c r="B21" s="110" t="s">
        <v>156</v>
      </c>
      <c r="C21" s="110" t="s">
        <v>101</v>
      </c>
      <c r="D21" s="110" t="s">
        <v>137</v>
      </c>
      <c r="E21" s="111">
        <v>988120</v>
      </c>
      <c r="F21" s="112">
        <v>530000</v>
      </c>
      <c r="G21" s="113">
        <v>44776</v>
      </c>
      <c r="H21" s="110" t="s">
        <v>125</v>
      </c>
    </row>
    <row r="22" spans="1:8" ht="15">
      <c r="A22" s="110" t="s">
        <v>70</v>
      </c>
      <c r="B22" s="110" t="s">
        <v>156</v>
      </c>
      <c r="C22" s="110" t="s">
        <v>101</v>
      </c>
      <c r="D22" s="110" t="s">
        <v>138</v>
      </c>
      <c r="E22" s="111">
        <v>988742</v>
      </c>
      <c r="F22" s="112">
        <v>236000</v>
      </c>
      <c r="G22" s="113">
        <v>44797</v>
      </c>
      <c r="H22" s="110" t="s">
        <v>139</v>
      </c>
    </row>
    <row r="23" spans="1:8" ht="15">
      <c r="A23" s="110" t="s">
        <v>70</v>
      </c>
      <c r="B23" s="110" t="s">
        <v>156</v>
      </c>
      <c r="C23" s="110" t="s">
        <v>101</v>
      </c>
      <c r="D23" s="110" t="s">
        <v>124</v>
      </c>
      <c r="E23" s="111">
        <v>988865</v>
      </c>
      <c r="F23" s="112">
        <v>638000</v>
      </c>
      <c r="G23" s="113">
        <v>44799</v>
      </c>
      <c r="H23" s="110" t="s">
        <v>125</v>
      </c>
    </row>
    <row r="24" spans="1:8" ht="15">
      <c r="A24" s="110" t="s">
        <v>40</v>
      </c>
      <c r="B24" s="110" t="s">
        <v>157</v>
      </c>
      <c r="C24" s="110" t="s">
        <v>101</v>
      </c>
      <c r="D24" s="110" t="s">
        <v>149</v>
      </c>
      <c r="E24" s="111">
        <v>988698</v>
      </c>
      <c r="F24" s="112">
        <v>1101750</v>
      </c>
      <c r="G24" s="113">
        <v>44796</v>
      </c>
      <c r="H24" s="110" t="s">
        <v>150</v>
      </c>
    </row>
    <row r="25" spans="1:8" ht="30">
      <c r="A25" s="110" t="s">
        <v>40</v>
      </c>
      <c r="B25" s="110" t="s">
        <v>157</v>
      </c>
      <c r="C25" s="110" t="s">
        <v>141</v>
      </c>
      <c r="D25" s="110" t="s">
        <v>140</v>
      </c>
      <c r="E25" s="111">
        <v>988265</v>
      </c>
      <c r="F25" s="112">
        <v>645000</v>
      </c>
      <c r="G25" s="113">
        <v>44782</v>
      </c>
      <c r="H25" s="110" t="s">
        <v>142</v>
      </c>
    </row>
    <row r="26" spans="1:8" ht="15">
      <c r="A26" s="110" t="s">
        <v>40</v>
      </c>
      <c r="B26" s="110" t="s">
        <v>157</v>
      </c>
      <c r="C26" s="110" t="s">
        <v>101</v>
      </c>
      <c r="D26" s="110" t="s">
        <v>143</v>
      </c>
      <c r="E26" s="111">
        <v>988303</v>
      </c>
      <c r="F26" s="112">
        <v>585000</v>
      </c>
      <c r="G26" s="113">
        <v>44783</v>
      </c>
      <c r="H26" s="110" t="s">
        <v>115</v>
      </c>
    </row>
    <row r="27" spans="1:8" ht="15">
      <c r="A27" s="110" t="s">
        <v>40</v>
      </c>
      <c r="B27" s="110" t="s">
        <v>157</v>
      </c>
      <c r="C27" s="110" t="s">
        <v>101</v>
      </c>
      <c r="D27" s="110" t="s">
        <v>144</v>
      </c>
      <c r="E27" s="111">
        <v>988361</v>
      </c>
      <c r="F27" s="112">
        <v>168000</v>
      </c>
      <c r="G27" s="113">
        <v>44785</v>
      </c>
      <c r="H27" s="110" t="s">
        <v>107</v>
      </c>
    </row>
    <row r="28" spans="1:8" ht="15">
      <c r="A28" s="110" t="s">
        <v>40</v>
      </c>
      <c r="B28" s="110" t="s">
        <v>157</v>
      </c>
      <c r="C28" s="110" t="s">
        <v>88</v>
      </c>
      <c r="D28" s="110" t="s">
        <v>145</v>
      </c>
      <c r="E28" s="111">
        <v>988490</v>
      </c>
      <c r="F28" s="112">
        <v>24243011</v>
      </c>
      <c r="G28" s="113">
        <v>44789</v>
      </c>
      <c r="H28" s="110" t="s">
        <v>146</v>
      </c>
    </row>
    <row r="29" spans="1:8" ht="15">
      <c r="A29" s="110" t="s">
        <v>40</v>
      </c>
      <c r="B29" s="110" t="s">
        <v>157</v>
      </c>
      <c r="C29" s="110" t="s">
        <v>101</v>
      </c>
      <c r="D29" s="110" t="s">
        <v>147</v>
      </c>
      <c r="E29" s="111">
        <v>988728</v>
      </c>
      <c r="F29" s="112">
        <v>511000</v>
      </c>
      <c r="G29" s="113">
        <v>44796</v>
      </c>
      <c r="H29" s="110" t="s">
        <v>148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4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6" t="s">
        <v>0</v>
      </c>
      <c r="B1" s="87" t="s">
        <v>42</v>
      </c>
      <c r="C1" s="87" t="s">
        <v>43</v>
      </c>
      <c r="D1" s="87" t="s">
        <v>37</v>
      </c>
      <c r="E1" s="88" t="s">
        <v>50</v>
      </c>
      <c r="L1">
        <v>140</v>
      </c>
    </row>
    <row r="2" spans="1:12" ht="12.75" customHeight="1">
      <c r="A2" s="114" t="s">
        <v>60</v>
      </c>
      <c r="B2" s="114" t="s">
        <v>151</v>
      </c>
      <c r="C2" s="115">
        <v>604551</v>
      </c>
      <c r="D2" s="116">
        <v>44781</v>
      </c>
      <c r="E2" s="114" t="s">
        <v>159</v>
      </c>
    </row>
    <row r="3" spans="1:12" ht="12.75" customHeight="1">
      <c r="A3" s="114" t="s">
        <v>60</v>
      </c>
      <c r="B3" s="114" t="s">
        <v>151</v>
      </c>
      <c r="C3" s="115">
        <v>629639</v>
      </c>
      <c r="D3" s="116">
        <v>44778</v>
      </c>
      <c r="E3" s="114" t="s">
        <v>159</v>
      </c>
    </row>
    <row r="4" spans="1:12" ht="12.75" customHeight="1">
      <c r="A4" s="114" t="s">
        <v>41</v>
      </c>
      <c r="B4" s="114" t="s">
        <v>152</v>
      </c>
      <c r="C4" s="115">
        <v>2854700</v>
      </c>
      <c r="D4" s="116">
        <v>44803</v>
      </c>
      <c r="E4" s="114" t="s">
        <v>160</v>
      </c>
    </row>
    <row r="5" spans="1:12" ht="12.75" customHeight="1">
      <c r="A5" s="114" t="s">
        <v>41</v>
      </c>
      <c r="B5" s="114" t="s">
        <v>152</v>
      </c>
      <c r="C5" s="115">
        <v>48750</v>
      </c>
      <c r="D5" s="116">
        <v>44790</v>
      </c>
      <c r="E5" s="114" t="s">
        <v>161</v>
      </c>
    </row>
    <row r="6" spans="1:12" ht="12.75" customHeight="1">
      <c r="A6" s="114" t="s">
        <v>41</v>
      </c>
      <c r="B6" s="114" t="s">
        <v>152</v>
      </c>
      <c r="C6" s="115">
        <v>436000</v>
      </c>
      <c r="D6" s="116">
        <v>44792</v>
      </c>
      <c r="E6" s="114" t="s">
        <v>161</v>
      </c>
    </row>
    <row r="7" spans="1:12" ht="12.75" customHeight="1">
      <c r="A7" s="114" t="s">
        <v>41</v>
      </c>
      <c r="B7" s="114" t="s">
        <v>152</v>
      </c>
      <c r="C7" s="115">
        <v>615000</v>
      </c>
      <c r="D7" s="116">
        <v>44776</v>
      </c>
      <c r="E7" s="114" t="s">
        <v>161</v>
      </c>
    </row>
    <row r="8" spans="1:12" ht="12.75" customHeight="1">
      <c r="A8" s="114" t="s">
        <v>41</v>
      </c>
      <c r="B8" s="114" t="s">
        <v>152</v>
      </c>
      <c r="C8" s="115">
        <v>787500</v>
      </c>
      <c r="D8" s="116">
        <v>44777</v>
      </c>
      <c r="E8" s="114" t="s">
        <v>161</v>
      </c>
    </row>
    <row r="9" spans="1:12" ht="12.75" customHeight="1">
      <c r="A9" s="114" t="s">
        <v>41</v>
      </c>
      <c r="B9" s="114" t="s">
        <v>152</v>
      </c>
      <c r="C9" s="115">
        <v>590000</v>
      </c>
      <c r="D9" s="116">
        <v>44789</v>
      </c>
      <c r="E9" s="114" t="s">
        <v>161</v>
      </c>
    </row>
    <row r="10" spans="1:12" ht="12.75" customHeight="1">
      <c r="A10" s="114" t="s">
        <v>41</v>
      </c>
      <c r="B10" s="114" t="s">
        <v>152</v>
      </c>
      <c r="C10" s="115">
        <v>1940000</v>
      </c>
      <c r="D10" s="116">
        <v>44803</v>
      </c>
      <c r="E10" s="114" t="s">
        <v>161</v>
      </c>
    </row>
    <row r="11" spans="1:12" ht="12.75" customHeight="1">
      <c r="A11" s="114" t="s">
        <v>41</v>
      </c>
      <c r="B11" s="114" t="s">
        <v>152</v>
      </c>
      <c r="C11" s="115">
        <v>520000</v>
      </c>
      <c r="D11" s="116">
        <v>44781</v>
      </c>
      <c r="E11" s="114" t="s">
        <v>161</v>
      </c>
    </row>
    <row r="12" spans="1:12" ht="12.75" customHeight="1">
      <c r="A12" s="114" t="s">
        <v>41</v>
      </c>
      <c r="B12" s="114" t="s">
        <v>152</v>
      </c>
      <c r="C12" s="115">
        <v>508000</v>
      </c>
      <c r="D12" s="116">
        <v>44775</v>
      </c>
      <c r="E12" s="114" t="s">
        <v>160</v>
      </c>
    </row>
    <row r="13" spans="1:12" ht="15">
      <c r="A13" s="114" t="s">
        <v>41</v>
      </c>
      <c r="B13" s="114" t="s">
        <v>152</v>
      </c>
      <c r="C13" s="115">
        <v>5425000</v>
      </c>
      <c r="D13" s="116">
        <v>44785</v>
      </c>
      <c r="E13" s="114" t="s">
        <v>161</v>
      </c>
    </row>
    <row r="14" spans="1:12" ht="15">
      <c r="A14" s="114" t="s">
        <v>41</v>
      </c>
      <c r="B14" s="114" t="s">
        <v>152</v>
      </c>
      <c r="C14" s="115">
        <v>675000</v>
      </c>
      <c r="D14" s="116">
        <v>44774</v>
      </c>
      <c r="E14" s="114" t="s">
        <v>161</v>
      </c>
    </row>
    <row r="15" spans="1:12" ht="15">
      <c r="A15" s="114" t="s">
        <v>41</v>
      </c>
      <c r="B15" s="114" t="s">
        <v>152</v>
      </c>
      <c r="C15" s="115">
        <v>58000</v>
      </c>
      <c r="D15" s="116">
        <v>44798</v>
      </c>
      <c r="E15" s="114" t="s">
        <v>161</v>
      </c>
    </row>
    <row r="16" spans="1:12" ht="15">
      <c r="A16" s="114" t="s">
        <v>41</v>
      </c>
      <c r="B16" s="114" t="s">
        <v>152</v>
      </c>
      <c r="C16" s="115">
        <v>408000</v>
      </c>
      <c r="D16" s="116">
        <v>44781</v>
      </c>
      <c r="E16" s="114" t="s">
        <v>161</v>
      </c>
    </row>
    <row r="17" spans="1:5" ht="15">
      <c r="A17" s="114" t="s">
        <v>41</v>
      </c>
      <c r="B17" s="114" t="s">
        <v>152</v>
      </c>
      <c r="C17" s="115">
        <v>376500</v>
      </c>
      <c r="D17" s="116">
        <v>44798</v>
      </c>
      <c r="E17" s="114" t="s">
        <v>160</v>
      </c>
    </row>
    <row r="18" spans="1:5" ht="15">
      <c r="A18" s="114" t="s">
        <v>41</v>
      </c>
      <c r="B18" s="114" t="s">
        <v>152</v>
      </c>
      <c r="C18" s="115">
        <v>161000</v>
      </c>
      <c r="D18" s="116">
        <v>44781</v>
      </c>
      <c r="E18" s="114" t="s">
        <v>161</v>
      </c>
    </row>
    <row r="19" spans="1:5" ht="15">
      <c r="A19" s="114" t="s">
        <v>41</v>
      </c>
      <c r="B19" s="114" t="s">
        <v>152</v>
      </c>
      <c r="C19" s="115">
        <v>510000</v>
      </c>
      <c r="D19" s="116">
        <v>44781</v>
      </c>
      <c r="E19" s="114" t="s">
        <v>161</v>
      </c>
    </row>
    <row r="20" spans="1:5" ht="15">
      <c r="A20" s="114" t="s">
        <v>41</v>
      </c>
      <c r="B20" s="114" t="s">
        <v>152</v>
      </c>
      <c r="C20" s="115">
        <v>1450000</v>
      </c>
      <c r="D20" s="116">
        <v>44781</v>
      </c>
      <c r="E20" s="114" t="s">
        <v>161</v>
      </c>
    </row>
    <row r="21" spans="1:5" ht="15">
      <c r="A21" s="114" t="s">
        <v>41</v>
      </c>
      <c r="B21" s="114" t="s">
        <v>152</v>
      </c>
      <c r="C21" s="115">
        <v>699000</v>
      </c>
      <c r="D21" s="116">
        <v>44788</v>
      </c>
      <c r="E21" s="114" t="s">
        <v>161</v>
      </c>
    </row>
    <row r="22" spans="1:5" ht="15">
      <c r="A22" s="114" t="s">
        <v>41</v>
      </c>
      <c r="B22" s="114" t="s">
        <v>152</v>
      </c>
      <c r="C22" s="115">
        <v>1500000</v>
      </c>
      <c r="D22" s="116">
        <v>44792</v>
      </c>
      <c r="E22" s="114" t="s">
        <v>161</v>
      </c>
    </row>
    <row r="23" spans="1:5" ht="15">
      <c r="A23" s="114" t="s">
        <v>41</v>
      </c>
      <c r="B23" s="114" t="s">
        <v>152</v>
      </c>
      <c r="C23" s="115">
        <v>385000</v>
      </c>
      <c r="D23" s="116">
        <v>44785</v>
      </c>
      <c r="E23" s="114" t="s">
        <v>161</v>
      </c>
    </row>
    <row r="24" spans="1:5" ht="15">
      <c r="A24" s="114" t="s">
        <v>41</v>
      </c>
      <c r="B24" s="114" t="s">
        <v>152</v>
      </c>
      <c r="C24" s="115">
        <v>599000</v>
      </c>
      <c r="D24" s="116">
        <v>44799</v>
      </c>
      <c r="E24" s="114" t="s">
        <v>161</v>
      </c>
    </row>
    <row r="25" spans="1:5" ht="15">
      <c r="A25" s="114" t="s">
        <v>41</v>
      </c>
      <c r="B25" s="114" t="s">
        <v>152</v>
      </c>
      <c r="C25" s="115">
        <v>436000</v>
      </c>
      <c r="D25" s="116">
        <v>44783</v>
      </c>
      <c r="E25" s="114" t="s">
        <v>160</v>
      </c>
    </row>
    <row r="26" spans="1:5" ht="15">
      <c r="A26" s="114" t="s">
        <v>41</v>
      </c>
      <c r="B26" s="114" t="s">
        <v>152</v>
      </c>
      <c r="C26" s="115">
        <v>750000</v>
      </c>
      <c r="D26" s="116">
        <v>44798</v>
      </c>
      <c r="E26" s="114" t="s">
        <v>161</v>
      </c>
    </row>
    <row r="27" spans="1:5" ht="15">
      <c r="A27" s="114" t="s">
        <v>41</v>
      </c>
      <c r="B27" s="114" t="s">
        <v>152</v>
      </c>
      <c r="C27" s="115">
        <v>555000</v>
      </c>
      <c r="D27" s="116">
        <v>44803</v>
      </c>
      <c r="E27" s="114" t="s">
        <v>161</v>
      </c>
    </row>
    <row r="28" spans="1:5" ht="15">
      <c r="A28" s="114" t="s">
        <v>41</v>
      </c>
      <c r="B28" s="114" t="s">
        <v>152</v>
      </c>
      <c r="C28" s="115">
        <v>425000</v>
      </c>
      <c r="D28" s="116">
        <v>44796</v>
      </c>
      <c r="E28" s="114" t="s">
        <v>161</v>
      </c>
    </row>
    <row r="29" spans="1:5" ht="15">
      <c r="A29" s="114" t="s">
        <v>41</v>
      </c>
      <c r="B29" s="114" t="s">
        <v>152</v>
      </c>
      <c r="C29" s="115">
        <v>355000</v>
      </c>
      <c r="D29" s="116">
        <v>44784</v>
      </c>
      <c r="E29" s="114" t="s">
        <v>161</v>
      </c>
    </row>
    <row r="30" spans="1:5" ht="15">
      <c r="A30" s="114" t="s">
        <v>39</v>
      </c>
      <c r="B30" s="114" t="s">
        <v>153</v>
      </c>
      <c r="C30" s="115">
        <v>405000</v>
      </c>
      <c r="D30" s="116">
        <v>44774</v>
      </c>
      <c r="E30" s="114" t="s">
        <v>160</v>
      </c>
    </row>
    <row r="31" spans="1:5" ht="15">
      <c r="A31" s="114" t="s">
        <v>39</v>
      </c>
      <c r="B31" s="114" t="s">
        <v>153</v>
      </c>
      <c r="C31" s="115">
        <v>325000</v>
      </c>
      <c r="D31" s="116">
        <v>44792</v>
      </c>
      <c r="E31" s="114" t="s">
        <v>161</v>
      </c>
    </row>
    <row r="32" spans="1:5" ht="15">
      <c r="A32" s="114" t="s">
        <v>39</v>
      </c>
      <c r="B32" s="114" t="s">
        <v>153</v>
      </c>
      <c r="C32" s="115">
        <v>495829.5</v>
      </c>
      <c r="D32" s="116">
        <v>44799</v>
      </c>
      <c r="E32" s="114" t="s">
        <v>159</v>
      </c>
    </row>
    <row r="33" spans="1:5" ht="15">
      <c r="A33" s="114" t="s">
        <v>39</v>
      </c>
      <c r="B33" s="114" t="s">
        <v>153</v>
      </c>
      <c r="C33" s="115">
        <v>10000000</v>
      </c>
      <c r="D33" s="116">
        <v>44799</v>
      </c>
      <c r="E33" s="114" t="s">
        <v>160</v>
      </c>
    </row>
    <row r="34" spans="1:5" ht="15">
      <c r="A34" s="114" t="s">
        <v>39</v>
      </c>
      <c r="B34" s="114" t="s">
        <v>153</v>
      </c>
      <c r="C34" s="115">
        <v>1250000</v>
      </c>
      <c r="D34" s="116">
        <v>44774</v>
      </c>
      <c r="E34" s="114" t="s">
        <v>160</v>
      </c>
    </row>
    <row r="35" spans="1:5" ht="15">
      <c r="A35" s="114" t="s">
        <v>39</v>
      </c>
      <c r="B35" s="114" t="s">
        <v>153</v>
      </c>
      <c r="C35" s="115">
        <v>995000</v>
      </c>
      <c r="D35" s="116">
        <v>44804</v>
      </c>
      <c r="E35" s="114" t="s">
        <v>161</v>
      </c>
    </row>
    <row r="36" spans="1:5" ht="15">
      <c r="A36" s="114" t="s">
        <v>39</v>
      </c>
      <c r="B36" s="114" t="s">
        <v>153</v>
      </c>
      <c r="C36" s="115">
        <v>923000</v>
      </c>
      <c r="D36" s="116">
        <v>44804</v>
      </c>
      <c r="E36" s="114" t="s">
        <v>161</v>
      </c>
    </row>
    <row r="37" spans="1:5" ht="15">
      <c r="A37" s="114" t="s">
        <v>39</v>
      </c>
      <c r="B37" s="114" t="s">
        <v>153</v>
      </c>
      <c r="C37" s="115">
        <v>434954</v>
      </c>
      <c r="D37" s="116">
        <v>44799</v>
      </c>
      <c r="E37" s="114" t="s">
        <v>159</v>
      </c>
    </row>
    <row r="38" spans="1:5" ht="15">
      <c r="A38" s="114" t="s">
        <v>39</v>
      </c>
      <c r="B38" s="114" t="s">
        <v>153</v>
      </c>
      <c r="C38" s="115">
        <v>490000</v>
      </c>
      <c r="D38" s="116">
        <v>44781</v>
      </c>
      <c r="E38" s="114" t="s">
        <v>161</v>
      </c>
    </row>
    <row r="39" spans="1:5" ht="15">
      <c r="A39" s="114" t="s">
        <v>39</v>
      </c>
      <c r="B39" s="114" t="s">
        <v>153</v>
      </c>
      <c r="C39" s="115">
        <v>469656</v>
      </c>
      <c r="D39" s="116">
        <v>44799</v>
      </c>
      <c r="E39" s="114" t="s">
        <v>159</v>
      </c>
    </row>
    <row r="40" spans="1:5" ht="15">
      <c r="A40" s="114" t="s">
        <v>39</v>
      </c>
      <c r="B40" s="114" t="s">
        <v>153</v>
      </c>
      <c r="C40" s="115">
        <v>25000</v>
      </c>
      <c r="D40" s="116">
        <v>44804</v>
      </c>
      <c r="E40" s="114" t="s">
        <v>160</v>
      </c>
    </row>
    <row r="41" spans="1:5" ht="15">
      <c r="A41" s="114" t="s">
        <v>39</v>
      </c>
      <c r="B41" s="114" t="s">
        <v>153</v>
      </c>
      <c r="C41" s="115">
        <v>390000</v>
      </c>
      <c r="D41" s="116">
        <v>44785</v>
      </c>
      <c r="E41" s="114" t="s">
        <v>161</v>
      </c>
    </row>
    <row r="42" spans="1:5" ht="15">
      <c r="A42" s="114" t="s">
        <v>39</v>
      </c>
      <c r="B42" s="114" t="s">
        <v>153</v>
      </c>
      <c r="C42" s="115">
        <v>535000</v>
      </c>
      <c r="D42" s="116">
        <v>44785</v>
      </c>
      <c r="E42" s="114" t="s">
        <v>161</v>
      </c>
    </row>
    <row r="43" spans="1:5" ht="15">
      <c r="A43" s="114" t="s">
        <v>39</v>
      </c>
      <c r="B43" s="114" t="s">
        <v>153</v>
      </c>
      <c r="C43" s="115">
        <v>670364</v>
      </c>
      <c r="D43" s="116">
        <v>44785</v>
      </c>
      <c r="E43" s="114" t="s">
        <v>159</v>
      </c>
    </row>
    <row r="44" spans="1:5" ht="15">
      <c r="A44" s="114" t="s">
        <v>39</v>
      </c>
      <c r="B44" s="114" t="s">
        <v>153</v>
      </c>
      <c r="C44" s="115">
        <v>592000</v>
      </c>
      <c r="D44" s="116">
        <v>44785</v>
      </c>
      <c r="E44" s="114" t="s">
        <v>161</v>
      </c>
    </row>
    <row r="45" spans="1:5" ht="15">
      <c r="A45" s="114" t="s">
        <v>39</v>
      </c>
      <c r="B45" s="114" t="s">
        <v>153</v>
      </c>
      <c r="C45" s="115">
        <v>675000</v>
      </c>
      <c r="D45" s="116">
        <v>44789</v>
      </c>
      <c r="E45" s="114" t="s">
        <v>161</v>
      </c>
    </row>
    <row r="46" spans="1:5" ht="15">
      <c r="A46" s="114" t="s">
        <v>39</v>
      </c>
      <c r="B46" s="114" t="s">
        <v>153</v>
      </c>
      <c r="C46" s="115">
        <v>860000</v>
      </c>
      <c r="D46" s="116">
        <v>44778</v>
      </c>
      <c r="E46" s="114" t="s">
        <v>161</v>
      </c>
    </row>
    <row r="47" spans="1:5" ht="15">
      <c r="A47" s="114" t="s">
        <v>39</v>
      </c>
      <c r="B47" s="114" t="s">
        <v>153</v>
      </c>
      <c r="C47" s="115">
        <v>624565</v>
      </c>
      <c r="D47" s="116">
        <v>44785</v>
      </c>
      <c r="E47" s="114" t="s">
        <v>159</v>
      </c>
    </row>
    <row r="48" spans="1:5" ht="15">
      <c r="A48" s="114" t="s">
        <v>39</v>
      </c>
      <c r="B48" s="114" t="s">
        <v>153</v>
      </c>
      <c r="C48" s="115">
        <v>730774</v>
      </c>
      <c r="D48" s="116">
        <v>44785</v>
      </c>
      <c r="E48" s="114" t="s">
        <v>159</v>
      </c>
    </row>
    <row r="49" spans="1:5" ht="15">
      <c r="A49" s="114" t="s">
        <v>39</v>
      </c>
      <c r="B49" s="114" t="s">
        <v>153</v>
      </c>
      <c r="C49" s="115">
        <v>1100000</v>
      </c>
      <c r="D49" s="116">
        <v>44795</v>
      </c>
      <c r="E49" s="114" t="s">
        <v>159</v>
      </c>
    </row>
    <row r="50" spans="1:5" ht="15">
      <c r="A50" s="114" t="s">
        <v>68</v>
      </c>
      <c r="B50" s="114" t="s">
        <v>154</v>
      </c>
      <c r="C50" s="115">
        <v>470000</v>
      </c>
      <c r="D50" s="116">
        <v>44804</v>
      </c>
      <c r="E50" s="114" t="s">
        <v>161</v>
      </c>
    </row>
    <row r="51" spans="1:5" ht="15">
      <c r="A51" s="114" t="s">
        <v>93</v>
      </c>
      <c r="B51" s="114" t="s">
        <v>155</v>
      </c>
      <c r="C51" s="115">
        <v>2250000</v>
      </c>
      <c r="D51" s="116">
        <v>44799</v>
      </c>
      <c r="E51" s="114" t="s">
        <v>161</v>
      </c>
    </row>
    <row r="52" spans="1:5" ht="15">
      <c r="A52" s="114" t="s">
        <v>93</v>
      </c>
      <c r="B52" s="114" t="s">
        <v>155</v>
      </c>
      <c r="C52" s="115">
        <v>360000</v>
      </c>
      <c r="D52" s="116">
        <v>44785</v>
      </c>
      <c r="E52" s="114" t="s">
        <v>161</v>
      </c>
    </row>
    <row r="53" spans="1:5" ht="15">
      <c r="A53" s="114" t="s">
        <v>93</v>
      </c>
      <c r="B53" s="114" t="s">
        <v>155</v>
      </c>
      <c r="C53" s="115">
        <v>4236292</v>
      </c>
      <c r="D53" s="116">
        <v>44803</v>
      </c>
      <c r="E53" s="114" t="s">
        <v>160</v>
      </c>
    </row>
    <row r="54" spans="1:5" ht="15">
      <c r="A54" s="114" t="s">
        <v>93</v>
      </c>
      <c r="B54" s="114" t="s">
        <v>155</v>
      </c>
      <c r="C54" s="115">
        <v>3563376</v>
      </c>
      <c r="D54" s="116">
        <v>44803</v>
      </c>
      <c r="E54" s="114" t="s">
        <v>160</v>
      </c>
    </row>
    <row r="55" spans="1:5" ht="15">
      <c r="A55" s="114" t="s">
        <v>93</v>
      </c>
      <c r="B55" s="114" t="s">
        <v>155</v>
      </c>
      <c r="C55" s="115">
        <v>4000000</v>
      </c>
      <c r="D55" s="116">
        <v>44788</v>
      </c>
      <c r="E55" s="114" t="s">
        <v>161</v>
      </c>
    </row>
    <row r="56" spans="1:5" ht="15">
      <c r="A56" s="114" t="s">
        <v>93</v>
      </c>
      <c r="B56" s="114" t="s">
        <v>155</v>
      </c>
      <c r="C56" s="115">
        <v>2100000</v>
      </c>
      <c r="D56" s="116">
        <v>44774</v>
      </c>
      <c r="E56" s="114" t="s">
        <v>161</v>
      </c>
    </row>
    <row r="57" spans="1:5" ht="15">
      <c r="A57" s="114" t="s">
        <v>93</v>
      </c>
      <c r="B57" s="114" t="s">
        <v>155</v>
      </c>
      <c r="C57" s="115">
        <v>2113016</v>
      </c>
      <c r="D57" s="116">
        <v>44795</v>
      </c>
      <c r="E57" s="114" t="s">
        <v>160</v>
      </c>
    </row>
    <row r="58" spans="1:5" ht="15">
      <c r="A58" s="114" t="s">
        <v>93</v>
      </c>
      <c r="B58" s="114" t="s">
        <v>155</v>
      </c>
      <c r="C58" s="115">
        <v>1100000</v>
      </c>
      <c r="D58" s="116">
        <v>44774</v>
      </c>
      <c r="E58" s="114" t="s">
        <v>161</v>
      </c>
    </row>
    <row r="59" spans="1:5" ht="15">
      <c r="A59" s="114" t="s">
        <v>93</v>
      </c>
      <c r="B59" s="114" t="s">
        <v>155</v>
      </c>
      <c r="C59" s="115">
        <v>500000</v>
      </c>
      <c r="D59" s="116">
        <v>44792</v>
      </c>
      <c r="E59" s="114" t="s">
        <v>160</v>
      </c>
    </row>
    <row r="60" spans="1:5" ht="15">
      <c r="A60" s="114" t="s">
        <v>93</v>
      </c>
      <c r="B60" s="114" t="s">
        <v>155</v>
      </c>
      <c r="C60" s="115">
        <v>2200000</v>
      </c>
      <c r="D60" s="116">
        <v>44792</v>
      </c>
      <c r="E60" s="114" t="s">
        <v>161</v>
      </c>
    </row>
    <row r="61" spans="1:5" ht="15">
      <c r="A61" s="114" t="s">
        <v>93</v>
      </c>
      <c r="B61" s="114" t="s">
        <v>155</v>
      </c>
      <c r="C61" s="115">
        <v>432500</v>
      </c>
      <c r="D61" s="116">
        <v>44776</v>
      </c>
      <c r="E61" s="114" t="s">
        <v>161</v>
      </c>
    </row>
    <row r="62" spans="1:5" ht="15">
      <c r="A62" s="114" t="s">
        <v>93</v>
      </c>
      <c r="B62" s="114" t="s">
        <v>155</v>
      </c>
      <c r="C62" s="115">
        <v>650000</v>
      </c>
      <c r="D62" s="116">
        <v>44774</v>
      </c>
      <c r="E62" s="114" t="s">
        <v>161</v>
      </c>
    </row>
    <row r="63" spans="1:5" ht="15">
      <c r="A63" s="114" t="s">
        <v>93</v>
      </c>
      <c r="B63" s="114" t="s">
        <v>155</v>
      </c>
      <c r="C63" s="115">
        <v>677500</v>
      </c>
      <c r="D63" s="116">
        <v>44792</v>
      </c>
      <c r="E63" s="114" t="s">
        <v>161</v>
      </c>
    </row>
    <row r="64" spans="1:5" ht="15">
      <c r="A64" s="114" t="s">
        <v>70</v>
      </c>
      <c r="B64" s="114" t="s">
        <v>156</v>
      </c>
      <c r="C64" s="115">
        <v>425000</v>
      </c>
      <c r="D64" s="116">
        <v>44799</v>
      </c>
      <c r="E64" s="114" t="s">
        <v>161</v>
      </c>
    </row>
    <row r="65" spans="1:5" ht="15">
      <c r="A65" s="114" t="s">
        <v>70</v>
      </c>
      <c r="B65" s="114" t="s">
        <v>156</v>
      </c>
      <c r="C65" s="115">
        <v>622000</v>
      </c>
      <c r="D65" s="116">
        <v>44791</v>
      </c>
      <c r="E65" s="114" t="s">
        <v>161</v>
      </c>
    </row>
    <row r="66" spans="1:5" ht="15">
      <c r="A66" s="114" t="s">
        <v>70</v>
      </c>
      <c r="B66" s="114" t="s">
        <v>156</v>
      </c>
      <c r="C66" s="115">
        <v>1115000</v>
      </c>
      <c r="D66" s="116">
        <v>44790</v>
      </c>
      <c r="E66" s="114" t="s">
        <v>161</v>
      </c>
    </row>
    <row r="67" spans="1:5" ht="15">
      <c r="A67" s="114" t="s">
        <v>70</v>
      </c>
      <c r="B67" s="114" t="s">
        <v>156</v>
      </c>
      <c r="C67" s="115">
        <v>725000</v>
      </c>
      <c r="D67" s="116">
        <v>44785</v>
      </c>
      <c r="E67" s="114" t="s">
        <v>159</v>
      </c>
    </row>
    <row r="68" spans="1:5" ht="15">
      <c r="A68" s="114" t="s">
        <v>70</v>
      </c>
      <c r="B68" s="114" t="s">
        <v>156</v>
      </c>
      <c r="C68" s="115">
        <v>120000</v>
      </c>
      <c r="D68" s="116">
        <v>44791</v>
      </c>
      <c r="E68" s="114" t="s">
        <v>160</v>
      </c>
    </row>
    <row r="69" spans="1:5" ht="15">
      <c r="A69" s="114" t="s">
        <v>70</v>
      </c>
      <c r="B69" s="114" t="s">
        <v>156</v>
      </c>
      <c r="C69" s="115">
        <v>865000</v>
      </c>
      <c r="D69" s="116">
        <v>44781</v>
      </c>
      <c r="E69" s="114" t="s">
        <v>161</v>
      </c>
    </row>
    <row r="70" spans="1:5" ht="15">
      <c r="A70" s="114" t="s">
        <v>70</v>
      </c>
      <c r="B70" s="114" t="s">
        <v>156</v>
      </c>
      <c r="C70" s="115">
        <v>641000</v>
      </c>
      <c r="D70" s="116">
        <v>44792</v>
      </c>
      <c r="E70" s="114" t="s">
        <v>161</v>
      </c>
    </row>
    <row r="71" spans="1:5" ht="15">
      <c r="A71" s="114" t="s">
        <v>70</v>
      </c>
      <c r="B71" s="114" t="s">
        <v>156</v>
      </c>
      <c r="C71" s="115">
        <v>125000</v>
      </c>
      <c r="D71" s="116">
        <v>44804</v>
      </c>
      <c r="E71" s="114" t="s">
        <v>160</v>
      </c>
    </row>
    <row r="72" spans="1:5" ht="15">
      <c r="A72" s="114" t="s">
        <v>70</v>
      </c>
      <c r="B72" s="114" t="s">
        <v>156</v>
      </c>
      <c r="C72" s="115">
        <v>600000</v>
      </c>
      <c r="D72" s="116">
        <v>44796</v>
      </c>
      <c r="E72" s="114" t="s">
        <v>161</v>
      </c>
    </row>
    <row r="73" spans="1:5" ht="15">
      <c r="A73" s="114" t="s">
        <v>70</v>
      </c>
      <c r="B73" s="114" t="s">
        <v>156</v>
      </c>
      <c r="C73" s="115">
        <v>435000</v>
      </c>
      <c r="D73" s="116">
        <v>44775</v>
      </c>
      <c r="E73" s="114" t="s">
        <v>160</v>
      </c>
    </row>
    <row r="74" spans="1:5" ht="15">
      <c r="A74" s="114" t="s">
        <v>70</v>
      </c>
      <c r="B74" s="114" t="s">
        <v>156</v>
      </c>
      <c r="C74" s="115">
        <v>256000</v>
      </c>
      <c r="D74" s="116">
        <v>44802</v>
      </c>
      <c r="E74" s="114" t="s">
        <v>160</v>
      </c>
    </row>
    <row r="75" spans="1:5" ht="15">
      <c r="A75" s="114" t="s">
        <v>70</v>
      </c>
      <c r="B75" s="114" t="s">
        <v>156</v>
      </c>
      <c r="C75" s="115">
        <v>799900</v>
      </c>
      <c r="D75" s="116">
        <v>44795</v>
      </c>
      <c r="E75" s="114" t="s">
        <v>161</v>
      </c>
    </row>
    <row r="76" spans="1:5" ht="15">
      <c r="A76" s="114" t="s">
        <v>70</v>
      </c>
      <c r="B76" s="114" t="s">
        <v>156</v>
      </c>
      <c r="C76" s="115">
        <v>829000</v>
      </c>
      <c r="D76" s="116">
        <v>44792</v>
      </c>
      <c r="E76" s="114" t="s">
        <v>161</v>
      </c>
    </row>
    <row r="77" spans="1:5" ht="15">
      <c r="A77" s="114" t="s">
        <v>70</v>
      </c>
      <c r="B77" s="114" t="s">
        <v>156</v>
      </c>
      <c r="C77" s="115">
        <v>385000</v>
      </c>
      <c r="D77" s="116">
        <v>44804</v>
      </c>
      <c r="E77" s="114" t="s">
        <v>161</v>
      </c>
    </row>
    <row r="78" spans="1:5" ht="15">
      <c r="A78" s="114" t="s">
        <v>70</v>
      </c>
      <c r="B78" s="114" t="s">
        <v>156</v>
      </c>
      <c r="C78" s="115">
        <v>236000</v>
      </c>
      <c r="D78" s="116">
        <v>44797</v>
      </c>
      <c r="E78" s="114" t="s">
        <v>160</v>
      </c>
    </row>
    <row r="79" spans="1:5" ht="15">
      <c r="A79" s="114" t="s">
        <v>70</v>
      </c>
      <c r="B79" s="114" t="s">
        <v>156</v>
      </c>
      <c r="C79" s="115">
        <v>350000</v>
      </c>
      <c r="D79" s="116">
        <v>44790</v>
      </c>
      <c r="E79" s="114" t="s">
        <v>160</v>
      </c>
    </row>
    <row r="80" spans="1:5" ht="15">
      <c r="A80" s="114" t="s">
        <v>70</v>
      </c>
      <c r="B80" s="114" t="s">
        <v>156</v>
      </c>
      <c r="C80" s="115">
        <v>2000000</v>
      </c>
      <c r="D80" s="116">
        <v>44788</v>
      </c>
      <c r="E80" s="114" t="s">
        <v>161</v>
      </c>
    </row>
    <row r="81" spans="1:5" ht="15">
      <c r="A81" s="114" t="s">
        <v>70</v>
      </c>
      <c r="B81" s="114" t="s">
        <v>156</v>
      </c>
      <c r="C81" s="115">
        <v>435000</v>
      </c>
      <c r="D81" s="116">
        <v>44804</v>
      </c>
      <c r="E81" s="114" t="s">
        <v>161</v>
      </c>
    </row>
    <row r="82" spans="1:5" ht="15">
      <c r="A82" s="114" t="s">
        <v>70</v>
      </c>
      <c r="B82" s="114" t="s">
        <v>156</v>
      </c>
      <c r="C82" s="115">
        <v>1139000</v>
      </c>
      <c r="D82" s="116">
        <v>44804</v>
      </c>
      <c r="E82" s="114" t="s">
        <v>161</v>
      </c>
    </row>
    <row r="83" spans="1:5" ht="15">
      <c r="A83" s="114" t="s">
        <v>70</v>
      </c>
      <c r="B83" s="114" t="s">
        <v>156</v>
      </c>
      <c r="C83" s="115">
        <v>530000</v>
      </c>
      <c r="D83" s="116">
        <v>44776</v>
      </c>
      <c r="E83" s="114" t="s">
        <v>160</v>
      </c>
    </row>
    <row r="84" spans="1:5" ht="15">
      <c r="A84" s="114" t="s">
        <v>70</v>
      </c>
      <c r="B84" s="114" t="s">
        <v>156</v>
      </c>
      <c r="C84" s="115">
        <v>76000</v>
      </c>
      <c r="D84" s="116">
        <v>44788</v>
      </c>
      <c r="E84" s="114" t="s">
        <v>160</v>
      </c>
    </row>
    <row r="85" spans="1:5" ht="15">
      <c r="A85" s="114" t="s">
        <v>70</v>
      </c>
      <c r="B85" s="114" t="s">
        <v>156</v>
      </c>
      <c r="C85" s="115">
        <v>360034</v>
      </c>
      <c r="D85" s="116">
        <v>44776</v>
      </c>
      <c r="E85" s="114" t="s">
        <v>161</v>
      </c>
    </row>
    <row r="86" spans="1:5" ht="15">
      <c r="A86" s="114" t="s">
        <v>70</v>
      </c>
      <c r="B86" s="114" t="s">
        <v>156</v>
      </c>
      <c r="C86" s="115">
        <v>455000</v>
      </c>
      <c r="D86" s="116">
        <v>44777</v>
      </c>
      <c r="E86" s="114" t="s">
        <v>161</v>
      </c>
    </row>
    <row r="87" spans="1:5" ht="15">
      <c r="A87" s="114" t="s">
        <v>70</v>
      </c>
      <c r="B87" s="114" t="s">
        <v>156</v>
      </c>
      <c r="C87" s="115">
        <v>500000</v>
      </c>
      <c r="D87" s="116">
        <v>44777</v>
      </c>
      <c r="E87" s="114" t="s">
        <v>161</v>
      </c>
    </row>
    <row r="88" spans="1:5" ht="15">
      <c r="A88" s="114" t="s">
        <v>70</v>
      </c>
      <c r="B88" s="114" t="s">
        <v>156</v>
      </c>
      <c r="C88" s="115">
        <v>750000</v>
      </c>
      <c r="D88" s="116">
        <v>44788</v>
      </c>
      <c r="E88" s="114" t="s">
        <v>161</v>
      </c>
    </row>
    <row r="89" spans="1:5" ht="15">
      <c r="A89" s="114" t="s">
        <v>70</v>
      </c>
      <c r="B89" s="114" t="s">
        <v>156</v>
      </c>
      <c r="C89" s="115">
        <v>755000</v>
      </c>
      <c r="D89" s="116">
        <v>44784</v>
      </c>
      <c r="E89" s="114" t="s">
        <v>161</v>
      </c>
    </row>
    <row r="90" spans="1:5" ht="15">
      <c r="A90" s="114" t="s">
        <v>70</v>
      </c>
      <c r="B90" s="114" t="s">
        <v>156</v>
      </c>
      <c r="C90" s="115">
        <v>687500</v>
      </c>
      <c r="D90" s="116">
        <v>44790</v>
      </c>
      <c r="E90" s="114" t="s">
        <v>161</v>
      </c>
    </row>
    <row r="91" spans="1:5" ht="15">
      <c r="A91" s="114" t="s">
        <v>70</v>
      </c>
      <c r="B91" s="114" t="s">
        <v>156</v>
      </c>
      <c r="C91" s="115">
        <v>740000</v>
      </c>
      <c r="D91" s="116">
        <v>44785</v>
      </c>
      <c r="E91" s="114" t="s">
        <v>159</v>
      </c>
    </row>
    <row r="92" spans="1:5" ht="15">
      <c r="A92" s="114" t="s">
        <v>70</v>
      </c>
      <c r="B92" s="114" t="s">
        <v>156</v>
      </c>
      <c r="C92" s="115">
        <v>530000</v>
      </c>
      <c r="D92" s="116">
        <v>44774</v>
      </c>
      <c r="E92" s="114" t="s">
        <v>161</v>
      </c>
    </row>
    <row r="93" spans="1:5" ht="15">
      <c r="A93" s="114" t="s">
        <v>70</v>
      </c>
      <c r="B93" s="114" t="s">
        <v>156</v>
      </c>
      <c r="C93" s="115">
        <v>670000</v>
      </c>
      <c r="D93" s="116">
        <v>44784</v>
      </c>
      <c r="E93" s="114" t="s">
        <v>161</v>
      </c>
    </row>
    <row r="94" spans="1:5" ht="15">
      <c r="A94" s="114" t="s">
        <v>70</v>
      </c>
      <c r="B94" s="114" t="s">
        <v>156</v>
      </c>
      <c r="C94" s="115">
        <v>150000</v>
      </c>
      <c r="D94" s="116">
        <v>44783</v>
      </c>
      <c r="E94" s="114" t="s">
        <v>160</v>
      </c>
    </row>
    <row r="95" spans="1:5" ht="15">
      <c r="A95" s="114" t="s">
        <v>70</v>
      </c>
      <c r="B95" s="114" t="s">
        <v>156</v>
      </c>
      <c r="C95" s="115">
        <v>638000</v>
      </c>
      <c r="D95" s="116">
        <v>44799</v>
      </c>
      <c r="E95" s="114" t="s">
        <v>160</v>
      </c>
    </row>
    <row r="96" spans="1:5" ht="15">
      <c r="A96" s="114" t="s">
        <v>70</v>
      </c>
      <c r="B96" s="114" t="s">
        <v>156</v>
      </c>
      <c r="C96" s="115">
        <v>410000</v>
      </c>
      <c r="D96" s="116">
        <v>44799</v>
      </c>
      <c r="E96" s="114" t="s">
        <v>161</v>
      </c>
    </row>
    <row r="97" spans="1:5" ht="15">
      <c r="A97" s="114" t="s">
        <v>70</v>
      </c>
      <c r="B97" s="114" t="s">
        <v>156</v>
      </c>
      <c r="C97" s="115">
        <v>547500</v>
      </c>
      <c r="D97" s="116">
        <v>44799</v>
      </c>
      <c r="E97" s="114" t="s">
        <v>161</v>
      </c>
    </row>
    <row r="98" spans="1:5" ht="15">
      <c r="A98" s="114" t="s">
        <v>70</v>
      </c>
      <c r="B98" s="114" t="s">
        <v>156</v>
      </c>
      <c r="C98" s="115">
        <v>1400000</v>
      </c>
      <c r="D98" s="116">
        <v>44803</v>
      </c>
      <c r="E98" s="114" t="s">
        <v>161</v>
      </c>
    </row>
    <row r="99" spans="1:5" ht="15">
      <c r="A99" s="114" t="s">
        <v>70</v>
      </c>
      <c r="B99" s="114" t="s">
        <v>156</v>
      </c>
      <c r="C99" s="115">
        <v>2275000</v>
      </c>
      <c r="D99" s="116">
        <v>44798</v>
      </c>
      <c r="E99" s="114" t="s">
        <v>161</v>
      </c>
    </row>
    <row r="100" spans="1:5" ht="15">
      <c r="A100" s="114" t="s">
        <v>70</v>
      </c>
      <c r="B100" s="114" t="s">
        <v>156</v>
      </c>
      <c r="C100" s="115">
        <v>1350000</v>
      </c>
      <c r="D100" s="116">
        <v>44797</v>
      </c>
      <c r="E100" s="114" t="s">
        <v>159</v>
      </c>
    </row>
    <row r="101" spans="1:5" ht="15">
      <c r="A101" s="114" t="s">
        <v>70</v>
      </c>
      <c r="B101" s="114" t="s">
        <v>156</v>
      </c>
      <c r="C101" s="115">
        <v>50000</v>
      </c>
      <c r="D101" s="116">
        <v>44785</v>
      </c>
      <c r="E101" s="114" t="s">
        <v>161</v>
      </c>
    </row>
    <row r="102" spans="1:5" ht="15">
      <c r="A102" s="114" t="s">
        <v>70</v>
      </c>
      <c r="B102" s="114" t="s">
        <v>156</v>
      </c>
      <c r="C102" s="115">
        <v>780000</v>
      </c>
      <c r="D102" s="116">
        <v>44802</v>
      </c>
      <c r="E102" s="114" t="s">
        <v>161</v>
      </c>
    </row>
    <row r="103" spans="1:5" ht="15">
      <c r="A103" s="114" t="s">
        <v>70</v>
      </c>
      <c r="B103" s="114" t="s">
        <v>156</v>
      </c>
      <c r="C103" s="115">
        <v>477000</v>
      </c>
      <c r="D103" s="116">
        <v>44802</v>
      </c>
      <c r="E103" s="114" t="s">
        <v>161</v>
      </c>
    </row>
    <row r="104" spans="1:5" ht="15">
      <c r="A104" s="114" t="s">
        <v>70</v>
      </c>
      <c r="B104" s="114" t="s">
        <v>156</v>
      </c>
      <c r="C104" s="115">
        <v>660000</v>
      </c>
      <c r="D104" s="116">
        <v>44802</v>
      </c>
      <c r="E104" s="114" t="s">
        <v>161</v>
      </c>
    </row>
    <row r="105" spans="1:5" ht="15">
      <c r="A105" s="114" t="s">
        <v>70</v>
      </c>
      <c r="B105" s="114" t="s">
        <v>156</v>
      </c>
      <c r="C105" s="115">
        <v>524000</v>
      </c>
      <c r="D105" s="116">
        <v>44776</v>
      </c>
      <c r="E105" s="114" t="s">
        <v>161</v>
      </c>
    </row>
    <row r="106" spans="1:5" ht="15">
      <c r="A106" s="114" t="s">
        <v>40</v>
      </c>
      <c r="B106" s="114" t="s">
        <v>157</v>
      </c>
      <c r="C106" s="115">
        <v>645000</v>
      </c>
      <c r="D106" s="116">
        <v>44782</v>
      </c>
      <c r="E106" s="114" t="s">
        <v>160</v>
      </c>
    </row>
    <row r="107" spans="1:5" ht="15">
      <c r="A107" s="114" t="s">
        <v>40</v>
      </c>
      <c r="B107" s="114" t="s">
        <v>157</v>
      </c>
      <c r="C107" s="115">
        <v>511000</v>
      </c>
      <c r="D107" s="116">
        <v>44796</v>
      </c>
      <c r="E107" s="114" t="s">
        <v>160</v>
      </c>
    </row>
    <row r="108" spans="1:5" ht="15">
      <c r="A108" s="114" t="s">
        <v>40</v>
      </c>
      <c r="B108" s="114" t="s">
        <v>157</v>
      </c>
      <c r="C108" s="115">
        <v>635000</v>
      </c>
      <c r="D108" s="116">
        <v>44785</v>
      </c>
      <c r="E108" s="114" t="s">
        <v>161</v>
      </c>
    </row>
    <row r="109" spans="1:5" ht="15">
      <c r="A109" s="114" t="s">
        <v>40</v>
      </c>
      <c r="B109" s="114" t="s">
        <v>157</v>
      </c>
      <c r="C109" s="115">
        <v>810000</v>
      </c>
      <c r="D109" s="116">
        <v>44792</v>
      </c>
      <c r="E109" s="114" t="s">
        <v>161</v>
      </c>
    </row>
    <row r="110" spans="1:5" ht="15">
      <c r="A110" s="114" t="s">
        <v>40</v>
      </c>
      <c r="B110" s="114" t="s">
        <v>157</v>
      </c>
      <c r="C110" s="115">
        <v>300000</v>
      </c>
      <c r="D110" s="116">
        <v>44798</v>
      </c>
      <c r="E110" s="114" t="s">
        <v>161</v>
      </c>
    </row>
    <row r="111" spans="1:5" ht="15">
      <c r="A111" s="114" t="s">
        <v>40</v>
      </c>
      <c r="B111" s="114" t="s">
        <v>157</v>
      </c>
      <c r="C111" s="115">
        <v>550000</v>
      </c>
      <c r="D111" s="116">
        <v>44795</v>
      </c>
      <c r="E111" s="114" t="s">
        <v>161</v>
      </c>
    </row>
    <row r="112" spans="1:5" ht="15">
      <c r="A112" s="114" t="s">
        <v>40</v>
      </c>
      <c r="B112" s="114" t="s">
        <v>157</v>
      </c>
      <c r="C112" s="115">
        <v>1101750</v>
      </c>
      <c r="D112" s="116">
        <v>44796</v>
      </c>
      <c r="E112" s="114" t="s">
        <v>160</v>
      </c>
    </row>
    <row r="113" spans="1:5" ht="15">
      <c r="A113" s="114" t="s">
        <v>40</v>
      </c>
      <c r="B113" s="114" t="s">
        <v>157</v>
      </c>
      <c r="C113" s="115">
        <v>944000</v>
      </c>
      <c r="D113" s="116">
        <v>44782</v>
      </c>
      <c r="E113" s="114" t="s">
        <v>161</v>
      </c>
    </row>
    <row r="114" spans="1:5" ht="15">
      <c r="A114" s="114" t="s">
        <v>40</v>
      </c>
      <c r="B114" s="114" t="s">
        <v>157</v>
      </c>
      <c r="C114" s="115">
        <v>160000</v>
      </c>
      <c r="D114" s="116">
        <v>44783</v>
      </c>
      <c r="E114" s="114" t="s">
        <v>161</v>
      </c>
    </row>
    <row r="115" spans="1:5" ht="15">
      <c r="A115" s="114" t="s">
        <v>40</v>
      </c>
      <c r="B115" s="114" t="s">
        <v>157</v>
      </c>
      <c r="C115" s="115">
        <v>1590000</v>
      </c>
      <c r="D115" s="116">
        <v>44783</v>
      </c>
      <c r="E115" s="114" t="s">
        <v>161</v>
      </c>
    </row>
    <row r="116" spans="1:5" ht="15">
      <c r="A116" s="114" t="s">
        <v>40</v>
      </c>
      <c r="B116" s="114" t="s">
        <v>157</v>
      </c>
      <c r="C116" s="115">
        <v>575000</v>
      </c>
      <c r="D116" s="116">
        <v>44798</v>
      </c>
      <c r="E116" s="114" t="s">
        <v>161</v>
      </c>
    </row>
    <row r="117" spans="1:5" ht="15">
      <c r="A117" s="114" t="s">
        <v>40</v>
      </c>
      <c r="B117" s="114" t="s">
        <v>157</v>
      </c>
      <c r="C117" s="115">
        <v>675000</v>
      </c>
      <c r="D117" s="116">
        <v>44788</v>
      </c>
      <c r="E117" s="114" t="s">
        <v>161</v>
      </c>
    </row>
    <row r="118" spans="1:5" ht="15">
      <c r="A118" s="114" t="s">
        <v>40</v>
      </c>
      <c r="B118" s="114" t="s">
        <v>157</v>
      </c>
      <c r="C118" s="115">
        <v>290000</v>
      </c>
      <c r="D118" s="116">
        <v>44798</v>
      </c>
      <c r="E118" s="114" t="s">
        <v>161</v>
      </c>
    </row>
    <row r="119" spans="1:5" ht="15">
      <c r="A119" s="114" t="s">
        <v>40</v>
      </c>
      <c r="B119" s="114" t="s">
        <v>157</v>
      </c>
      <c r="C119" s="115">
        <v>168000</v>
      </c>
      <c r="D119" s="116">
        <v>44785</v>
      </c>
      <c r="E119" s="114" t="s">
        <v>160</v>
      </c>
    </row>
    <row r="120" spans="1:5" ht="15">
      <c r="A120" s="114" t="s">
        <v>40</v>
      </c>
      <c r="B120" s="114" t="s">
        <v>157</v>
      </c>
      <c r="C120" s="115">
        <v>720000</v>
      </c>
      <c r="D120" s="116">
        <v>44792</v>
      </c>
      <c r="E120" s="114" t="s">
        <v>161</v>
      </c>
    </row>
    <row r="121" spans="1:5" ht="15">
      <c r="A121" s="114" t="s">
        <v>40</v>
      </c>
      <c r="B121" s="114" t="s">
        <v>157</v>
      </c>
      <c r="C121" s="115">
        <v>520000</v>
      </c>
      <c r="D121" s="116">
        <v>44797</v>
      </c>
      <c r="E121" s="114" t="s">
        <v>161</v>
      </c>
    </row>
    <row r="122" spans="1:5" ht="15">
      <c r="A122" s="114" t="s">
        <v>40</v>
      </c>
      <c r="B122" s="114" t="s">
        <v>157</v>
      </c>
      <c r="C122" s="115">
        <v>773128</v>
      </c>
      <c r="D122" s="116">
        <v>44776</v>
      </c>
      <c r="E122" s="114" t="s">
        <v>159</v>
      </c>
    </row>
    <row r="123" spans="1:5" ht="15">
      <c r="A123" s="114" t="s">
        <v>40</v>
      </c>
      <c r="B123" s="114" t="s">
        <v>157</v>
      </c>
      <c r="C123" s="115">
        <v>332971</v>
      </c>
      <c r="D123" s="116">
        <v>44804</v>
      </c>
      <c r="E123" s="114" t="s">
        <v>161</v>
      </c>
    </row>
    <row r="124" spans="1:5" ht="15">
      <c r="A124" s="114" t="s">
        <v>40</v>
      </c>
      <c r="B124" s="114" t="s">
        <v>157</v>
      </c>
      <c r="C124" s="115">
        <v>550000</v>
      </c>
      <c r="D124" s="116">
        <v>44803</v>
      </c>
      <c r="E124" s="114" t="s">
        <v>161</v>
      </c>
    </row>
    <row r="125" spans="1:5" ht="15">
      <c r="A125" s="114" t="s">
        <v>40</v>
      </c>
      <c r="B125" s="114" t="s">
        <v>157</v>
      </c>
      <c r="C125" s="115">
        <v>1800000</v>
      </c>
      <c r="D125" s="116">
        <v>44774</v>
      </c>
      <c r="E125" s="114" t="s">
        <v>161</v>
      </c>
    </row>
    <row r="126" spans="1:5" ht="15">
      <c r="A126" s="114" t="s">
        <v>40</v>
      </c>
      <c r="B126" s="114" t="s">
        <v>157</v>
      </c>
      <c r="C126" s="115">
        <v>269500</v>
      </c>
      <c r="D126" s="116">
        <v>44775</v>
      </c>
      <c r="E126" s="114" t="s">
        <v>161</v>
      </c>
    </row>
    <row r="127" spans="1:5" ht="15">
      <c r="A127" s="114" t="s">
        <v>40</v>
      </c>
      <c r="B127" s="114" t="s">
        <v>157</v>
      </c>
      <c r="C127" s="115">
        <v>700000</v>
      </c>
      <c r="D127" s="116">
        <v>44798</v>
      </c>
      <c r="E127" s="114" t="s">
        <v>161</v>
      </c>
    </row>
    <row r="128" spans="1:5" ht="15">
      <c r="A128" s="114" t="s">
        <v>40</v>
      </c>
      <c r="B128" s="114" t="s">
        <v>157</v>
      </c>
      <c r="C128" s="115">
        <v>35000</v>
      </c>
      <c r="D128" s="116">
        <v>44802</v>
      </c>
      <c r="E128" s="114" t="s">
        <v>161</v>
      </c>
    </row>
    <row r="129" spans="1:5" ht="15">
      <c r="A129" s="114" t="s">
        <v>40</v>
      </c>
      <c r="B129" s="114" t="s">
        <v>157</v>
      </c>
      <c r="C129" s="115">
        <v>585000</v>
      </c>
      <c r="D129" s="116">
        <v>44783</v>
      </c>
      <c r="E129" s="114" t="s">
        <v>160</v>
      </c>
    </row>
    <row r="130" spans="1:5" ht="15">
      <c r="A130" s="114" t="s">
        <v>40</v>
      </c>
      <c r="B130" s="114" t="s">
        <v>157</v>
      </c>
      <c r="C130" s="115">
        <v>395000</v>
      </c>
      <c r="D130" s="116">
        <v>44778</v>
      </c>
      <c r="E130" s="114" t="s">
        <v>161</v>
      </c>
    </row>
    <row r="131" spans="1:5" ht="15">
      <c r="A131" s="114" t="s">
        <v>40</v>
      </c>
      <c r="B131" s="114" t="s">
        <v>157</v>
      </c>
      <c r="C131" s="115">
        <v>460000</v>
      </c>
      <c r="D131" s="116">
        <v>44774</v>
      </c>
      <c r="E131" s="114" t="s">
        <v>161</v>
      </c>
    </row>
    <row r="132" spans="1:5" ht="15">
      <c r="A132" s="114" t="s">
        <v>40</v>
      </c>
      <c r="B132" s="114" t="s">
        <v>157</v>
      </c>
      <c r="C132" s="115">
        <v>699000</v>
      </c>
      <c r="D132" s="116">
        <v>44795</v>
      </c>
      <c r="E132" s="114" t="s">
        <v>161</v>
      </c>
    </row>
    <row r="133" spans="1:5" ht="15">
      <c r="A133" s="114" t="s">
        <v>40</v>
      </c>
      <c r="B133" s="114" t="s">
        <v>157</v>
      </c>
      <c r="C133" s="115">
        <v>860000</v>
      </c>
      <c r="D133" s="116">
        <v>44785</v>
      </c>
      <c r="E133" s="114" t="s">
        <v>161</v>
      </c>
    </row>
    <row r="134" spans="1:5" ht="15">
      <c r="A134" s="114" t="s">
        <v>40</v>
      </c>
      <c r="B134" s="114" t="s">
        <v>157</v>
      </c>
      <c r="C134" s="115">
        <v>675000</v>
      </c>
      <c r="D134" s="116">
        <v>44788</v>
      </c>
      <c r="E134" s="114" t="s">
        <v>161</v>
      </c>
    </row>
    <row r="135" spans="1:5" ht="15">
      <c r="A135" s="114" t="s">
        <v>40</v>
      </c>
      <c r="B135" s="114" t="s">
        <v>157</v>
      </c>
      <c r="C135" s="115">
        <v>525000</v>
      </c>
      <c r="D135" s="116">
        <v>44781</v>
      </c>
      <c r="E135" s="114" t="s">
        <v>161</v>
      </c>
    </row>
    <row r="136" spans="1:5" ht="15">
      <c r="A136" s="114" t="s">
        <v>40</v>
      </c>
      <c r="B136" s="114" t="s">
        <v>157</v>
      </c>
      <c r="C136" s="115">
        <v>24243011</v>
      </c>
      <c r="D136" s="116">
        <v>44789</v>
      </c>
      <c r="E136" s="114" t="s">
        <v>160</v>
      </c>
    </row>
    <row r="137" spans="1:5" ht="15">
      <c r="A137" s="114" t="s">
        <v>40</v>
      </c>
      <c r="B137" s="114" t="s">
        <v>157</v>
      </c>
      <c r="C137" s="115">
        <v>350000</v>
      </c>
      <c r="D137" s="116">
        <v>44778</v>
      </c>
      <c r="E137" s="114" t="s">
        <v>161</v>
      </c>
    </row>
    <row r="138" spans="1:5" ht="15">
      <c r="A138" s="114" t="s">
        <v>40</v>
      </c>
      <c r="B138" s="114" t="s">
        <v>157</v>
      </c>
      <c r="C138" s="115">
        <v>265000</v>
      </c>
      <c r="D138" s="116">
        <v>44792</v>
      </c>
      <c r="E138" s="114" t="s">
        <v>161</v>
      </c>
    </row>
    <row r="139" spans="1:5" ht="15">
      <c r="A139" s="114" t="s">
        <v>52</v>
      </c>
      <c r="B139" s="114" t="s">
        <v>158</v>
      </c>
      <c r="C139" s="115">
        <v>440000</v>
      </c>
      <c r="D139" s="116">
        <v>44788</v>
      </c>
      <c r="E139" s="114" t="s">
        <v>161</v>
      </c>
    </row>
    <row r="140" spans="1:5" ht="15">
      <c r="A140" s="114" t="s">
        <v>52</v>
      </c>
      <c r="B140" s="114" t="s">
        <v>158</v>
      </c>
      <c r="C140" s="115">
        <v>447500</v>
      </c>
      <c r="D140" s="116">
        <v>44781</v>
      </c>
      <c r="E140" s="114" t="s">
        <v>161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2022-09-04T16:44:59Z</dcterms:modified>
</cp:coreProperties>
</file>