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STATS'!$A$18:$C$21</definedName>
    <definedName name="CommercialSalesMarket">'SALES STATS'!$A$40:$C$40</definedName>
    <definedName name="ConstructionLoansMarket">'LOAN ONLY STATS'!$A$33:$C$33</definedName>
    <definedName name="ConventionalLoansExcludingInclineMarket">'LOAN ONLY STATS'!#REF!</definedName>
    <definedName name="ConventionalLoansMarket">'LOAN ONLY STATS'!$A$7:$C$12</definedName>
    <definedName name="CreditLineLoansMarket">'LOAN ONLY STATS'!$A$27:$C$27</definedName>
    <definedName name="HardMoneyLoansMarket">'LOAN ONLY STATS'!$A$39:$C$39</definedName>
    <definedName name="InclineSalesMarket">'SALES STATS'!#REF!</definedName>
    <definedName name="OverallLoans">'OVERALL STATS'!$A$21:$C$26</definedName>
    <definedName name="OverallSales">'OVERALL STATS'!$A$7:$C$15</definedName>
    <definedName name="OverallSalesAndLoans">'OVERALL STATS'!$A$32:$C$40</definedName>
    <definedName name="_xlnm.Print_Titles" localSheetId="1">'SALES STATS'!$1:$6</definedName>
    <definedName name="ResaleMarket">'SALES STATS'!$A$7:$C$14</definedName>
    <definedName name="ResidentialResaleMarket">'SALES STATS'!$A$28:$C$34</definedName>
    <definedName name="ResidentialSalesExcludingInclineMarket">'SALES STATS'!#REF!</definedName>
    <definedName name="SubdivisionMarket">'SALES STATS'!$A$20:$C$22</definedName>
    <definedName name="VacantLandSalesMarket">'SALES STATS'!$A$46:$C$46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4" i="2"/>
  <c r="G13"/>
  <c r="G12"/>
  <c r="G11"/>
  <c r="G10"/>
  <c r="G9"/>
  <c r="G8"/>
  <c r="G7"/>
  <c r="G40" i="1"/>
  <c r="G39"/>
  <c r="G38"/>
  <c r="G37"/>
  <c r="G36"/>
  <c r="G35"/>
  <c r="G34"/>
  <c r="G33"/>
  <c r="G32"/>
  <c r="G26"/>
  <c r="G25"/>
  <c r="G24"/>
  <c r="G23"/>
  <c r="G22"/>
  <c r="G21"/>
  <c r="G15"/>
  <c r="G14"/>
  <c r="G13"/>
  <c r="G12"/>
  <c r="G11"/>
  <c r="G10"/>
  <c r="G9"/>
  <c r="G8"/>
  <c r="G7"/>
  <c r="E33" i="2"/>
  <c r="D33"/>
  <c r="C34" i="3"/>
  <c r="B34"/>
  <c r="C22"/>
  <c r="B22"/>
  <c r="C41" i="2"/>
  <c r="B41"/>
  <c r="B16" i="1"/>
  <c r="D14" s="1"/>
  <c r="C16"/>
  <c r="E14" s="1"/>
  <c r="B40" i="3"/>
  <c r="C40"/>
  <c r="B28"/>
  <c r="C28"/>
  <c r="B13"/>
  <c r="D7" s="1"/>
  <c r="C13"/>
  <c r="E7" s="1"/>
  <c r="B47" i="2"/>
  <c r="C47"/>
  <c r="B35"/>
  <c r="D29" s="1"/>
  <c r="C35"/>
  <c r="E29" s="1"/>
  <c r="A2"/>
  <c r="B23"/>
  <c r="D21" s="1"/>
  <c r="C23"/>
  <c r="D19" i="3" l="1"/>
  <c r="D21"/>
  <c r="E18"/>
  <c r="E20"/>
  <c r="D18"/>
  <c r="D20"/>
  <c r="E19"/>
  <c r="E21"/>
  <c r="E9"/>
  <c r="D9"/>
  <c r="E9" i="1"/>
  <c r="D9"/>
  <c r="E30" i="2"/>
  <c r="D30"/>
  <c r="D40"/>
  <c r="D8" i="3"/>
  <c r="D11"/>
  <c r="E10"/>
  <c r="E12"/>
  <c r="D10"/>
  <c r="D12"/>
  <c r="E8"/>
  <c r="E11"/>
  <c r="E40" i="2"/>
  <c r="E22"/>
  <c r="D22"/>
  <c r="E46"/>
  <c r="E28"/>
  <c r="E31"/>
  <c r="E34"/>
  <c r="E21"/>
  <c r="E20"/>
  <c r="D20"/>
  <c r="D32"/>
  <c r="E32"/>
  <c r="D34"/>
  <c r="D31"/>
  <c r="D28"/>
  <c r="D46"/>
  <c r="A2" i="3"/>
  <c r="E39"/>
  <c r="B15" i="2"/>
  <c r="D13" s="1"/>
  <c r="C15"/>
  <c r="E13" s="1"/>
  <c r="B27" i="1"/>
  <c r="C27"/>
  <c r="B41"/>
  <c r="C41"/>
  <c r="E35" l="1"/>
  <c r="D35"/>
  <c r="E25"/>
  <c r="D25"/>
  <c r="E9" i="2"/>
  <c r="D9"/>
  <c r="E22" i="3"/>
  <c r="D22"/>
  <c r="E41" i="2"/>
  <c r="D41"/>
  <c r="E40" i="1"/>
  <c r="D36"/>
  <c r="D40"/>
  <c r="E24"/>
  <c r="E26"/>
  <c r="D26"/>
  <c r="D24"/>
  <c r="E38"/>
  <c r="E36"/>
  <c r="E34"/>
  <c r="E37"/>
  <c r="D39" i="3"/>
  <c r="D47" i="2"/>
  <c r="E47"/>
  <c r="E35"/>
  <c r="D35"/>
  <c r="D8"/>
  <c r="D7"/>
  <c r="D10"/>
  <c r="D12"/>
  <c r="D11"/>
  <c r="D14"/>
  <c r="E7"/>
  <c r="E12"/>
  <c r="E8"/>
  <c r="E11"/>
  <c r="E14"/>
  <c r="E10"/>
  <c r="E33" i="1"/>
  <c r="E32"/>
  <c r="E39"/>
  <c r="D32"/>
  <c r="E8"/>
  <c r="D11"/>
  <c r="D8"/>
  <c r="D7"/>
  <c r="E15"/>
  <c r="E11"/>
  <c r="D10"/>
  <c r="D12"/>
  <c r="D13"/>
  <c r="D15"/>
  <c r="D23"/>
  <c r="E21"/>
  <c r="E22"/>
  <c r="E23"/>
  <c r="D38"/>
  <c r="D33"/>
  <c r="E7"/>
  <c r="D39"/>
  <c r="D34"/>
  <c r="D22"/>
  <c r="D21"/>
  <c r="E10"/>
  <c r="E12"/>
  <c r="D37"/>
  <c r="E13"/>
  <c r="E41" l="1"/>
  <c r="D41"/>
  <c r="E40" i="3"/>
  <c r="D40"/>
  <c r="E13"/>
  <c r="D13"/>
  <c r="E23" i="2"/>
  <c r="D23"/>
  <c r="D16" i="1"/>
  <c r="E16"/>
  <c r="E15" i="2"/>
  <c r="D15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<sst xmlns="http://schemas.openxmlformats.org/spreadsheetml/2006/main" count="1731" uniqueCount="203">
  <si>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</si>
  <si>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</si>
  <si>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</si>
  <si>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</si>
  <si>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</si>
  <si>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</si>
  <si>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</si>
  <si>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</si>
  <si>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</si>
  <si>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</si>
  <si>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</si>
  <si>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</si>
  <si>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</si>
  <si>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</si>
  <si>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</si>
  <si>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</si>
  <si>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</si>
  <si>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</si>
  <si>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</si>
  <si>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</si>
  <si>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</si>
  <si>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</si>
  <si>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</si>
  <si>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</si>
  <si>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</si>
  <si>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</si>
  <si>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</si>
  <si>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</si>
  <si>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</si>
  <si>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</si>
  <si>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</si>
  <si>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</si>
  <si>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</si>
  <si>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</si>
  <si>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</si>
  <si>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</si>
  <si>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</si>
  <si>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</si>
  <si>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</si>
  <si>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</si>
  <si>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</si>
  <si>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</si>
  <si>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</si>
  <si>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</si>
  <si>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</si>
  <si>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</si>
  <si>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</si>
  <si>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9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</si>
  <si>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</si>
  <si>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</si>
  <si>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</si>
  <si>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</si>
  <si>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</si>
  <si>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</si>
  <si>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</si>
  <si>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</si>
  <si>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</si>
  <si>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</si>
  <si>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18</t>
  </si>
  <si>
    <t>DC</t>
  </si>
  <si>
    <t>AMG</t>
  </si>
  <si>
    <t>KDJ</t>
  </si>
  <si>
    <t>Signature Title</t>
  </si>
  <si>
    <t>Lyon</t>
  </si>
  <si>
    <t>Reporting Period: MARCH, 2022</t>
  </si>
  <si>
    <t>OVERALL TITLE COMPANY MARKET STATISTICS Carson City, NV)</t>
  </si>
  <si>
    <t>SALES MARKET Carson City, NV)</t>
  </si>
  <si>
    <t>LOAN ONLY MARKETS Carson City, NV)</t>
  </si>
  <si>
    <t>Stewart Title</t>
  </si>
  <si>
    <t>SINGLE FAM RES.</t>
  </si>
  <si>
    <t>CARSON CITY</t>
  </si>
  <si>
    <t>NO</t>
  </si>
  <si>
    <t>GARDNERVILLE</t>
  </si>
  <si>
    <t>RLT</t>
  </si>
  <si>
    <t>SOUTH KIETZKE</t>
  </si>
  <si>
    <t>CRF</t>
  </si>
  <si>
    <t>WLD</t>
  </si>
  <si>
    <t>LAKESIDE</t>
  </si>
  <si>
    <t>5</t>
  </si>
  <si>
    <t>Calatlantic Title West</t>
  </si>
  <si>
    <t>LH</t>
  </si>
  <si>
    <t>YES</t>
  </si>
  <si>
    <t>COMMERCIAL</t>
  </si>
  <si>
    <t>CONDO/TWNHSE</t>
  </si>
  <si>
    <t>15</t>
  </si>
  <si>
    <t>ACM</t>
  </si>
  <si>
    <t>MDD</t>
  </si>
  <si>
    <t>VACANT LAND</t>
  </si>
  <si>
    <t>DKD</t>
  </si>
  <si>
    <t>JH</t>
  </si>
  <si>
    <t>23</t>
  </si>
  <si>
    <t>TM</t>
  </si>
  <si>
    <t>2-4 PLEX</t>
  </si>
  <si>
    <t>MIF</t>
  </si>
  <si>
    <t>TK</t>
  </si>
  <si>
    <t>MOBILE HOME</t>
  </si>
  <si>
    <t>ASK</t>
  </si>
  <si>
    <t>Nextitle Northern Nevada</t>
  </si>
  <si>
    <t>DOUBLE DIAMOND</t>
  </si>
  <si>
    <t>FF</t>
  </si>
  <si>
    <t>KS</t>
  </si>
  <si>
    <t>JMS</t>
  </si>
  <si>
    <t>SLA</t>
  </si>
  <si>
    <t>PLUMB</t>
  </si>
  <si>
    <t>HB</t>
  </si>
  <si>
    <t>KB</t>
  </si>
  <si>
    <t>MOBILE HOME PARK</t>
  </si>
  <si>
    <t>DMR</t>
  </si>
  <si>
    <t>DAMONTE</t>
  </si>
  <si>
    <t>24</t>
  </si>
  <si>
    <t>RENO CORPORATE</t>
  </si>
  <si>
    <t>CA</t>
  </si>
  <si>
    <t>ET</t>
  </si>
  <si>
    <t>Acme Title and Escrow</t>
  </si>
  <si>
    <t>LANDER</t>
  </si>
  <si>
    <t>LTE</t>
  </si>
  <si>
    <t>009-151-42</t>
  </si>
  <si>
    <t>HERITAGE BANK OF NEVADA</t>
  </si>
  <si>
    <t>007-364-05</t>
  </si>
  <si>
    <t>CONVENTIONAL</t>
  </si>
  <si>
    <t>GREATER NEVADA MORTGAGE</t>
  </si>
  <si>
    <t>008-798-11</t>
  </si>
  <si>
    <t>GUILD MORTGAGE COMPANY LLC</t>
  </si>
  <si>
    <t>003-191-02</t>
  </si>
  <si>
    <t>VA</t>
  </si>
  <si>
    <t>UNITED WHOLESALE MORTGAGE LLC</t>
  </si>
  <si>
    <t>002-381-58</t>
  </si>
  <si>
    <t>004-292-01</t>
  </si>
  <si>
    <t>FHA</t>
  </si>
  <si>
    <t>FAIRWAY INDEPENDENT MORTGAGE CORPORATION</t>
  </si>
  <si>
    <t>008-252-12</t>
  </si>
  <si>
    <t>009-411-06</t>
  </si>
  <si>
    <t>SIERRA PACIFIC MORTGAGE COMPANY INC</t>
  </si>
  <si>
    <t>008-334-21</t>
  </si>
  <si>
    <t>US BANK NA</t>
  </si>
  <si>
    <t>009-112-19</t>
  </si>
  <si>
    <t>CAPITAL ONE NATIONAL ASSN</t>
  </si>
  <si>
    <t>010-376-09</t>
  </si>
  <si>
    <t>NEVADA STATE BANK</t>
  </si>
  <si>
    <t>004-031-04</t>
  </si>
  <si>
    <t>AMERICA FIRST FEDERAL CREDIT UNION</t>
  </si>
  <si>
    <t>003-113-37</t>
  </si>
  <si>
    <t>UNITED FEDERAL CREDIT UNION</t>
  </si>
  <si>
    <t>009-633-05</t>
  </si>
  <si>
    <t>002-031-28</t>
  </si>
  <si>
    <t>WELLS FARGO BANK NA</t>
  </si>
  <si>
    <t>001-191-05</t>
  </si>
  <si>
    <t>ARBOR BANK</t>
  </si>
  <si>
    <t>008-334-20</t>
  </si>
  <si>
    <t>009-701-36</t>
  </si>
  <si>
    <t>CITY NATIONAL BANK</t>
  </si>
  <si>
    <t>002-095-05</t>
  </si>
  <si>
    <t>NEW AMERICAN FUNDING</t>
  </si>
  <si>
    <t>002-642-05</t>
  </si>
  <si>
    <t>PRIMELENDING</t>
  </si>
  <si>
    <t>003-014-19</t>
  </si>
  <si>
    <t>HOMETOWN LENDERS INC</t>
  </si>
  <si>
    <t>009-831-23</t>
  </si>
  <si>
    <t>INFINITY EQUITY GROUP LLC</t>
  </si>
  <si>
    <t>001-088-05</t>
  </si>
  <si>
    <t>008-412-17</t>
  </si>
  <si>
    <t>GATEWAY MORTGAGE</t>
  </si>
  <si>
    <t>010-431-14</t>
  </si>
  <si>
    <t>True Title and Escrow</t>
  </si>
  <si>
    <t>010-341-06</t>
  </si>
  <si>
    <t/>
  </si>
  <si>
    <t>010-191-24</t>
  </si>
  <si>
    <t>NORTHPOINTE BANK</t>
  </si>
  <si>
    <t>008-264-02</t>
  </si>
  <si>
    <t>010-391-06</t>
  </si>
  <si>
    <t>009-657-08</t>
  </si>
  <si>
    <t>003-291-22</t>
  </si>
  <si>
    <t>HARD MONEY</t>
  </si>
  <si>
    <t>BROWER TR</t>
  </si>
  <si>
    <t>009-331-22</t>
  </si>
  <si>
    <t>MOVEMENT MORTGAGE LLC</t>
  </si>
  <si>
    <t>010-442-45</t>
  </si>
  <si>
    <t>010-458-30</t>
  </si>
  <si>
    <t>008-755-06</t>
  </si>
  <si>
    <t>008-383-22</t>
  </si>
  <si>
    <t>010-371-04</t>
  </si>
  <si>
    <t>005-062-12</t>
  </si>
  <si>
    <t>PLUMAS BANK</t>
  </si>
  <si>
    <t>002-031-15</t>
  </si>
  <si>
    <t>ELEVEN MORTGAGE</t>
  </si>
  <si>
    <t>009-282-08</t>
  </si>
  <si>
    <t>FIRST SYMETRA NATIONAL LIFE INSURANCE COMPANY OF NEW YORK</t>
  </si>
  <si>
    <t>ACT</t>
  </si>
  <si>
    <t>CAL</t>
  </si>
  <si>
    <t>FA</t>
  </si>
  <si>
    <t>FC</t>
  </si>
  <si>
    <t>NEX</t>
  </si>
  <si>
    <t>SIG</t>
  </si>
  <si>
    <t>ST</t>
  </si>
  <si>
    <t>TI</t>
  </si>
  <si>
    <t>TT</t>
  </si>
  <si>
    <t>TTE</t>
  </si>
  <si>
    <t>DEED</t>
  </si>
  <si>
    <t>DEED OF TRUST</t>
  </si>
  <si>
    <t>DEED SUBDIVIDER</t>
  </si>
  <si>
    <t>NO CREDIT LINE LOANS THIS MONTH</t>
  </si>
  <si>
    <t>NO CONSTRUCTION LOANS THIS MONTH</t>
  </si>
  <si>
    <t>Signature Title Company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</si>
</sst>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10" fontId="11" fillId="0" borderId="20" xfId="0" applyNumberFormat="1" applyFont="1" applyBorder="1" applyAlignment="1">
      <alignment horizontal="righ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Signature Title Company</c:v>
                </c:pt>
                <c:pt idx="8">
                  <c:v>Nextitle Northern Nevada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44</c:v>
                </c:pt>
                <c:pt idx="1">
                  <c:v>24</c:v>
                </c:pt>
                <c:pt idx="2">
                  <c:v>16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1973504"/>
        <c:axId val="111975040"/>
        <c:axId val="0"/>
      </c:bar3DChart>
      <c:catAx>
        <c:axId val="111973504"/>
        <c:scaling>
          <c:orientation val="minMax"/>
        </c:scaling>
        <c:axPos val="b"/>
        <c:numFmt formatCode="General" sourceLinked="1"/>
        <c:majorTickMark val="none"/>
        <c:tickLblPos val="nextTo"/>
        <c:crossAx val="111975040"/>
        <c:crosses val="autoZero"/>
        <c:auto val="1"/>
        <c:lblAlgn val="ctr"/>
        <c:lblOffset val="100"/>
      </c:catAx>
      <c:valAx>
        <c:axId val="111975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973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STATS'!$A$21:$A$26</c:f>
              <c:strCache>
                <c:ptCount val="6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Acme Title and Escrow</c:v>
                </c:pt>
                <c:pt idx="5">
                  <c:v>True Title and Escrow</c:v>
                </c:pt>
              </c:strCache>
            </c:strRef>
          </c:cat>
          <c:val>
            <c:numRef>
              <c:f>'OVERALL STATS'!$B$21:$B$26</c:f>
              <c:numCache>
                <c:formatCode>0</c:formatCode>
                <c:ptCount val="6"/>
                <c:pt idx="0">
                  <c:v>16</c:v>
                </c:pt>
                <c:pt idx="1">
                  <c:v>10</c:v>
                </c:pt>
                <c:pt idx="2">
                  <c:v>7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hape val="box"/>
        <c:axId val="112595712"/>
        <c:axId val="112597248"/>
        <c:axId val="0"/>
      </c:bar3DChart>
      <c:catAx>
        <c:axId val="112595712"/>
        <c:scaling>
          <c:orientation val="minMax"/>
        </c:scaling>
        <c:axPos val="b"/>
        <c:numFmt formatCode="General" sourceLinked="1"/>
        <c:majorTickMark val="none"/>
        <c:tickLblPos val="nextTo"/>
        <c:crossAx val="112597248"/>
        <c:crosses val="autoZero"/>
        <c:auto val="1"/>
        <c:lblAlgn val="ctr"/>
        <c:lblOffset val="100"/>
      </c:catAx>
      <c:valAx>
        <c:axId val="112597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2595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True Title and Escrow</c:v>
                </c:pt>
                <c:pt idx="8">
                  <c:v>Nextitle Northern Nevada</c:v>
                </c:pt>
              </c:strCache>
            </c:strRef>
          </c:cat>
          <c:val>
            <c:numRef>
              <c:f>'OVERALL STATS'!$B$32:$B$40</c:f>
              <c:numCache>
                <c:formatCode>0</c:formatCode>
                <c:ptCount val="9"/>
                <c:pt idx="0">
                  <c:v>51</c:v>
                </c:pt>
                <c:pt idx="1">
                  <c:v>40</c:v>
                </c:pt>
                <c:pt idx="2">
                  <c:v>26</c:v>
                </c:pt>
                <c:pt idx="3">
                  <c:v>11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2631808"/>
        <c:axId val="112633344"/>
        <c:axId val="0"/>
      </c:bar3DChart>
      <c:catAx>
        <c:axId val="112631808"/>
        <c:scaling>
          <c:orientation val="minMax"/>
        </c:scaling>
        <c:axPos val="b"/>
        <c:numFmt formatCode="General" sourceLinked="1"/>
        <c:majorTickMark val="none"/>
        <c:tickLblPos val="nextTo"/>
        <c:crossAx val="112633344"/>
        <c:crosses val="autoZero"/>
        <c:auto val="1"/>
        <c:lblAlgn val="ctr"/>
        <c:lblOffset val="100"/>
      </c:catAx>
      <c:valAx>
        <c:axId val="1126333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2631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Signature Title Company</c:v>
                </c:pt>
                <c:pt idx="8">
                  <c:v>Nextitle Northern Nevada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20420802.870000001</c:v>
                </c:pt>
                <c:pt idx="1">
                  <c:v>14270632</c:v>
                </c:pt>
                <c:pt idx="2">
                  <c:v>17358968.66</c:v>
                </c:pt>
                <c:pt idx="3">
                  <c:v>3294000</c:v>
                </c:pt>
                <c:pt idx="4">
                  <c:v>3279099</c:v>
                </c:pt>
                <c:pt idx="5">
                  <c:v>1031000</c:v>
                </c:pt>
                <c:pt idx="6">
                  <c:v>550000</c:v>
                </c:pt>
                <c:pt idx="7">
                  <c:v>205500</c:v>
                </c:pt>
                <c:pt idx="8">
                  <c:v>181000</c:v>
                </c:pt>
              </c:numCache>
            </c:numRef>
          </c:val>
        </c:ser>
        <c:shape val="box"/>
        <c:axId val="112401408"/>
        <c:axId val="112411392"/>
        <c:axId val="0"/>
      </c:bar3DChart>
      <c:catAx>
        <c:axId val="112401408"/>
        <c:scaling>
          <c:orientation val="minMax"/>
        </c:scaling>
        <c:axPos val="b"/>
        <c:numFmt formatCode="General" sourceLinked="1"/>
        <c:majorTickMark val="none"/>
        <c:tickLblPos val="nextTo"/>
        <c:crossAx val="112411392"/>
        <c:crosses val="autoZero"/>
        <c:auto val="1"/>
        <c:lblAlgn val="ctr"/>
        <c:lblOffset val="100"/>
      </c:catAx>
      <c:valAx>
        <c:axId val="1124113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2401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STATS'!$A$21:$A$26</c:f>
              <c:strCache>
                <c:ptCount val="6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Acme Title and Escrow</c:v>
                </c:pt>
                <c:pt idx="5">
                  <c:v>True Title and Escrow</c:v>
                </c:pt>
              </c:strCache>
            </c:strRef>
          </c:cat>
          <c:val>
            <c:numRef>
              <c:f>'OVERALL STATS'!$C$21:$C$26</c:f>
              <c:numCache>
                <c:formatCode>"$"#,##0</c:formatCode>
                <c:ptCount val="6"/>
                <c:pt idx="0">
                  <c:v>8575495</c:v>
                </c:pt>
                <c:pt idx="1">
                  <c:v>2719782</c:v>
                </c:pt>
                <c:pt idx="2">
                  <c:v>6788000</c:v>
                </c:pt>
                <c:pt idx="3">
                  <c:v>1052119.73</c:v>
                </c:pt>
                <c:pt idx="4">
                  <c:v>260170</c:v>
                </c:pt>
                <c:pt idx="5">
                  <c:v>235000</c:v>
                </c:pt>
              </c:numCache>
            </c:numRef>
          </c:val>
        </c:ser>
        <c:shape val="box"/>
        <c:axId val="112457984"/>
        <c:axId val="112656384"/>
        <c:axId val="0"/>
      </c:bar3DChart>
      <c:catAx>
        <c:axId val="112457984"/>
        <c:scaling>
          <c:orientation val="minMax"/>
        </c:scaling>
        <c:axPos val="b"/>
        <c:numFmt formatCode="General" sourceLinked="1"/>
        <c:majorTickMark val="none"/>
        <c:tickLblPos val="nextTo"/>
        <c:crossAx val="112656384"/>
        <c:crosses val="autoZero"/>
        <c:auto val="1"/>
        <c:lblAlgn val="ctr"/>
        <c:lblOffset val="100"/>
      </c:catAx>
      <c:valAx>
        <c:axId val="112656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24579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True Title and Escrow</c:v>
                </c:pt>
                <c:pt idx="8">
                  <c:v>Nextitle Northern Nevada</c:v>
                </c:pt>
              </c:strCache>
            </c:strRef>
          </c:cat>
          <c:val>
            <c:numRef>
              <c:f>'OVERALL STATS'!$C$32:$C$40</c:f>
              <c:numCache>
                <c:formatCode>"$"#,##0</c:formatCode>
                <c:ptCount val="9"/>
                <c:pt idx="0">
                  <c:v>27208802.870000001</c:v>
                </c:pt>
                <c:pt idx="1">
                  <c:v>22846127</c:v>
                </c:pt>
                <c:pt idx="2">
                  <c:v>20078750.66</c:v>
                </c:pt>
                <c:pt idx="3">
                  <c:v>4346119.7300000004</c:v>
                </c:pt>
                <c:pt idx="4">
                  <c:v>3837359</c:v>
                </c:pt>
                <c:pt idx="5">
                  <c:v>1031000</c:v>
                </c:pt>
                <c:pt idx="6">
                  <c:v>810170</c:v>
                </c:pt>
                <c:pt idx="7">
                  <c:v>235000</c:v>
                </c:pt>
                <c:pt idx="8">
                  <c:v>181000</c:v>
                </c:pt>
              </c:numCache>
            </c:numRef>
          </c:val>
        </c:ser>
        <c:shape val="box"/>
        <c:axId val="112666112"/>
        <c:axId val="112667648"/>
        <c:axId val="0"/>
      </c:bar3DChart>
      <c:catAx>
        <c:axId val="112666112"/>
        <c:scaling>
          <c:orientation val="minMax"/>
        </c:scaling>
        <c:axPos val="b"/>
        <c:numFmt formatCode="General" sourceLinked="1"/>
        <c:majorTickMark val="none"/>
        <c:tickLblPos val="nextTo"/>
        <c:crossAx val="112667648"/>
        <c:crosses val="autoZero"/>
        <c:auto val="1"/>
        <c:lblAlgn val="ctr"/>
        <c:lblOffset val="100"/>
      </c:catAx>
      <c:valAx>
        <c:axId val="112667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2666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63</xdr:row>
      <xdr:rowOff>19050</xdr:rowOff>
    </xdr:from>
    <xdr:to>
      <xdr:col>6</xdr:col>
      <xdr:colOff>1152524</xdr:colOff>
      <xdr:row>80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653.473103356482" createdVersion="3" refreshedVersion="3" minRefreshableVersion="3" recordCount="101">
  <cacheSource type="worksheet">
    <worksheetSource name="Table5"/>
  </cacheSource>
  <cacheFields count="10">
    <cacheField name="FULLNAME" numFmtId="0">
      <sharedItems count="17">
        <s v="Acme Title and Escrow"/>
        <s v="Calatlantic Title West"/>
        <s v="First American Title"/>
        <s v="First Centennial Title"/>
        <s v="Nextitle Northern Nevada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LANDER"/>
        <s v="MCCARRAN"/>
        <s v="KIETZKE"/>
        <s v="MINDEN"/>
        <s v="RIDGEVIEW"/>
        <s v="CARSON CITY"/>
        <s v="DAMONTE"/>
        <s v="LAKESIDE"/>
        <s v="DOUBLE DIAMOND"/>
        <s v="RENO CORPORATE"/>
        <s v="GARDNERVILLE"/>
        <s v="SOUTH KIETZKE"/>
        <s v="PLUMB"/>
        <s v="LAKESIDEMOANA" u="1"/>
        <s v="MINNEAPOLIS, MN" u="1"/>
        <s v="PHOENIX, AZ" u="1"/>
        <s v="HAMMILL" u="1"/>
        <s v="ORLANDO, FL" u="1"/>
        <s v="FERNLEY" u="1"/>
        <s v="SALT LAKE CITY" u="1"/>
        <s v="SPARKS" u="1"/>
        <s v="LAS VEGAS" u="1"/>
        <s v="PROFESSIONAL" u="1"/>
        <s v="HENDERSON" u="1"/>
        <s v="SO. VIRGINIA ST" u="1"/>
        <s v="LAKESIDEMCCARRAN" u="1"/>
        <s v="INCLINE" u="1"/>
        <s v="ZEPHYR" u="1"/>
      </sharedItems>
    </cacheField>
    <cacheField name="EO" numFmtId="0">
      <sharedItems count="80">
        <s v="LTE"/>
        <s v="LH"/>
        <s v="TM"/>
        <s v="ET"/>
        <s v="KS"/>
        <s v="TK"/>
        <s v="15"/>
        <s v="23"/>
        <s v="24"/>
        <s v="18"/>
        <s v="5"/>
        <s v="9"/>
        <s v="10"/>
        <s v="FF"/>
        <s v="CA"/>
        <s v="SAB"/>
        <s v="KDJ"/>
        <s v="WLD"/>
        <s v="CRF"/>
        <s v="MIF"/>
        <s v="DMR"/>
        <s v="MDD"/>
        <s v="AMG"/>
        <s v="ASK"/>
        <s v="HB"/>
        <s v="JMS"/>
        <s v="KB"/>
        <s v="SLA"/>
        <s v="DC"/>
        <s v="DKD"/>
        <s v="KA"/>
        <s v="CD"/>
        <s v="RLT"/>
        <s v="ACM"/>
        <s v="JH"/>
        <s v="BM" u="1"/>
        <s v="LC" u="1"/>
        <s v="11" u="1"/>
        <s v="MLC" u="1"/>
        <s v="DJA" u="1"/>
        <s v="1" u="1"/>
        <s v="ZEN" u="1"/>
        <s v="19" u="1"/>
        <s v="NCS" u="1"/>
        <s v="KOT" u="1"/>
        <s v="ARJ" u="1"/>
        <s v="MLM" u="1"/>
        <s v="LS" u="1"/>
        <s v="AE" u="1"/>
        <s v="21" u="1"/>
        <s v="MLR" u="1"/>
        <s v="RA" u="1"/>
        <s v="YC" u="1"/>
        <s v="CKL" u="1"/>
        <s v="JML" u="1"/>
        <s v="12" u="1"/>
        <s v="RC" u="1"/>
        <s v="DEB" u="1"/>
        <s v="2" u="1"/>
        <s v="14" u="1"/>
        <s v="JW" u="1"/>
        <s v="RLS" u="1"/>
        <s v="MK" u="1"/>
        <s v="DNO" u="1"/>
        <s v="N/A" u="1"/>
        <s v="TO" u="1"/>
        <s v="SL" u="1"/>
        <s v="CY" u="1"/>
        <s v="UNK" u="1"/>
        <s v="PAH" u="1"/>
        <s v="TS" u="1"/>
        <s v="DPR" u="1"/>
        <s v="VD" u="1"/>
        <s v="ERF" u="1"/>
        <s v="LTF" u="1"/>
        <s v="TB" u="1"/>
        <s v="JN" u="1"/>
        <s v="20" u="1"/>
        <s v="SLP" u="1"/>
        <s v="JP" u="1"/>
      </sharedItems>
    </cacheField>
    <cacheField name="PROPTYPE" numFmtId="0">
      <sharedItems count="9">
        <s v="SINGLE FAM RES."/>
        <s v="CONDO/TWNHSE"/>
        <s v="MOBILE HOME"/>
        <s v="COMMERCIAL"/>
        <s v="MOBILE HOME PARK"/>
        <s v="2-4 PLEX"/>
        <s v="VACANT LAND"/>
        <s v="COMM'L/IND'L" u="1"/>
        <s v="APARTMENT BLDG." u="1"/>
      </sharedItems>
    </cacheField>
    <cacheField name="DOCNUM" numFmtId="0">
      <sharedItems containsSemiMixedTypes="0" containsString="0" containsNumber="1" containsInteger="1" minValue="530285" maxValue="531219"/>
    </cacheField>
    <cacheField name="AMOUNT" numFmtId="165">
      <sharedItems containsSemiMixedTypes="0" containsString="0" containsNumber="1" minValue="99000" maxValue="9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3-01T00:00:00" maxDate="2022-04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653.473156944441" createdVersion="3" refreshedVersion="3" minRefreshableVersion="3" recordCount="40">
  <cacheSource type="worksheet">
    <worksheetSource name="Table4"/>
  </cacheSource>
  <cacheFields count="8">
    <cacheField name="FULLNAME" numFmtId="0">
      <sharedItems containsBlank="1" count="14">
        <s v="Acme Title and Escrow"/>
        <s v="First American Title"/>
        <s v="First Centennial Title"/>
        <s v="Stewart Title"/>
        <s v="Ticor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FHA"/>
        <s v="VA"/>
        <s v="HARD MONEY"/>
        <m u="1"/>
        <s v="SBA" u="1"/>
        <s v="HOME EQUITY" u="1"/>
        <s v="CREDIT LINE" u="1"/>
        <s v="CONSTRUCTION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0287" maxValue="531204"/>
    </cacheField>
    <cacheField name="AMOUNT" numFmtId="165">
      <sharedItems containsSemiMixedTypes="0" containsString="0" containsNumber="1" minValue="35000" maxValue="5550000"/>
    </cacheField>
    <cacheField name="RECDATE" numFmtId="14">
      <sharedItems containsSemiMixedTypes="0" containsNonDate="0" containsDate="1" containsString="0" minDate="2022-03-01T00:00:00" maxDate="2022-04-01T00:00:00"/>
    </cacheField>
    <cacheField name="LENDER" numFmtId="0">
      <sharedItems containsBlank="1" count="114">
        <s v="GATEWAY MORTGAGE"/>
        <s v="AMERICA FIRST FEDERAL CREDIT UNION"/>
        <s v="GUILD MORTGAGE COMPANY LLC"/>
        <s v="GREATER NEVADA MORTGAGE"/>
        <s v="US BANK NA"/>
        <s v="ARBOR BANK"/>
        <s v="WELLS FARGO BANK NA"/>
        <s v="UNITED FEDERAL CREDIT UNION"/>
        <s v="ELEVEN MORTGAGE"/>
        <s v="UNITED WHOLESALE MORTGAGE LLC"/>
        <s v="CITY NATIONAL BANK"/>
        <s v="BROWER TR"/>
        <s v="HERITAGE BANK OF NEVADA"/>
        <s v="HOMETOWN LENDERS INC"/>
        <s v="PRIMELENDING"/>
        <s v="NEVADA STATE BANK"/>
        <s v="SIERRA PACIFIC MORTGAGE COMPANY INC"/>
        <s v="CAPITAL ONE NATIONAL ASSN"/>
        <s v="FIRST SYMETRA NATIONAL LIFE INSURANCE COMPANY OF NEW YORK"/>
        <s v="INFINITY EQUITY GROUP LLC"/>
        <s v="NORTHPOINTE BANK"/>
        <s v="FAIRWAY INDEPENDENT MORTGAGE CORPORATION"/>
        <s v="NEW AMERICAN FUNDING"/>
        <s v="PLUMAS BANK"/>
        <s v="MOVEMENT MORTGAGE LLC"/>
        <s v=""/>
        <s v="MEZZETTA RONALD J SEPARATE PROPERTY TRUST" u="1"/>
        <m u="1"/>
        <s v="SUMMIT FUNDING INC" u="1"/>
        <s v="DITECH FINANCIAL LLC" u="1"/>
        <s v="HOLLIDAY FENOGLIO FOWLER LP" u="1"/>
        <s v="JPMORGAN CHASE BANK NA" u="1"/>
        <s v="PACIFIC BAY LENDING GROUP" u="1"/>
        <s v="LAND HOME FINANCIAL SERVICES INC" u="1"/>
        <s v="FIRST CHOICE LOAN SERVICES INC" u="1"/>
        <s v="DONNER JOAN, BACLET JEFFREY L, EQUITY TRUST COMPANY CUSTDN, JACKSON TODD" u="1"/>
        <s v="MEADOWS BANK" u="1"/>
        <s v="OPES ADVISORS" u="1"/>
        <s v="SOCOTRA FUND LLC" u="1"/>
        <s v="USAA FEDERAL SAVINGS BANK" u="1"/>
        <s v="CATHAY BANK" u="1"/>
        <s v="RESOLUTE COMMERCIAL CAPITAL LLC" u="1"/>
        <s v="MUTUAL OF OMAHA BANK" u="1"/>
        <s v="ACADEMY MORTGAGE CORPORATION" u="1"/>
        <s v="GUARANTEED RATE INC" u="1"/>
        <s v="CARRINGTON MORTGAGE SERVICE LLC" u="1"/>
        <s v="FINANCE OF AMERICA MORTGAGE LLC" u="1"/>
        <s v="ISERVE RESIDENTIAL LENDING LLC" u="1"/>
        <s v="BARSANTI JOHN S TR, BARSANTI ROMY TR, BARSANTI JOHN &amp; ROMY FAMILY TRUST" u="1"/>
        <s v="BOFI FEDERAL BANK" u="1"/>
        <s v="SIERRA PACIFIC FEDERAL CREDIT UNION" u="1"/>
        <s v="UNITED WHOLESALE MORTGAGE" u="1"/>
        <s v="BOKF NA" u="1"/>
        <s v="MOUNTAIN AMERICA FEDERAL CREDIT UNION" u="1"/>
        <s v="BAY EQUITY LLC" u="1"/>
        <s v="MASON MCDUFFIE MORTGAGE CORPORATION" u="1"/>
        <s v="QUICKEN LOANS INC" u="1"/>
        <s v="ALL WESTERN MORTGAGE INC" u="1"/>
        <s v="LIBERTY HOME EQUITY SOLUTIONS" u="1"/>
        <s v="PARAMOUNT RESIDENTIAL MORTGAGE GROUP INC" u="1"/>
        <s v="RENO CITY EMPLOYEES FEDERAL CREDIT UNION" u="1"/>
        <s v="CITADEL SERVICING CORPORATION" u="1"/>
        <s v="FLAGSTAR BANK FSB" u="1"/>
        <s v="HERITAGE BANK OF COMMERCE" u="1"/>
        <s v="VETERANS UNITED HOME LOANS" u="1"/>
        <s v="MORGAN STANLEY PRIVATE BANK NATIONAL ASSOCIATION" u="1"/>
        <s v="FEDERAL SAVINGS BANK" u="1"/>
        <s v="AMERICAN PACIFIC MORTGAGE CORPORATION" u="1"/>
        <s v="ONETRUST HOME LOANS" u="1"/>
        <s v="BM REAL ESTATE SERVICES INC, PRIORITY FINANCIAL NETWORK" u="1"/>
        <s v="STATE FARM BANK FSB" u="1"/>
        <s v="GREATER NEVADA CREDIT UNION" u="1"/>
        <s v="LOANDEPOT.COM LLC" u="1"/>
        <s v="STEARNS LENDING LLC" u="1"/>
        <s v="AMERICAN FINANCIAL NETWORK INC" u="1"/>
        <s v="DEWITT JAMES E TR, DEWITT JAMES E TRUST" u="1"/>
        <s v="AMERIFIRST FINANCIAL INC" u="1"/>
        <s v="PRIMARY RESIDENTIAL MORTGAGE INC" u="1"/>
        <s v="STIEB DAVID A TR, STIEB DAVID A TRUST" u="1"/>
        <s v="RESIDENTIAL BANCORP" u="1"/>
        <s v="STAR ONE CREDIT UNION" u="1"/>
        <s v="CALIBER HOME LOANS INC" u="1"/>
        <s v="LLEWELLYN WILLIAMS MICHAEL, KUMERY JO" u="1"/>
        <s v="YELOWITZ JASON A TR, YELOWITZ JASON 2006 TRUST" u="1"/>
        <s v="BANK OF AMERICA NA" u="1"/>
        <s v="SOUTH PACIFIC FINANCIAL CORPORATION" u="1"/>
        <s v="NEVADA STATE DEVELOPMENT CORPORATION" u="1"/>
        <s v="FIRST SAVINGS BANK CUSTDN, BLACKMON JOHN R, VINCI DENISE TR, VINCI DENISE FAMILY TRUST, ELLEFSON GLEN P, ..." u="1"/>
        <s v="ONE NEVADA CREDIT UNION" u="1"/>
        <s v="PLAZA HOME MORTGAGE INC" u="1"/>
        <s v="HOMEBRIDGE FINANCIAL SERVICES INC" u="1"/>
        <s v="HOMEOWNERS FINANCIAL GROUP USA LLC" u="1"/>
        <s v="BANK OF THE WEST" u="1"/>
        <s v="BRANDON LEE, BRANDIE LEE" u="1"/>
        <s v="KEYBANK NATIONAL ASSOCIATION" u="1"/>
        <s v="CHRISTENSEN LEWIS V TR, CHRISTENSEN FAMILY TRUST" u="1"/>
        <s v="MANN MORTGAGE LLC" u="1"/>
        <s v="GUILD MORTGAGE COMPANY" u="1"/>
        <s v="CASTLE &amp; COOKE MORTGAGE LLC" u="1"/>
        <s v="UBS BANK USA" u="1"/>
        <s v="AXIA FINANCIAL LL" u="1"/>
        <s v="WESTSTAR CREDIT UNION" u="1"/>
        <s v="EVERGREEN MONEYSOURCE MORTGAGE COMPANY" u="1"/>
        <s v="RAMP 401 K TRUST" u="1"/>
        <s v="ON Q FINANCIAL INC" u="1"/>
        <s v="SYNERGY HOME MORTGAGE LLC" u="1"/>
        <s v="WESTERN ALLIANCE BANK" u="1"/>
        <s v="SOCOTRA OPPORTUNITY FUND LLC" u="1"/>
        <s v="CARDINAL FINANCIAL COMPANY LIMITED PARTNERSHIP" u="1"/>
        <s v="UMPQUA BANK" u="1"/>
        <s v="AXIA FINANCIAL LLC" u="1"/>
        <s v="PROVIDENT FUNDING ASSOCIATES LP" u="1"/>
        <s v="FITCH GLORIA J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x v="0"/>
    <s v="ACT"/>
    <x v="0"/>
    <x v="0"/>
    <x v="0"/>
    <n v="531212"/>
    <n v="550000"/>
    <x v="0"/>
    <s v="YES"/>
    <d v="2022-03-31T00:00:00"/>
  </r>
  <r>
    <x v="1"/>
    <s v="CAL"/>
    <x v="1"/>
    <x v="1"/>
    <x v="0"/>
    <n v="530340"/>
    <n v="589950"/>
    <x v="1"/>
    <s v="YES"/>
    <d v="2022-03-02T00:00:00"/>
  </r>
  <r>
    <x v="1"/>
    <s v="CAL"/>
    <x v="1"/>
    <x v="1"/>
    <x v="0"/>
    <n v="531207"/>
    <n v="607561"/>
    <x v="1"/>
    <s v="YES"/>
    <d v="2022-03-31T00:00:00"/>
  </r>
  <r>
    <x v="1"/>
    <s v="CAL"/>
    <x v="1"/>
    <x v="1"/>
    <x v="0"/>
    <n v="530530"/>
    <n v="824167"/>
    <x v="1"/>
    <s v="YES"/>
    <d v="2022-03-09T00:00:00"/>
  </r>
  <r>
    <x v="1"/>
    <s v="CAL"/>
    <x v="1"/>
    <x v="1"/>
    <x v="0"/>
    <n v="531059"/>
    <n v="608416"/>
    <x v="1"/>
    <s v="YES"/>
    <d v="2022-03-25T00:00:00"/>
  </r>
  <r>
    <x v="1"/>
    <s v="CAL"/>
    <x v="1"/>
    <x v="1"/>
    <x v="0"/>
    <n v="531199"/>
    <n v="649005"/>
    <x v="1"/>
    <s v="YES"/>
    <d v="2022-03-31T00:00:00"/>
  </r>
  <r>
    <x v="2"/>
    <s v="FA"/>
    <x v="2"/>
    <x v="2"/>
    <x v="1"/>
    <n v="531149"/>
    <n v="270000"/>
    <x v="0"/>
    <s v="YES"/>
    <d v="2022-03-30T00:00:00"/>
  </r>
  <r>
    <x v="2"/>
    <s v="FA"/>
    <x v="2"/>
    <x v="2"/>
    <x v="0"/>
    <n v="531043"/>
    <n v="479000"/>
    <x v="0"/>
    <s v="YES"/>
    <d v="2022-03-25T00:00:00"/>
  </r>
  <r>
    <x v="2"/>
    <s v="FA"/>
    <x v="3"/>
    <x v="3"/>
    <x v="0"/>
    <n v="531210"/>
    <n v="650000"/>
    <x v="0"/>
    <s v="YES"/>
    <d v="2022-03-31T00:00:00"/>
  </r>
  <r>
    <x v="2"/>
    <s v="FA"/>
    <x v="2"/>
    <x v="4"/>
    <x v="0"/>
    <n v="530867"/>
    <n v="751000"/>
    <x v="0"/>
    <s v="YES"/>
    <d v="2022-03-21T00:00:00"/>
  </r>
  <r>
    <x v="2"/>
    <s v="FA"/>
    <x v="2"/>
    <x v="2"/>
    <x v="0"/>
    <n v="530553"/>
    <n v="675000"/>
    <x v="0"/>
    <s v="YES"/>
    <d v="2022-03-10T00:00:00"/>
  </r>
  <r>
    <x v="2"/>
    <s v="FA"/>
    <x v="2"/>
    <x v="5"/>
    <x v="0"/>
    <n v="530617"/>
    <n v="469000"/>
    <x v="0"/>
    <s v="YES"/>
    <d v="2022-03-11T00:00:00"/>
  </r>
  <r>
    <x v="3"/>
    <s v="FC"/>
    <x v="4"/>
    <x v="6"/>
    <x v="1"/>
    <n v="531178"/>
    <n v="498148"/>
    <x v="0"/>
    <s v="YES"/>
    <d v="2022-03-31T00:00:00"/>
  </r>
  <r>
    <x v="3"/>
    <s v="FC"/>
    <x v="5"/>
    <x v="7"/>
    <x v="0"/>
    <n v="530821"/>
    <n v="380000"/>
    <x v="0"/>
    <s v="YES"/>
    <d v="2022-03-21T00:00:00"/>
  </r>
  <r>
    <x v="3"/>
    <s v="FC"/>
    <x v="5"/>
    <x v="7"/>
    <x v="0"/>
    <n v="530499"/>
    <n v="400000"/>
    <x v="0"/>
    <s v="YES"/>
    <d v="2022-03-08T00:00:00"/>
  </r>
  <r>
    <x v="3"/>
    <s v="FC"/>
    <x v="6"/>
    <x v="8"/>
    <x v="0"/>
    <n v="531201"/>
    <n v="830000"/>
    <x v="0"/>
    <s v="YES"/>
    <d v="2022-03-31T00:00:00"/>
  </r>
  <r>
    <x v="3"/>
    <s v="FC"/>
    <x v="5"/>
    <x v="7"/>
    <x v="2"/>
    <n v="531151"/>
    <n v="364000"/>
    <x v="0"/>
    <s v="YES"/>
    <d v="2022-03-30T00:00:00"/>
  </r>
  <r>
    <x v="3"/>
    <s v="FC"/>
    <x v="5"/>
    <x v="9"/>
    <x v="0"/>
    <n v="530683"/>
    <n v="400000"/>
    <x v="0"/>
    <s v="YES"/>
    <d v="2022-03-15T00:00:00"/>
  </r>
  <r>
    <x v="3"/>
    <s v="FC"/>
    <x v="5"/>
    <x v="9"/>
    <x v="0"/>
    <n v="530410"/>
    <n v="620000"/>
    <x v="0"/>
    <s v="YES"/>
    <d v="2022-03-04T00:00:00"/>
  </r>
  <r>
    <x v="3"/>
    <s v="FC"/>
    <x v="4"/>
    <x v="6"/>
    <x v="1"/>
    <n v="530803"/>
    <n v="613399"/>
    <x v="0"/>
    <s v="YES"/>
    <d v="2022-03-18T00:00:00"/>
  </r>
  <r>
    <x v="3"/>
    <s v="FC"/>
    <x v="7"/>
    <x v="10"/>
    <x v="0"/>
    <n v="531063"/>
    <n v="525000"/>
    <x v="0"/>
    <s v="YES"/>
    <d v="2022-03-28T00:00:00"/>
  </r>
  <r>
    <x v="3"/>
    <s v="FC"/>
    <x v="4"/>
    <x v="11"/>
    <x v="3"/>
    <n v="530351"/>
    <n v="117774.66"/>
    <x v="0"/>
    <s v="YES"/>
    <d v="2022-03-02T00:00:00"/>
  </r>
  <r>
    <x v="3"/>
    <s v="FC"/>
    <x v="5"/>
    <x v="9"/>
    <x v="4"/>
    <n v="531172"/>
    <n v="9000000"/>
    <x v="0"/>
    <s v="YES"/>
    <d v="2022-03-31T00:00:00"/>
  </r>
  <r>
    <x v="3"/>
    <s v="FC"/>
    <x v="7"/>
    <x v="10"/>
    <x v="0"/>
    <n v="530328"/>
    <n v="1400000"/>
    <x v="0"/>
    <s v="YES"/>
    <d v="2022-03-02T00:00:00"/>
  </r>
  <r>
    <x v="3"/>
    <s v="FC"/>
    <x v="4"/>
    <x v="12"/>
    <x v="0"/>
    <n v="530799"/>
    <n v="682000"/>
    <x v="0"/>
    <s v="YES"/>
    <d v="2022-03-18T00:00:00"/>
  </r>
  <r>
    <x v="3"/>
    <s v="FC"/>
    <x v="5"/>
    <x v="7"/>
    <x v="0"/>
    <n v="530847"/>
    <n v="445000"/>
    <x v="0"/>
    <s v="YES"/>
    <d v="2022-03-21T00:00:00"/>
  </r>
  <r>
    <x v="3"/>
    <s v="FC"/>
    <x v="5"/>
    <x v="7"/>
    <x v="0"/>
    <n v="530579"/>
    <n v="600000"/>
    <x v="0"/>
    <s v="YES"/>
    <d v="2022-03-10T00:00:00"/>
  </r>
  <r>
    <x v="3"/>
    <s v="FC"/>
    <x v="4"/>
    <x v="6"/>
    <x v="1"/>
    <n v="530364"/>
    <n v="483647"/>
    <x v="0"/>
    <s v="YES"/>
    <d v="2022-03-03T00:00:00"/>
  </r>
  <r>
    <x v="4"/>
    <s v="NEX"/>
    <x v="8"/>
    <x v="13"/>
    <x v="0"/>
    <n v="530852"/>
    <n v="181000"/>
    <x v="0"/>
    <s v="YES"/>
    <d v="2022-03-21T00:00:00"/>
  </r>
  <r>
    <x v="5"/>
    <s v="SIG"/>
    <x v="9"/>
    <x v="14"/>
    <x v="0"/>
    <n v="531203"/>
    <n v="205500"/>
    <x v="0"/>
    <s v="YES"/>
    <d v="2022-03-31T00:00:00"/>
  </r>
  <r>
    <x v="6"/>
    <s v="ST"/>
    <x v="2"/>
    <x v="15"/>
    <x v="0"/>
    <n v="530741"/>
    <n v="472000"/>
    <x v="0"/>
    <s v="YES"/>
    <d v="2022-03-16T00:00:00"/>
  </r>
  <r>
    <x v="6"/>
    <s v="ST"/>
    <x v="5"/>
    <x v="16"/>
    <x v="0"/>
    <n v="530428"/>
    <n v="390000"/>
    <x v="0"/>
    <s v="YES"/>
    <d v="2022-03-07T00:00:00"/>
  </r>
  <r>
    <x v="6"/>
    <s v="ST"/>
    <x v="10"/>
    <x v="17"/>
    <x v="0"/>
    <n v="530622"/>
    <n v="447000"/>
    <x v="0"/>
    <s v="YES"/>
    <d v="2022-03-11T00:00:00"/>
  </r>
  <r>
    <x v="6"/>
    <s v="ST"/>
    <x v="11"/>
    <x v="18"/>
    <x v="0"/>
    <n v="530300"/>
    <n v="303000"/>
    <x v="0"/>
    <s v="YES"/>
    <d v="2022-03-01T00:00:00"/>
  </r>
  <r>
    <x v="6"/>
    <s v="ST"/>
    <x v="11"/>
    <x v="19"/>
    <x v="1"/>
    <n v="530587"/>
    <n v="250000"/>
    <x v="0"/>
    <s v="YES"/>
    <d v="2022-03-10T00:00:00"/>
  </r>
  <r>
    <x v="6"/>
    <s v="ST"/>
    <x v="5"/>
    <x v="16"/>
    <x v="1"/>
    <n v="530670"/>
    <n v="448322"/>
    <x v="1"/>
    <s v="YES"/>
    <d v="2022-03-14T00:00:00"/>
  </r>
  <r>
    <x v="6"/>
    <s v="ST"/>
    <x v="12"/>
    <x v="20"/>
    <x v="0"/>
    <n v="531192"/>
    <n v="465000"/>
    <x v="0"/>
    <s v="YES"/>
    <d v="2022-03-31T00:00:00"/>
  </r>
  <r>
    <x v="6"/>
    <s v="ST"/>
    <x v="2"/>
    <x v="21"/>
    <x v="1"/>
    <n v="530407"/>
    <n v="329500"/>
    <x v="0"/>
    <s v="YES"/>
    <d v="2022-03-04T00:00:00"/>
  </r>
  <r>
    <x v="6"/>
    <s v="ST"/>
    <x v="5"/>
    <x v="16"/>
    <x v="1"/>
    <n v="530539"/>
    <n v="448262"/>
    <x v="1"/>
    <s v="YES"/>
    <d v="2022-03-09T00:00:00"/>
  </r>
  <r>
    <x v="6"/>
    <s v="ST"/>
    <x v="5"/>
    <x v="22"/>
    <x v="5"/>
    <n v="530580"/>
    <n v="336000"/>
    <x v="0"/>
    <s v="YES"/>
    <d v="2022-03-10T00:00:00"/>
  </r>
  <r>
    <x v="6"/>
    <s v="ST"/>
    <x v="5"/>
    <x v="22"/>
    <x v="0"/>
    <n v="531031"/>
    <n v="825000"/>
    <x v="0"/>
    <s v="YES"/>
    <d v="2022-03-25T00:00:00"/>
  </r>
  <r>
    <x v="6"/>
    <s v="ST"/>
    <x v="5"/>
    <x v="22"/>
    <x v="0"/>
    <n v="531184"/>
    <n v="480000"/>
    <x v="0"/>
    <s v="YES"/>
    <d v="2022-03-31T00:00:00"/>
  </r>
  <r>
    <x v="6"/>
    <s v="ST"/>
    <x v="2"/>
    <x v="23"/>
    <x v="2"/>
    <n v="530687"/>
    <n v="175000"/>
    <x v="0"/>
    <s v="YES"/>
    <d v="2022-03-15T00:00:00"/>
  </r>
  <r>
    <x v="6"/>
    <s v="ST"/>
    <x v="5"/>
    <x v="22"/>
    <x v="0"/>
    <n v="530695"/>
    <n v="1010000"/>
    <x v="0"/>
    <s v="YES"/>
    <d v="2022-03-15T00:00:00"/>
  </r>
  <r>
    <x v="6"/>
    <s v="ST"/>
    <x v="5"/>
    <x v="16"/>
    <x v="0"/>
    <n v="530711"/>
    <n v="655000"/>
    <x v="0"/>
    <s v="YES"/>
    <d v="2022-03-15T00:00:00"/>
  </r>
  <r>
    <x v="6"/>
    <s v="ST"/>
    <x v="5"/>
    <x v="16"/>
    <x v="0"/>
    <n v="530369"/>
    <n v="350000"/>
    <x v="0"/>
    <s v="YES"/>
    <d v="2022-03-03T00:00:00"/>
  </r>
  <r>
    <x v="6"/>
    <s v="ST"/>
    <x v="5"/>
    <x v="16"/>
    <x v="1"/>
    <n v="530401"/>
    <n v="270000"/>
    <x v="1"/>
    <s v="YES"/>
    <d v="2022-03-04T00:00:00"/>
  </r>
  <r>
    <x v="6"/>
    <s v="ST"/>
    <x v="2"/>
    <x v="15"/>
    <x v="0"/>
    <n v="530626"/>
    <n v="540000"/>
    <x v="0"/>
    <s v="YES"/>
    <d v="2022-03-11T00:00:00"/>
  </r>
  <r>
    <x v="6"/>
    <s v="ST"/>
    <x v="5"/>
    <x v="16"/>
    <x v="0"/>
    <n v="530522"/>
    <n v="640000"/>
    <x v="0"/>
    <s v="YES"/>
    <d v="2022-03-09T00:00:00"/>
  </r>
  <r>
    <x v="6"/>
    <s v="ST"/>
    <x v="2"/>
    <x v="15"/>
    <x v="0"/>
    <n v="531163"/>
    <n v="465000"/>
    <x v="0"/>
    <s v="YES"/>
    <d v="2022-03-30T00:00:00"/>
  </r>
  <r>
    <x v="6"/>
    <s v="ST"/>
    <x v="5"/>
    <x v="22"/>
    <x v="0"/>
    <n v="530806"/>
    <n v="475000"/>
    <x v="0"/>
    <s v="YES"/>
    <d v="2022-03-18T00:00:00"/>
  </r>
  <r>
    <x v="6"/>
    <s v="ST"/>
    <x v="5"/>
    <x v="16"/>
    <x v="0"/>
    <n v="531196"/>
    <n v="370000"/>
    <x v="0"/>
    <s v="YES"/>
    <d v="2022-03-31T00:00:00"/>
  </r>
  <r>
    <x v="6"/>
    <s v="ST"/>
    <x v="5"/>
    <x v="16"/>
    <x v="0"/>
    <n v="530682"/>
    <n v="850000"/>
    <x v="0"/>
    <s v="YES"/>
    <d v="2022-03-15T00:00:00"/>
  </r>
  <r>
    <x v="6"/>
    <s v="ST"/>
    <x v="5"/>
    <x v="16"/>
    <x v="0"/>
    <n v="530473"/>
    <n v="481000"/>
    <x v="0"/>
    <s v="YES"/>
    <d v="2022-03-07T00:00:00"/>
  </r>
  <r>
    <x v="6"/>
    <s v="ST"/>
    <x v="10"/>
    <x v="17"/>
    <x v="0"/>
    <n v="530305"/>
    <n v="785000"/>
    <x v="0"/>
    <s v="YES"/>
    <d v="2022-03-01T00:00:00"/>
  </r>
  <r>
    <x v="6"/>
    <s v="ST"/>
    <x v="5"/>
    <x v="16"/>
    <x v="1"/>
    <n v="530841"/>
    <n v="272000"/>
    <x v="0"/>
    <s v="YES"/>
    <d v="2022-03-21T00:00:00"/>
  </r>
  <r>
    <x v="6"/>
    <s v="ST"/>
    <x v="12"/>
    <x v="24"/>
    <x v="0"/>
    <n v="531083"/>
    <n v="357809.87"/>
    <x v="0"/>
    <s v="YES"/>
    <d v="2022-03-28T00:00:00"/>
  </r>
  <r>
    <x v="6"/>
    <s v="ST"/>
    <x v="2"/>
    <x v="25"/>
    <x v="0"/>
    <n v="530926"/>
    <n v="915000"/>
    <x v="0"/>
    <s v="YES"/>
    <d v="2022-03-22T00:00:00"/>
  </r>
  <r>
    <x v="6"/>
    <s v="ST"/>
    <x v="5"/>
    <x v="22"/>
    <x v="0"/>
    <n v="531114"/>
    <n v="380000"/>
    <x v="1"/>
    <s v="YES"/>
    <d v="2022-03-29T00:00:00"/>
  </r>
  <r>
    <x v="6"/>
    <s v="ST"/>
    <x v="11"/>
    <x v="19"/>
    <x v="0"/>
    <n v="531219"/>
    <n v="335000"/>
    <x v="0"/>
    <s v="YES"/>
    <d v="2022-03-31T00:00:00"/>
  </r>
  <r>
    <x v="6"/>
    <s v="ST"/>
    <x v="5"/>
    <x v="16"/>
    <x v="1"/>
    <n v="530398"/>
    <n v="270000"/>
    <x v="1"/>
    <s v="YES"/>
    <d v="2022-03-04T00:00:00"/>
  </r>
  <r>
    <x v="6"/>
    <s v="ST"/>
    <x v="12"/>
    <x v="26"/>
    <x v="0"/>
    <n v="531109"/>
    <n v="469000"/>
    <x v="0"/>
    <s v="YES"/>
    <d v="2022-03-29T00:00:00"/>
  </r>
  <r>
    <x v="6"/>
    <s v="ST"/>
    <x v="5"/>
    <x v="22"/>
    <x v="1"/>
    <n v="531022"/>
    <n v="290000"/>
    <x v="0"/>
    <s v="YES"/>
    <d v="2022-03-25T00:00:00"/>
  </r>
  <r>
    <x v="6"/>
    <s v="ST"/>
    <x v="5"/>
    <x v="16"/>
    <x v="1"/>
    <n v="530395"/>
    <n v="260000"/>
    <x v="1"/>
    <s v="YES"/>
    <d v="2022-03-04T00:00:00"/>
  </r>
  <r>
    <x v="6"/>
    <s v="ST"/>
    <x v="11"/>
    <x v="19"/>
    <x v="0"/>
    <n v="531048"/>
    <n v="265000"/>
    <x v="0"/>
    <s v="YES"/>
    <d v="2022-03-25T00:00:00"/>
  </r>
  <r>
    <x v="6"/>
    <s v="ST"/>
    <x v="5"/>
    <x v="22"/>
    <x v="0"/>
    <n v="530285"/>
    <n v="490000"/>
    <x v="0"/>
    <s v="YES"/>
    <d v="2022-03-01T00:00:00"/>
  </r>
  <r>
    <x v="6"/>
    <s v="ST"/>
    <x v="2"/>
    <x v="21"/>
    <x v="2"/>
    <n v="531006"/>
    <n v="350000"/>
    <x v="0"/>
    <s v="YES"/>
    <d v="2022-03-24T00:00:00"/>
  </r>
  <r>
    <x v="6"/>
    <s v="ST"/>
    <x v="5"/>
    <x v="22"/>
    <x v="0"/>
    <n v="530345"/>
    <n v="335000"/>
    <x v="0"/>
    <s v="YES"/>
    <d v="2022-03-02T00:00:00"/>
  </r>
  <r>
    <x v="6"/>
    <s v="ST"/>
    <x v="5"/>
    <x v="16"/>
    <x v="0"/>
    <n v="530971"/>
    <n v="750000"/>
    <x v="0"/>
    <s v="YES"/>
    <d v="2022-03-23T00:00:00"/>
  </r>
  <r>
    <x v="6"/>
    <s v="ST"/>
    <x v="5"/>
    <x v="22"/>
    <x v="0"/>
    <n v="530968"/>
    <n v="360000"/>
    <x v="1"/>
    <s v="YES"/>
    <d v="2022-03-23T00:00:00"/>
  </r>
  <r>
    <x v="6"/>
    <s v="ST"/>
    <x v="10"/>
    <x v="17"/>
    <x v="0"/>
    <n v="530966"/>
    <n v="464509"/>
    <x v="0"/>
    <s v="YES"/>
    <d v="2022-03-23T00:00:00"/>
  </r>
  <r>
    <x v="6"/>
    <s v="ST"/>
    <x v="10"/>
    <x v="27"/>
    <x v="0"/>
    <n v="531044"/>
    <n v="742400"/>
    <x v="0"/>
    <s v="YES"/>
    <d v="2022-03-25T00:00:00"/>
  </r>
  <r>
    <x v="6"/>
    <s v="ST"/>
    <x v="5"/>
    <x v="16"/>
    <x v="0"/>
    <n v="530404"/>
    <n v="425000"/>
    <x v="0"/>
    <s v="YES"/>
    <d v="2022-03-04T00:00:00"/>
  </r>
  <r>
    <x v="6"/>
    <s v="ST"/>
    <x v="5"/>
    <x v="22"/>
    <x v="0"/>
    <n v="531046"/>
    <n v="430000"/>
    <x v="0"/>
    <s v="YES"/>
    <d v="2022-03-25T00:00:00"/>
  </r>
  <r>
    <x v="7"/>
    <s v="TI"/>
    <x v="5"/>
    <x v="28"/>
    <x v="0"/>
    <n v="530853"/>
    <n v="490000"/>
    <x v="1"/>
    <s v="YES"/>
    <d v="2022-03-21T00:00:00"/>
  </r>
  <r>
    <x v="7"/>
    <s v="TI"/>
    <x v="5"/>
    <x v="29"/>
    <x v="0"/>
    <n v="530837"/>
    <n v="495500"/>
    <x v="0"/>
    <s v="YES"/>
    <d v="2022-03-21T00:00:00"/>
  </r>
  <r>
    <x v="7"/>
    <s v="TI"/>
    <x v="5"/>
    <x v="28"/>
    <x v="0"/>
    <n v="530786"/>
    <n v="799000"/>
    <x v="0"/>
    <s v="YES"/>
    <d v="2022-03-18T00:00:00"/>
  </r>
  <r>
    <x v="7"/>
    <s v="TI"/>
    <x v="5"/>
    <x v="29"/>
    <x v="0"/>
    <n v="530730"/>
    <n v="569000"/>
    <x v="0"/>
    <s v="YES"/>
    <d v="2022-03-16T00:00:00"/>
  </r>
  <r>
    <x v="7"/>
    <s v="TI"/>
    <x v="5"/>
    <x v="28"/>
    <x v="0"/>
    <n v="530712"/>
    <n v="485000"/>
    <x v="1"/>
    <s v="YES"/>
    <d v="2022-03-15T00:00:00"/>
  </r>
  <r>
    <x v="7"/>
    <s v="TI"/>
    <x v="2"/>
    <x v="30"/>
    <x v="0"/>
    <n v="530701"/>
    <n v="330000"/>
    <x v="0"/>
    <s v="YES"/>
    <d v="2022-03-15T00:00:00"/>
  </r>
  <r>
    <x v="7"/>
    <s v="TI"/>
    <x v="5"/>
    <x v="28"/>
    <x v="0"/>
    <n v="530689"/>
    <n v="331900"/>
    <x v="0"/>
    <s v="YES"/>
    <d v="2022-03-15T00:00:00"/>
  </r>
  <r>
    <x v="7"/>
    <s v="TI"/>
    <x v="5"/>
    <x v="28"/>
    <x v="0"/>
    <n v="530582"/>
    <n v="535000"/>
    <x v="1"/>
    <s v="YES"/>
    <d v="2022-03-10T00:00:00"/>
  </r>
  <r>
    <x v="7"/>
    <s v="TI"/>
    <x v="5"/>
    <x v="28"/>
    <x v="0"/>
    <n v="530589"/>
    <n v="475000"/>
    <x v="0"/>
    <s v="YES"/>
    <d v="2022-03-10T00:00:00"/>
  </r>
  <r>
    <x v="7"/>
    <s v="TI"/>
    <x v="5"/>
    <x v="28"/>
    <x v="0"/>
    <n v="530782"/>
    <n v="465000"/>
    <x v="0"/>
    <s v="YES"/>
    <d v="2022-03-18T00:00:00"/>
  </r>
  <r>
    <x v="7"/>
    <s v="TI"/>
    <x v="5"/>
    <x v="29"/>
    <x v="6"/>
    <n v="530439"/>
    <n v="99000"/>
    <x v="0"/>
    <s v="YES"/>
    <d v="2022-03-07T00:00:00"/>
  </r>
  <r>
    <x v="7"/>
    <s v="TI"/>
    <x v="2"/>
    <x v="31"/>
    <x v="3"/>
    <n v="530624"/>
    <n v="2400000"/>
    <x v="0"/>
    <s v="YES"/>
    <d v="2022-03-11T00:00:00"/>
  </r>
  <r>
    <x v="7"/>
    <s v="TI"/>
    <x v="10"/>
    <x v="32"/>
    <x v="0"/>
    <n v="530965"/>
    <n v="373000"/>
    <x v="0"/>
    <s v="YES"/>
    <d v="2022-03-23T00:00:00"/>
  </r>
  <r>
    <x v="7"/>
    <s v="TI"/>
    <x v="2"/>
    <x v="31"/>
    <x v="6"/>
    <n v="530991"/>
    <n v="1236232"/>
    <x v="0"/>
    <s v="YES"/>
    <d v="2022-03-24T00:00:00"/>
  </r>
  <r>
    <x v="7"/>
    <s v="TI"/>
    <x v="5"/>
    <x v="28"/>
    <x v="0"/>
    <n v="531036"/>
    <n v="480000"/>
    <x v="0"/>
    <s v="YES"/>
    <d v="2022-03-25T00:00:00"/>
  </r>
  <r>
    <x v="7"/>
    <s v="TI"/>
    <x v="5"/>
    <x v="29"/>
    <x v="0"/>
    <n v="531050"/>
    <n v="535000"/>
    <x v="0"/>
    <s v="YES"/>
    <d v="2022-03-25T00:00:00"/>
  </r>
  <r>
    <x v="7"/>
    <s v="TI"/>
    <x v="5"/>
    <x v="29"/>
    <x v="0"/>
    <n v="531086"/>
    <n v="625000"/>
    <x v="0"/>
    <s v="YES"/>
    <d v="2022-03-28T00:00:00"/>
  </r>
  <r>
    <x v="7"/>
    <s v="TI"/>
    <x v="5"/>
    <x v="29"/>
    <x v="2"/>
    <n v="531187"/>
    <n v="425000"/>
    <x v="0"/>
    <s v="YES"/>
    <d v="2022-03-31T00:00:00"/>
  </r>
  <r>
    <x v="7"/>
    <s v="TI"/>
    <x v="10"/>
    <x v="32"/>
    <x v="0"/>
    <n v="531217"/>
    <n v="455000"/>
    <x v="0"/>
    <s v="YES"/>
    <d v="2022-03-31T00:00:00"/>
  </r>
  <r>
    <x v="7"/>
    <s v="TI"/>
    <x v="2"/>
    <x v="31"/>
    <x v="3"/>
    <n v="530808"/>
    <n v="850000"/>
    <x v="0"/>
    <s v="YES"/>
    <d v="2022-03-18T00:00:00"/>
  </r>
  <r>
    <x v="7"/>
    <s v="TI"/>
    <x v="5"/>
    <x v="29"/>
    <x v="0"/>
    <n v="530462"/>
    <n v="789000"/>
    <x v="0"/>
    <s v="YES"/>
    <d v="2022-03-07T00:00:00"/>
  </r>
  <r>
    <x v="7"/>
    <s v="TI"/>
    <x v="10"/>
    <x v="32"/>
    <x v="0"/>
    <n v="530298"/>
    <n v="345000"/>
    <x v="0"/>
    <s v="YES"/>
    <d v="2022-03-01T00:00:00"/>
  </r>
  <r>
    <x v="7"/>
    <s v="TI"/>
    <x v="2"/>
    <x v="33"/>
    <x v="0"/>
    <n v="530377"/>
    <n v="465000"/>
    <x v="0"/>
    <s v="YES"/>
    <d v="2022-03-03T00:00:00"/>
  </r>
  <r>
    <x v="7"/>
    <s v="TI"/>
    <x v="5"/>
    <x v="28"/>
    <x v="1"/>
    <n v="530430"/>
    <n v="218000"/>
    <x v="0"/>
    <s v="YES"/>
    <d v="2022-03-07T00:00:00"/>
  </r>
  <r>
    <x v="8"/>
    <s v="TT"/>
    <x v="1"/>
    <x v="34"/>
    <x v="0"/>
    <n v="530468"/>
    <n v="356000"/>
    <x v="0"/>
    <s v="YES"/>
    <d v="2022-03-07T00:00:00"/>
  </r>
  <r>
    <x v="8"/>
    <s v="TT"/>
    <x v="1"/>
    <x v="34"/>
    <x v="0"/>
    <n v="530567"/>
    <n v="350000"/>
    <x v="0"/>
    <s v="YES"/>
    <d v="2022-03-10T00:00:00"/>
  </r>
  <r>
    <x v="8"/>
    <s v="TT"/>
    <x v="1"/>
    <x v="34"/>
    <x v="0"/>
    <n v="530923"/>
    <n v="325000"/>
    <x v="0"/>
    <s v="YES"/>
    <d v="2022-03-2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0">
  <r>
    <x v="0"/>
    <s v="ACT"/>
    <x v="0"/>
    <s v="008-412-17"/>
    <n v="530840"/>
    <n v="260170"/>
    <d v="2022-03-21T00:00:00"/>
    <x v="0"/>
  </r>
  <r>
    <x v="1"/>
    <s v="FA"/>
    <x v="0"/>
    <s v="004-031-04"/>
    <n v="530578"/>
    <n v="35000"/>
    <d v="2022-03-10T00:00:00"/>
    <x v="1"/>
  </r>
  <r>
    <x v="1"/>
    <s v="FA"/>
    <x v="0"/>
    <s v="001-088-05"/>
    <n v="530838"/>
    <n v="279000"/>
    <d v="2022-03-21T00:00:00"/>
    <x v="2"/>
  </r>
  <r>
    <x v="1"/>
    <s v="FA"/>
    <x v="0"/>
    <s v="008-383-22"/>
    <n v="531073"/>
    <n v="218500"/>
    <d v="2022-03-28T00:00:00"/>
    <x v="3"/>
  </r>
  <r>
    <x v="1"/>
    <s v="FA"/>
    <x v="0"/>
    <s v="008-334-21"/>
    <n v="530488"/>
    <n v="86000"/>
    <d v="2022-03-08T00:00:00"/>
    <x v="4"/>
  </r>
  <r>
    <x v="1"/>
    <s v="FA"/>
    <x v="1"/>
    <s v="001-191-05"/>
    <n v="530706"/>
    <n v="433619.73"/>
    <d v="2022-03-15T00:00:00"/>
    <x v="5"/>
  </r>
  <r>
    <x v="2"/>
    <s v="FC"/>
    <x v="0"/>
    <s v="002-031-28"/>
    <n v="530668"/>
    <n v="153000"/>
    <d v="2022-03-14T00:00:00"/>
    <x v="6"/>
  </r>
  <r>
    <x v="2"/>
    <s v="FC"/>
    <x v="0"/>
    <s v="009-657-08"/>
    <n v="530980"/>
    <n v="188000"/>
    <d v="2022-03-23T00:00:00"/>
    <x v="7"/>
  </r>
  <r>
    <x v="2"/>
    <s v="FC"/>
    <x v="2"/>
    <s v="002-031-15"/>
    <n v="531138"/>
    <n v="196000"/>
    <d v="2022-03-30T00:00:00"/>
    <x v="8"/>
  </r>
  <r>
    <x v="2"/>
    <s v="FC"/>
    <x v="3"/>
    <s v="003-191-02"/>
    <n v="530426"/>
    <n v="1099725"/>
    <d v="2022-03-07T00:00:00"/>
    <x v="9"/>
  </r>
  <r>
    <x v="2"/>
    <s v="FC"/>
    <x v="0"/>
    <s v="010-458-30"/>
    <n v="531021"/>
    <n v="130200"/>
    <d v="2022-03-25T00:00:00"/>
    <x v="6"/>
  </r>
  <r>
    <x v="2"/>
    <s v="FC"/>
    <x v="0"/>
    <s v="003-113-37"/>
    <n v="530597"/>
    <n v="73000"/>
    <d v="2022-03-11T00:00:00"/>
    <x v="7"/>
  </r>
  <r>
    <x v="2"/>
    <s v="FC"/>
    <x v="0"/>
    <s v="010-431-14"/>
    <n v="530916"/>
    <n v="165000"/>
    <d v="2022-03-22T00:00:00"/>
    <x v="7"/>
  </r>
  <r>
    <x v="2"/>
    <s v="FC"/>
    <x v="0"/>
    <s v="008-334-20"/>
    <n v="530729"/>
    <n v="95857"/>
    <d v="2022-03-16T00:00:00"/>
    <x v="6"/>
  </r>
  <r>
    <x v="2"/>
    <s v="FC"/>
    <x v="1"/>
    <s v="009-701-36"/>
    <n v="530747"/>
    <n v="504000"/>
    <d v="2022-03-17T00:00:00"/>
    <x v="10"/>
  </r>
  <r>
    <x v="2"/>
    <s v="FC"/>
    <x v="4"/>
    <s v="003-291-22"/>
    <n v="530989"/>
    <n v="115000"/>
    <d v="2022-03-24T00:00:00"/>
    <x v="11"/>
  </r>
  <r>
    <x v="3"/>
    <s v="ST"/>
    <x v="0"/>
    <s v="008-798-11"/>
    <n v="530329"/>
    <n v="154000"/>
    <d v="2022-03-02T00:00:00"/>
    <x v="2"/>
  </r>
  <r>
    <x v="3"/>
    <s v="ST"/>
    <x v="1"/>
    <s v="009-151-42"/>
    <n v="530287"/>
    <n v="5550000"/>
    <d v="2022-03-01T00:00:00"/>
    <x v="12"/>
  </r>
  <r>
    <x v="3"/>
    <s v="ST"/>
    <x v="0"/>
    <s v="003-014-19"/>
    <n v="530818"/>
    <n v="345000"/>
    <d v="2022-03-21T00:00:00"/>
    <x v="13"/>
  </r>
  <r>
    <x v="3"/>
    <s v="ST"/>
    <x v="0"/>
    <s v="002-381-58"/>
    <n v="530460"/>
    <n v="103000"/>
    <d v="2022-03-07T00:00:00"/>
    <x v="2"/>
  </r>
  <r>
    <x v="3"/>
    <s v="ST"/>
    <x v="0"/>
    <s v="002-642-05"/>
    <n v="530781"/>
    <n v="333000"/>
    <d v="2022-03-18T00:00:00"/>
    <x v="14"/>
  </r>
  <r>
    <x v="3"/>
    <s v="ST"/>
    <x v="0"/>
    <s v="010-442-45"/>
    <n v="531020"/>
    <n v="168000"/>
    <d v="2022-03-25T00:00:00"/>
    <x v="2"/>
  </r>
  <r>
    <x v="3"/>
    <s v="ST"/>
    <x v="0"/>
    <s v="010-376-09"/>
    <n v="530542"/>
    <n v="135000"/>
    <d v="2022-03-09T00:00:00"/>
    <x v="15"/>
  </r>
  <r>
    <x v="4"/>
    <s v="TI"/>
    <x v="0"/>
    <s v="009-411-06"/>
    <n v="530487"/>
    <n v="148000"/>
    <d v="2022-03-08T00:00:00"/>
    <x v="16"/>
  </r>
  <r>
    <x v="4"/>
    <s v="TI"/>
    <x v="1"/>
    <s v="009-112-19"/>
    <n v="530526"/>
    <n v="949000"/>
    <d v="2022-03-09T00:00:00"/>
    <x v="17"/>
  </r>
  <r>
    <x v="4"/>
    <s v="TI"/>
    <x v="1"/>
    <s v="009-282-08"/>
    <n v="531204"/>
    <n v="3000000"/>
    <d v="2022-03-31T00:00:00"/>
    <x v="18"/>
  </r>
  <r>
    <x v="4"/>
    <s v="TI"/>
    <x v="0"/>
    <s v="009-831-23"/>
    <n v="530820"/>
    <n v="400800"/>
    <d v="2022-03-21T00:00:00"/>
    <x v="19"/>
  </r>
  <r>
    <x v="4"/>
    <s v="TI"/>
    <x v="0"/>
    <s v="010-191-24"/>
    <n v="530943"/>
    <n v="150000"/>
    <d v="2022-03-23T00:00:00"/>
    <x v="20"/>
  </r>
  <r>
    <x v="4"/>
    <s v="TI"/>
    <x v="0"/>
    <s v="009-633-05"/>
    <n v="530663"/>
    <n v="250000"/>
    <d v="2022-03-14T00:00:00"/>
    <x v="21"/>
  </r>
  <r>
    <x v="4"/>
    <s v="TI"/>
    <x v="0"/>
    <s v="008-264-02"/>
    <n v="530950"/>
    <n v="200000"/>
    <d v="2022-03-23T00:00:00"/>
    <x v="20"/>
  </r>
  <r>
    <x v="4"/>
    <s v="TI"/>
    <x v="0"/>
    <s v="010-391-06"/>
    <n v="530964"/>
    <n v="290000"/>
    <d v="2022-03-23T00:00:00"/>
    <x v="20"/>
  </r>
  <r>
    <x v="4"/>
    <s v="TI"/>
    <x v="0"/>
    <s v="002-095-05"/>
    <n v="530760"/>
    <n v="329000"/>
    <d v="2022-03-17T00:00:00"/>
    <x v="22"/>
  </r>
  <r>
    <x v="4"/>
    <s v="TI"/>
    <x v="0"/>
    <s v="008-252-12"/>
    <n v="530486"/>
    <n v="164300"/>
    <d v="2022-03-08T00:00:00"/>
    <x v="2"/>
  </r>
  <r>
    <x v="4"/>
    <s v="TI"/>
    <x v="2"/>
    <s v="004-292-01"/>
    <n v="530477"/>
    <n v="607500"/>
    <d v="2022-03-08T00:00:00"/>
    <x v="21"/>
  </r>
  <r>
    <x v="4"/>
    <s v="TI"/>
    <x v="2"/>
    <s v="008-755-06"/>
    <n v="531041"/>
    <n v="455595"/>
    <d v="2022-03-25T00:00:00"/>
    <x v="2"/>
  </r>
  <r>
    <x v="4"/>
    <s v="TI"/>
    <x v="0"/>
    <s v="010-371-04"/>
    <n v="531091"/>
    <n v="396300"/>
    <d v="2022-03-28T00:00:00"/>
    <x v="2"/>
  </r>
  <r>
    <x v="4"/>
    <s v="TI"/>
    <x v="1"/>
    <s v="005-062-12"/>
    <n v="531112"/>
    <n v="400000"/>
    <d v="2022-03-29T00:00:00"/>
    <x v="23"/>
  </r>
  <r>
    <x v="4"/>
    <s v="TI"/>
    <x v="0"/>
    <s v="007-364-05"/>
    <n v="530295"/>
    <n v="450000"/>
    <d v="2022-03-01T00:00:00"/>
    <x v="3"/>
  </r>
  <r>
    <x v="4"/>
    <s v="TI"/>
    <x v="0"/>
    <s v="009-331-22"/>
    <n v="530996"/>
    <n v="385000"/>
    <d v="2022-03-24T00:00:00"/>
    <x v="24"/>
  </r>
  <r>
    <x v="5"/>
    <s v="TTE"/>
    <x v="0"/>
    <s v="010-341-06"/>
    <n v="530931"/>
    <n v="235000"/>
    <d v="2022-03-22T00:00:00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8" firstHeaderRow="1" firstDataRow="2" firstDataCol="3" rowPageCount="2" colPageCount="1"/>
  <pivotFields count="10">
    <pivotField name="TITLE COMPANY" axis="axisRow" compact="0" showAll="0" insertBlankRow="1">
      <items count="18">
        <item x="0"/>
        <item m="1" x="12"/>
        <item m="1" x="13"/>
        <item m="1" x="11"/>
        <item x="2"/>
        <item x="3"/>
        <item m="1" x="15"/>
        <item m="1" x="14"/>
        <item x="7"/>
        <item x="8"/>
        <item m="1" x="9"/>
        <item m="1" x="16"/>
        <item m="1" x="10"/>
        <item x="6"/>
        <item x="5"/>
        <item x="1"/>
        <item x="4"/>
        <item t="default"/>
      </items>
    </pivotField>
    <pivotField compact="0" showAll="0" insertBlankRow="1"/>
    <pivotField axis="axisRow" compact="0" showAll="0" insertBlankRow="1">
      <items count="29">
        <item n="Lyon" x="5"/>
        <item x="6"/>
        <item m="1" x="18"/>
        <item x="10"/>
        <item m="1" x="23"/>
        <item m="1" x="26"/>
        <item x="2"/>
        <item x="7"/>
        <item m="1" x="25"/>
        <item m="1" x="13"/>
        <item x="0"/>
        <item m="1" x="21"/>
        <item x="1"/>
        <item m="1" x="14"/>
        <item m="1" x="17"/>
        <item m="1" x="15"/>
        <item x="12"/>
        <item m="1" x="22"/>
        <item x="4"/>
        <item m="1" x="19"/>
        <item m="1" x="24"/>
        <item x="11"/>
        <item m="1" x="20"/>
        <item m="1" x="16"/>
        <item x="3"/>
        <item m="1" x="27"/>
        <item x="8"/>
        <item x="9"/>
        <item t="default"/>
      </items>
    </pivotField>
    <pivotField axis="axisRow" compact="0" showAll="0" insertBlankRow="1">
      <items count="81">
        <item m="1" x="40"/>
        <item x="12"/>
        <item m="1" x="37"/>
        <item m="1" x="55"/>
        <item m="1" x="59"/>
        <item x="6"/>
        <item m="1" x="42"/>
        <item m="1" x="58"/>
        <item m="1" x="77"/>
        <item m="1" x="49"/>
        <item x="7"/>
        <item x="8"/>
        <item x="10"/>
        <item x="11"/>
        <item m="1" x="48"/>
        <item x="22"/>
        <item m="1" x="45"/>
        <item x="23"/>
        <item m="1" x="35"/>
        <item x="31"/>
        <item m="1" x="53"/>
        <item x="18"/>
        <item m="1" x="67"/>
        <item m="1" x="57"/>
        <item m="1" x="39"/>
        <item x="29"/>
        <item m="1" x="63"/>
        <item m="1" x="71"/>
        <item m="1" x="73"/>
        <item x="13"/>
        <item x="34"/>
        <item x="25"/>
        <item m="1" x="76"/>
        <item m="1" x="79"/>
        <item m="1" x="60"/>
        <item x="30"/>
        <item m="1" x="44"/>
        <item x="4"/>
        <item m="1" x="36"/>
        <item x="1"/>
        <item x="0"/>
        <item m="1" x="74"/>
        <item x="21"/>
        <item x="19"/>
        <item m="1" x="46"/>
        <item m="1" x="50"/>
        <item m="1" x="64"/>
        <item m="1" x="43"/>
        <item m="1" x="69"/>
        <item m="1" x="51"/>
        <item m="1" x="56"/>
        <item m="1" x="61"/>
        <item x="15"/>
        <item m="1" x="66"/>
        <item m="1" x="75"/>
        <item m="1" x="65"/>
        <item m="1" x="68"/>
        <item m="1" x="72"/>
        <item m="1" x="41"/>
        <item m="1" x="52"/>
        <item m="1" x="70"/>
        <item x="20"/>
        <item m="1" x="78"/>
        <item m="1" x="47"/>
        <item m="1" x="62"/>
        <item x="9"/>
        <item m="1" x="54"/>
        <item x="28"/>
        <item x="16"/>
        <item m="1" x="38"/>
        <item x="2"/>
        <item x="3"/>
        <item x="5"/>
        <item x="14"/>
        <item x="17"/>
        <item x="24"/>
        <item x="26"/>
        <item x="27"/>
        <item x="32"/>
        <item x="33"/>
        <item t="default"/>
      </items>
    </pivotField>
    <pivotField axis="axisPage" compact="0" showAll="0" insertBlankRow="1">
      <items count="10">
        <item x="5"/>
        <item m="1" x="8"/>
        <item m="1" x="7"/>
        <item x="1"/>
        <item x="2"/>
        <item x="0"/>
        <item x="6"/>
        <item x="3"/>
        <item x="4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3">
    <i>
      <x/>
    </i>
    <i r="1">
      <x v="10"/>
    </i>
    <i r="2">
      <x v="40"/>
    </i>
    <i t="blank" r="1">
      <x v="10"/>
    </i>
    <i>
      <x v="4"/>
    </i>
    <i r="1">
      <x v="6"/>
    </i>
    <i r="2">
      <x v="37"/>
    </i>
    <i r="2">
      <x v="70"/>
    </i>
    <i r="2">
      <x v="72"/>
    </i>
    <i t="blank" r="1">
      <x v="6"/>
    </i>
    <i r="1">
      <x v="24"/>
    </i>
    <i r="2">
      <x v="71"/>
    </i>
    <i t="blank" r="1">
      <x v="24"/>
    </i>
    <i>
      <x v="5"/>
    </i>
    <i r="1">
      <x/>
    </i>
    <i r="2">
      <x v="10"/>
    </i>
    <i r="2">
      <x v="65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18"/>
    </i>
    <i r="2">
      <x v="1"/>
    </i>
    <i r="2">
      <x v="5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8"/>
    </i>
    <i t="blank" r="1">
      <x v="3"/>
    </i>
    <i r="1">
      <x v="6"/>
    </i>
    <i r="2">
      <x v="19"/>
    </i>
    <i r="2">
      <x v="35"/>
    </i>
    <i r="2">
      <x v="79"/>
    </i>
    <i t="blank" r="1">
      <x v="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3"/>
    </i>
    <i r="2">
      <x v="74"/>
    </i>
    <i r="2">
      <x v="77"/>
    </i>
    <i t="blank" r="1">
      <x v="3"/>
    </i>
    <i r="1">
      <x v="6"/>
    </i>
    <i r="2">
      <x v="17"/>
    </i>
    <i r="2">
      <x v="31"/>
    </i>
    <i r="2">
      <x v="42"/>
    </i>
    <i r="2">
      <x v="52"/>
    </i>
    <i t="blank" r="1">
      <x v="6"/>
    </i>
    <i r="1">
      <x v="16"/>
    </i>
    <i r="2">
      <x v="61"/>
    </i>
    <i r="2">
      <x v="75"/>
    </i>
    <i r="2">
      <x v="76"/>
    </i>
    <i t="blank" r="1">
      <x v="16"/>
    </i>
    <i r="1">
      <x v="21"/>
    </i>
    <i r="2">
      <x v="21"/>
    </i>
    <i r="2">
      <x v="43"/>
    </i>
    <i t="blank" r="1">
      <x v="21"/>
    </i>
    <i>
      <x v="14"/>
    </i>
    <i r="1">
      <x v="27"/>
    </i>
    <i r="2">
      <x v="73"/>
    </i>
    <i t="blank" r="1">
      <x v="27"/>
    </i>
    <i>
      <x v="15"/>
    </i>
    <i r="1">
      <x v="12"/>
    </i>
    <i r="2">
      <x v="39"/>
    </i>
    <i t="blank" r="1">
      <x v="12"/>
    </i>
    <i>
      <x v="16"/>
    </i>
    <i r="1">
      <x v="26"/>
    </i>
    <i r="2">
      <x v="29"/>
    </i>
    <i t="blank" r="1"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86" firstHeaderRow="1" firstDataRow="2" firstDataCol="2" rowPageCount="1" colPageCount="1"/>
  <pivotFields count="8">
    <pivotField name="TITLE COMPANY" axis="axisRow" compact="0" showAll="0" insertBlankRow="1">
      <items count="15">
        <item x="0"/>
        <item m="1" x="10"/>
        <item m="1" x="9"/>
        <item x="1"/>
        <item x="2"/>
        <item m="1" x="13"/>
        <item m="1" x="11"/>
        <item x="4"/>
        <item m="1" x="12"/>
        <item m="1" x="6"/>
        <item m="1" x="8"/>
        <item x="3"/>
        <item m="1" x="7"/>
        <item x="5"/>
        <item t="default"/>
      </items>
    </pivotField>
    <pivotField compact="0" showAll="0" insertBlankRow="1"/>
    <pivotField axis="axisPage" compact="0" showAll="0" insertBlankRow="1">
      <items count="11">
        <item x="1"/>
        <item m="1" x="9"/>
        <item x="0"/>
        <item m="1" x="8"/>
        <item x="2"/>
        <item x="4"/>
        <item m="1" x="7"/>
        <item m="1" x="6"/>
        <item x="3"/>
        <item m="1"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5">
        <item m="1" x="43"/>
        <item m="1" x="57"/>
        <item m="1" x="74"/>
        <item m="1" x="67"/>
        <item m="1" x="76"/>
        <item m="1" x="100"/>
        <item m="1" x="110"/>
        <item m="1" x="84"/>
        <item m="1" x="92"/>
        <item m="1" x="48"/>
        <item m="1" x="54"/>
        <item m="1" x="69"/>
        <item m="1" x="49"/>
        <item m="1" x="52"/>
        <item m="1" x="93"/>
        <item m="1" x="81"/>
        <item m="1" x="108"/>
        <item m="1" x="45"/>
        <item m="1" x="40"/>
        <item m="1" x="95"/>
        <item m="1" x="61"/>
        <item x="10"/>
        <item m="1" x="29"/>
        <item m="1" x="35"/>
        <item m="1" x="102"/>
        <item x="21"/>
        <item m="1" x="46"/>
        <item m="1" x="34"/>
        <item m="1" x="87"/>
        <item m="1" x="112"/>
        <item m="1" x="62"/>
        <item m="1" x="113"/>
        <item m="1" x="71"/>
        <item x="3"/>
        <item m="1" x="44"/>
        <item m="1" x="97"/>
        <item x="12"/>
        <item m="1" x="30"/>
        <item m="1" x="90"/>
        <item m="1" x="91"/>
        <item m="1" x="47"/>
        <item m="1" x="31"/>
        <item m="1" x="33"/>
        <item m="1" x="58"/>
        <item m="1" x="82"/>
        <item m="1" x="72"/>
        <item m="1" x="96"/>
        <item m="1" x="55"/>
        <item m="1" x="36"/>
        <item m="1" x="26"/>
        <item m="1" x="65"/>
        <item m="1" x="53"/>
        <item m="1" x="42"/>
        <item x="15"/>
        <item m="1" x="86"/>
        <item x="22"/>
        <item m="1" x="104"/>
        <item m="1" x="88"/>
        <item m="1" x="68"/>
        <item m="1" x="37"/>
        <item m="1" x="32"/>
        <item m="1" x="59"/>
        <item x="23"/>
        <item x="14"/>
        <item m="1" x="111"/>
        <item m="1" x="56"/>
        <item m="1" x="103"/>
        <item m="1" x="79"/>
        <item m="1" x="41"/>
        <item m="1" x="50"/>
        <item x="16"/>
        <item m="1" x="38"/>
        <item m="1" x="107"/>
        <item m="1" x="85"/>
        <item m="1" x="80"/>
        <item m="1" x="70"/>
        <item m="1" x="73"/>
        <item m="1" x="78"/>
        <item m="1" x="28"/>
        <item m="1" x="105"/>
        <item m="1" x="99"/>
        <item m="1" x="109"/>
        <item x="7"/>
        <item m="1" x="51"/>
        <item x="4"/>
        <item m="1" x="64"/>
        <item x="6"/>
        <item m="1" x="106"/>
        <item m="1" x="101"/>
        <item m="1" x="83"/>
        <item m="1" x="98"/>
        <item m="1" x="63"/>
        <item m="1" x="89"/>
        <item m="1" x="77"/>
        <item m="1" x="75"/>
        <item m="1" x="60"/>
        <item m="1" x="39"/>
        <item m="1" x="66"/>
        <item m="1" x="94"/>
        <item m="1" x="27"/>
        <item x="0"/>
        <item x="1"/>
        <item x="2"/>
        <item x="5"/>
        <item x="8"/>
        <item x="9"/>
        <item x="11"/>
        <item x="13"/>
        <item x="17"/>
        <item x="18"/>
        <item x="19"/>
        <item x="20"/>
        <item x="24"/>
        <item x="25"/>
        <item t="default"/>
      </items>
    </pivotField>
  </pivotFields>
  <rowFields count="2">
    <field x="7"/>
    <field x="0"/>
  </rowFields>
  <rowItems count="82">
    <i>
      <x v="21"/>
    </i>
    <i r="1">
      <x v="4"/>
    </i>
    <i t="blank">
      <x v="21"/>
    </i>
    <i>
      <x v="25"/>
    </i>
    <i r="1">
      <x v="7"/>
    </i>
    <i t="blank">
      <x v="25"/>
    </i>
    <i>
      <x v="33"/>
    </i>
    <i r="1">
      <x v="3"/>
    </i>
    <i r="1">
      <x v="7"/>
    </i>
    <i t="blank">
      <x v="33"/>
    </i>
    <i>
      <x v="36"/>
    </i>
    <i r="1">
      <x v="11"/>
    </i>
    <i t="blank">
      <x v="36"/>
    </i>
    <i>
      <x v="53"/>
    </i>
    <i r="1">
      <x v="11"/>
    </i>
    <i t="blank">
      <x v="53"/>
    </i>
    <i>
      <x v="55"/>
    </i>
    <i r="1">
      <x v="7"/>
    </i>
    <i t="blank">
      <x v="55"/>
    </i>
    <i>
      <x v="62"/>
    </i>
    <i r="1">
      <x v="7"/>
    </i>
    <i t="blank">
      <x v="62"/>
    </i>
    <i>
      <x v="63"/>
    </i>
    <i r="1">
      <x v="11"/>
    </i>
    <i t="blank">
      <x v="63"/>
    </i>
    <i>
      <x v="70"/>
    </i>
    <i r="1">
      <x v="7"/>
    </i>
    <i t="blank">
      <x v="70"/>
    </i>
    <i>
      <x v="82"/>
    </i>
    <i r="1">
      <x v="4"/>
    </i>
    <i t="blank">
      <x v="82"/>
    </i>
    <i>
      <x v="84"/>
    </i>
    <i r="1">
      <x v="3"/>
    </i>
    <i t="blank">
      <x v="84"/>
    </i>
    <i>
      <x v="86"/>
    </i>
    <i r="1">
      <x v="4"/>
    </i>
    <i t="blank">
      <x v="86"/>
    </i>
    <i>
      <x v="100"/>
    </i>
    <i r="1">
      <x/>
    </i>
    <i t="blank">
      <x v="100"/>
    </i>
    <i>
      <x v="101"/>
    </i>
    <i r="1">
      <x v="3"/>
    </i>
    <i t="blank">
      <x v="101"/>
    </i>
    <i>
      <x v="102"/>
    </i>
    <i r="1">
      <x v="3"/>
    </i>
    <i r="1">
      <x v="7"/>
    </i>
    <i r="1">
      <x v="11"/>
    </i>
    <i t="blank">
      <x v="102"/>
    </i>
    <i>
      <x v="103"/>
    </i>
    <i r="1">
      <x v="3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11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13"/>
    </i>
    <i t="blank">
      <x v="11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02" totalsRowShown="0" headerRowDxfId="5">
  <autoFilter ref="A1:J10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41" totalsRowShown="0" headerRowDxfId="4">
  <autoFilter ref="A1:H41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43" totalsRowShown="0" headerRowDxfId="3" headerRowBorderDxfId="2" tableBorderDxfId="1" totalsRowBorderDxfId="0">
  <autoFilter ref="A1:E14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64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1" t="s">
        <v>68</v>
      </c>
      <c r="B7" s="122">
        <v>44</v>
      </c>
      <c r="C7" s="123">
        <v>20420802.870000001</v>
      </c>
      <c r="D7" s="124">
        <f>B7/$B$16</f>
        <v>0.43564356435643564</v>
      </c>
      <c r="E7" s="124">
        <f>C7/$C$16</f>
        <v>0.33702698449145468</v>
      </c>
      <c r="F7" s="125">
        <v>1</v>
      </c>
      <c r="G7" s="125">
        <f>RANK(C7,$C$7:$C$15)</f>
        <v>1</v>
      </c>
    </row>
    <row r="8" spans="1:7">
      <c r="A8" s="70" t="s">
        <v>40</v>
      </c>
      <c r="B8" s="71">
        <v>24</v>
      </c>
      <c r="C8" s="72">
        <v>14270632</v>
      </c>
      <c r="D8" s="23">
        <f>B8/$B$16</f>
        <v>0.23762376237623761</v>
      </c>
      <c r="E8" s="23">
        <f>C8/$C$16</f>
        <v>0.23552394586860123</v>
      </c>
      <c r="F8" s="77">
        <v>2</v>
      </c>
      <c r="G8" s="106">
        <f t="shared" ref="G8:G15" si="0">RANK(C8,$C$7:$C$15)</f>
        <v>3</v>
      </c>
    </row>
    <row r="9" spans="1:7">
      <c r="A9" s="70" t="s">
        <v>39</v>
      </c>
      <c r="B9" s="71">
        <v>16</v>
      </c>
      <c r="C9" s="72">
        <v>17358968.66</v>
      </c>
      <c r="D9" s="23">
        <f t="shared" ref="D9" si="1">B9/$B$16</f>
        <v>0.15841584158415842</v>
      </c>
      <c r="E9" s="23">
        <f t="shared" ref="E9" si="2">C9/$C$16</f>
        <v>0.28649416473023653</v>
      </c>
      <c r="F9" s="77">
        <v>3</v>
      </c>
      <c r="G9" s="106">
        <f t="shared" si="0"/>
        <v>2</v>
      </c>
    </row>
    <row r="10" spans="1:7">
      <c r="A10" s="88" t="s">
        <v>41</v>
      </c>
      <c r="B10" s="84">
        <v>6</v>
      </c>
      <c r="C10" s="119">
        <v>3294000</v>
      </c>
      <c r="D10" s="23">
        <f t="shared" ref="D10:D15" si="3">B10/$B$16</f>
        <v>5.9405940594059403E-2</v>
      </c>
      <c r="E10" s="23">
        <f t="shared" ref="E10:E15" si="4">C10/$C$16</f>
        <v>5.4364507310620327E-2</v>
      </c>
      <c r="F10" s="77">
        <v>4</v>
      </c>
      <c r="G10" s="106">
        <f t="shared" si="0"/>
        <v>4</v>
      </c>
    </row>
    <row r="11" spans="1:7">
      <c r="A11" s="70" t="s">
        <v>79</v>
      </c>
      <c r="B11" s="71">
        <v>5</v>
      </c>
      <c r="C11" s="72">
        <v>3279099</v>
      </c>
      <c r="D11" s="23">
        <f t="shared" si="3"/>
        <v>4.9504950495049507E-2</v>
      </c>
      <c r="E11" s="23">
        <f t="shared" si="4"/>
        <v>5.4118579707877298E-2</v>
      </c>
      <c r="F11" s="77">
        <v>5</v>
      </c>
      <c r="G11" s="106">
        <f t="shared" si="0"/>
        <v>5</v>
      </c>
    </row>
    <row r="12" spans="1:7">
      <c r="A12" s="70" t="s">
        <v>54</v>
      </c>
      <c r="B12" s="71">
        <v>3</v>
      </c>
      <c r="C12" s="72">
        <v>1031000</v>
      </c>
      <c r="D12" s="23">
        <f t="shared" si="3"/>
        <v>2.9702970297029702E-2</v>
      </c>
      <c r="E12" s="23">
        <f t="shared" si="4"/>
        <v>1.7015727698011403E-2</v>
      </c>
      <c r="F12" s="77">
        <v>6</v>
      </c>
      <c r="G12" s="106">
        <f t="shared" si="0"/>
        <v>6</v>
      </c>
    </row>
    <row r="13" spans="1:7">
      <c r="A13" s="70" t="s">
        <v>113</v>
      </c>
      <c r="B13" s="71">
        <v>1</v>
      </c>
      <c r="C13" s="72">
        <v>550000</v>
      </c>
      <c r="D13" s="23">
        <f t="shared" si="3"/>
        <v>9.9009900990099011E-3</v>
      </c>
      <c r="E13" s="23">
        <f t="shared" si="4"/>
        <v>9.0772553190167516E-3</v>
      </c>
      <c r="F13" s="77">
        <v>7</v>
      </c>
      <c r="G13" s="106">
        <f t="shared" si="0"/>
        <v>7</v>
      </c>
    </row>
    <row r="14" spans="1:7">
      <c r="A14" s="70" t="s">
        <v>202</v>
      </c>
      <c r="B14" s="71">
        <v>1</v>
      </c>
      <c r="C14" s="72">
        <v>205500</v>
      </c>
      <c r="D14" s="23">
        <f t="shared" si="3"/>
        <v>9.9009900990099011E-3</v>
      </c>
      <c r="E14" s="23">
        <f t="shared" si="4"/>
        <v>3.3915926691962593E-3</v>
      </c>
      <c r="F14" s="77">
        <v>7</v>
      </c>
      <c r="G14" s="106">
        <f t="shared" si="0"/>
        <v>8</v>
      </c>
    </row>
    <row r="15" spans="1:7">
      <c r="A15" s="88" t="s">
        <v>97</v>
      </c>
      <c r="B15" s="84">
        <v>1</v>
      </c>
      <c r="C15" s="119">
        <v>181000</v>
      </c>
      <c r="D15" s="23">
        <f t="shared" si="3"/>
        <v>9.9009900990099011E-3</v>
      </c>
      <c r="E15" s="23">
        <f t="shared" si="4"/>
        <v>2.9872422049855131E-3</v>
      </c>
      <c r="F15" s="77">
        <v>7</v>
      </c>
      <c r="G15" s="106">
        <f t="shared" si="0"/>
        <v>9</v>
      </c>
    </row>
    <row r="16" spans="1:7">
      <c r="A16" s="85" t="s">
        <v>23</v>
      </c>
      <c r="B16" s="86">
        <f>SUM(B7:B15)</f>
        <v>101</v>
      </c>
      <c r="C16" s="87">
        <f>SUM(C7:C15)</f>
        <v>60591002.530000001</v>
      </c>
      <c r="D16" s="30">
        <f>SUM(D7:D15)</f>
        <v>1</v>
      </c>
      <c r="E16" s="30">
        <f>SUM(E7:E15)</f>
        <v>0.99999999999999989</v>
      </c>
      <c r="F16" s="31"/>
      <c r="G16" s="31"/>
    </row>
    <row r="17" spans="1:7" ht="13.5" thickBot="1">
      <c r="A17" s="81"/>
      <c r="B17" s="82"/>
      <c r="C17" s="83"/>
    </row>
    <row r="18" spans="1:7" ht="16.5" thickBot="1">
      <c r="A18" s="145" t="s">
        <v>10</v>
      </c>
      <c r="B18" s="146"/>
      <c r="C18" s="146"/>
      <c r="D18" s="146"/>
      <c r="E18" s="146"/>
      <c r="F18" s="146"/>
      <c r="G18" s="147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21" t="s">
        <v>40</v>
      </c>
      <c r="B21" s="122">
        <v>16</v>
      </c>
      <c r="C21" s="123">
        <v>8575495</v>
      </c>
      <c r="D21" s="126">
        <f t="shared" ref="D21:D26" si="5">B21/$B$27</f>
        <v>0.4</v>
      </c>
      <c r="E21" s="126">
        <f t="shared" ref="E21:E26" si="6">C21/$C$27</f>
        <v>0.43684398509466771</v>
      </c>
      <c r="F21" s="127">
        <v>1</v>
      </c>
      <c r="G21" s="127">
        <f>RANK(C21,$C$21:$C$26)</f>
        <v>1</v>
      </c>
    </row>
    <row r="22" spans="1:7">
      <c r="A22" s="70" t="s">
        <v>39</v>
      </c>
      <c r="B22" s="71">
        <v>10</v>
      </c>
      <c r="C22" s="72">
        <v>2719782</v>
      </c>
      <c r="D22" s="23">
        <f t="shared" si="5"/>
        <v>0.25</v>
      </c>
      <c r="E22" s="23">
        <f t="shared" si="6"/>
        <v>0.13854831790686667</v>
      </c>
      <c r="F22" s="77">
        <v>2</v>
      </c>
      <c r="G22" s="77">
        <f t="shared" ref="G22:G26" si="7">RANK(C22,$C$21:$C$26)</f>
        <v>3</v>
      </c>
    </row>
    <row r="23" spans="1:7">
      <c r="A23" s="70" t="s">
        <v>68</v>
      </c>
      <c r="B23" s="71">
        <v>7</v>
      </c>
      <c r="C23" s="72">
        <v>6788000</v>
      </c>
      <c r="D23" s="23">
        <f t="shared" si="5"/>
        <v>0.17499999999999999</v>
      </c>
      <c r="E23" s="23">
        <f t="shared" si="6"/>
        <v>0.34578726602051596</v>
      </c>
      <c r="F23" s="77">
        <v>3</v>
      </c>
      <c r="G23" s="77">
        <f t="shared" si="7"/>
        <v>2</v>
      </c>
    </row>
    <row r="24" spans="1:7">
      <c r="A24" s="70" t="s">
        <v>41</v>
      </c>
      <c r="B24" s="71">
        <v>5</v>
      </c>
      <c r="C24" s="72">
        <v>1052119.73</v>
      </c>
      <c r="D24" s="23">
        <f t="shared" si="5"/>
        <v>0.125</v>
      </c>
      <c r="E24" s="23">
        <f t="shared" si="6"/>
        <v>5.3595993659832558E-2</v>
      </c>
      <c r="F24" s="77">
        <v>4</v>
      </c>
      <c r="G24" s="77">
        <f t="shared" si="7"/>
        <v>4</v>
      </c>
    </row>
    <row r="25" spans="1:7">
      <c r="A25" s="70" t="s">
        <v>113</v>
      </c>
      <c r="B25" s="71">
        <v>1</v>
      </c>
      <c r="C25" s="72">
        <v>260170</v>
      </c>
      <c r="D25" s="23">
        <f t="shared" si="5"/>
        <v>2.5000000000000001E-2</v>
      </c>
      <c r="E25" s="23">
        <f t="shared" si="6"/>
        <v>1.3253310695426877E-2</v>
      </c>
      <c r="F25" s="77">
        <v>5</v>
      </c>
      <c r="G25" s="77">
        <f t="shared" si="7"/>
        <v>5</v>
      </c>
    </row>
    <row r="26" spans="1:7">
      <c r="A26" s="70" t="s">
        <v>163</v>
      </c>
      <c r="B26" s="71">
        <v>1</v>
      </c>
      <c r="C26" s="72">
        <v>235000</v>
      </c>
      <c r="D26" s="23">
        <f t="shared" si="5"/>
        <v>2.5000000000000001E-2</v>
      </c>
      <c r="E26" s="23">
        <f t="shared" si="6"/>
        <v>1.1971126622690224E-2</v>
      </c>
      <c r="F26" s="77">
        <v>5</v>
      </c>
      <c r="G26" s="77">
        <f t="shared" si="7"/>
        <v>6</v>
      </c>
    </row>
    <row r="27" spans="1:7">
      <c r="A27" s="32" t="s">
        <v>23</v>
      </c>
      <c r="B27" s="46">
        <f>SUM(B21:B26)</f>
        <v>40</v>
      </c>
      <c r="C27" s="33">
        <f>SUM(C21:C26)</f>
        <v>19630566.73</v>
      </c>
      <c r="D27" s="30">
        <f>SUM(D21:D26)</f>
        <v>1</v>
      </c>
      <c r="E27" s="30">
        <f>SUM(E21:E26)</f>
        <v>1</v>
      </c>
      <c r="F27" s="31"/>
      <c r="G27" s="31"/>
    </row>
    <row r="28" spans="1:7" ht="13.5" thickBot="1"/>
    <row r="29" spans="1:7" ht="16.5" thickBot="1">
      <c r="A29" s="142" t="s">
        <v>12</v>
      </c>
      <c r="B29" s="143"/>
      <c r="C29" s="143"/>
      <c r="D29" s="143"/>
      <c r="E29" s="143"/>
      <c r="F29" s="143"/>
      <c r="G29" s="144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21" t="s">
        <v>68</v>
      </c>
      <c r="B32" s="122">
        <v>51</v>
      </c>
      <c r="C32" s="123">
        <v>27208802.870000001</v>
      </c>
      <c r="D32" s="126">
        <f t="shared" ref="D32:D39" si="8">B32/$B$41</f>
        <v>0.36170212765957449</v>
      </c>
      <c r="E32" s="126">
        <f t="shared" ref="E32:E39" si="9">C32/$C$41</f>
        <v>0.33768575078300317</v>
      </c>
      <c r="F32" s="127">
        <v>1</v>
      </c>
      <c r="G32" s="127">
        <f>RANK(C32,$C$32:$C$40)</f>
        <v>1</v>
      </c>
    </row>
    <row r="33" spans="1:7">
      <c r="A33" s="70" t="s">
        <v>40</v>
      </c>
      <c r="B33" s="71">
        <v>40</v>
      </c>
      <c r="C33" s="72">
        <v>22846127</v>
      </c>
      <c r="D33" s="23">
        <f t="shared" si="8"/>
        <v>0.28368794326241137</v>
      </c>
      <c r="E33" s="23">
        <f t="shared" si="9"/>
        <v>0.28354101374247043</v>
      </c>
      <c r="F33" s="77">
        <v>2</v>
      </c>
      <c r="G33" s="77">
        <f t="shared" ref="G33:G40" si="10">RANK(C33,$C$32:$C$40)</f>
        <v>2</v>
      </c>
    </row>
    <row r="34" spans="1:7">
      <c r="A34" s="70" t="s">
        <v>39</v>
      </c>
      <c r="B34" s="71">
        <v>26</v>
      </c>
      <c r="C34" s="72">
        <v>20078750.66</v>
      </c>
      <c r="D34" s="23">
        <f t="shared" si="8"/>
        <v>0.18439716312056736</v>
      </c>
      <c r="E34" s="23">
        <f t="shared" si="9"/>
        <v>0.24919538076710759</v>
      </c>
      <c r="F34" s="77">
        <v>3</v>
      </c>
      <c r="G34" s="77">
        <f t="shared" si="10"/>
        <v>3</v>
      </c>
    </row>
    <row r="35" spans="1:7">
      <c r="A35" s="70" t="s">
        <v>41</v>
      </c>
      <c r="B35" s="71">
        <v>11</v>
      </c>
      <c r="C35" s="72">
        <v>4346119.7300000004</v>
      </c>
      <c r="D35" s="23">
        <f t="shared" ref="D35" si="11">B35/$B$41</f>
        <v>7.8014184397163122E-2</v>
      </c>
      <c r="E35" s="23">
        <f t="shared" ref="E35" si="12">C35/$C$41</f>
        <v>5.3939260430897196E-2</v>
      </c>
      <c r="F35" s="77">
        <v>4</v>
      </c>
      <c r="G35" s="77">
        <f t="shared" si="10"/>
        <v>4</v>
      </c>
    </row>
    <row r="36" spans="1:7">
      <c r="A36" s="70" t="s">
        <v>79</v>
      </c>
      <c r="B36" s="71">
        <v>6</v>
      </c>
      <c r="C36" s="72">
        <v>3837359</v>
      </c>
      <c r="D36" s="23">
        <f t="shared" si="8"/>
        <v>4.2553191489361701E-2</v>
      </c>
      <c r="E36" s="23">
        <f t="shared" si="9"/>
        <v>4.7625081527113658E-2</v>
      </c>
      <c r="F36" s="77">
        <v>5</v>
      </c>
      <c r="G36" s="77">
        <f t="shared" si="10"/>
        <v>5</v>
      </c>
    </row>
    <row r="37" spans="1:7">
      <c r="A37" s="70" t="s">
        <v>54</v>
      </c>
      <c r="B37" s="71">
        <v>3</v>
      </c>
      <c r="C37" s="72">
        <v>1031000</v>
      </c>
      <c r="D37" s="23">
        <f t="shared" si="8"/>
        <v>2.1276595744680851E-2</v>
      </c>
      <c r="E37" s="23">
        <f t="shared" si="9"/>
        <v>1.2795638629185903E-2</v>
      </c>
      <c r="F37" s="77">
        <v>6</v>
      </c>
      <c r="G37" s="77">
        <f t="shared" si="10"/>
        <v>6</v>
      </c>
    </row>
    <row r="38" spans="1:7">
      <c r="A38" s="70" t="s">
        <v>113</v>
      </c>
      <c r="B38" s="71">
        <v>2</v>
      </c>
      <c r="C38" s="72">
        <v>810170</v>
      </c>
      <c r="D38" s="23">
        <f t="shared" si="8"/>
        <v>1.4184397163120567E-2</v>
      </c>
      <c r="E38" s="23">
        <f t="shared" si="9"/>
        <v>1.0054939426001497E-2</v>
      </c>
      <c r="F38" s="77">
        <v>7</v>
      </c>
      <c r="G38" s="77">
        <f t="shared" si="10"/>
        <v>7</v>
      </c>
    </row>
    <row r="39" spans="1:7">
      <c r="A39" s="70" t="s">
        <v>163</v>
      </c>
      <c r="B39" s="71">
        <v>1</v>
      </c>
      <c r="C39" s="72">
        <v>235000</v>
      </c>
      <c r="D39" s="23">
        <f t="shared" si="8"/>
        <v>7.0921985815602835E-3</v>
      </c>
      <c r="E39" s="23">
        <f t="shared" si="9"/>
        <v>2.9165616662062918E-3</v>
      </c>
      <c r="F39" s="77">
        <v>8</v>
      </c>
      <c r="G39" s="77">
        <f t="shared" si="10"/>
        <v>8</v>
      </c>
    </row>
    <row r="40" spans="1:7">
      <c r="A40" s="70" t="s">
        <v>97</v>
      </c>
      <c r="B40" s="71">
        <v>1</v>
      </c>
      <c r="C40" s="72">
        <v>181000</v>
      </c>
      <c r="D40" s="23">
        <f>B40/$B$41</f>
        <v>7.0921985815602835E-3</v>
      </c>
      <c r="E40" s="23">
        <f>C40/$C$41</f>
        <v>2.246373028014208E-3</v>
      </c>
      <c r="F40" s="77">
        <v>8</v>
      </c>
      <c r="G40" s="77">
        <f t="shared" si="10"/>
        <v>9</v>
      </c>
    </row>
    <row r="41" spans="1:7">
      <c r="A41" s="32" t="s">
        <v>23</v>
      </c>
      <c r="B41" s="47">
        <f>SUM(B32:B40)</f>
        <v>141</v>
      </c>
      <c r="C41" s="37">
        <f>SUM(C32:C40)</f>
        <v>80574329.260000005</v>
      </c>
      <c r="D41" s="30">
        <f>SUM(D32:D40)</f>
        <v>1</v>
      </c>
      <c r="E41" s="30">
        <f>SUM(E32:E40)</f>
        <v>0.99999999999999989</v>
      </c>
      <c r="F41" s="31"/>
      <c r="G41" s="31"/>
    </row>
    <row r="43" spans="1:7">
      <c r="A43" s="148" t="s">
        <v>24</v>
      </c>
      <c r="B43" s="148"/>
      <c r="C43" s="148"/>
      <c r="D43" s="105" t="s">
        <v>55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9:G29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1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66</v>
      </c>
    </row>
    <row r="2" spans="1:7">
      <c r="A2" s="2" t="str">
        <f>'OVERALL STATS'!A2</f>
        <v>Reporting Period: MARCH, 2022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3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8" t="s">
        <v>68</v>
      </c>
      <c r="B7" s="129">
        <v>37</v>
      </c>
      <c r="C7" s="130">
        <v>17984218.870000001</v>
      </c>
      <c r="D7" s="131">
        <f>B7/$B$15</f>
        <v>0.43023255813953487</v>
      </c>
      <c r="E7" s="126">
        <f>C7/$C$15</f>
        <v>0.33700198983892415</v>
      </c>
      <c r="F7" s="127">
        <v>1</v>
      </c>
      <c r="G7" s="127">
        <f>RANK(C7,$C$7:$C$14)</f>
        <v>1</v>
      </c>
    </row>
    <row r="8" spans="1:7">
      <c r="A8" s="35" t="s">
        <v>40</v>
      </c>
      <c r="B8" s="36">
        <v>21</v>
      </c>
      <c r="C8" s="98">
        <v>12760632</v>
      </c>
      <c r="D8" s="27">
        <f>B8/$B$15</f>
        <v>0.2441860465116279</v>
      </c>
      <c r="E8" s="23">
        <f>C8/$C$15</f>
        <v>0.23911844082234804</v>
      </c>
      <c r="F8" s="77">
        <v>2</v>
      </c>
      <c r="G8" s="77">
        <f t="shared" ref="G8:G14" si="0">RANK(C8,$C$7:$C$14)</f>
        <v>3</v>
      </c>
    </row>
    <row r="9" spans="1:7">
      <c r="A9" s="35" t="s">
        <v>39</v>
      </c>
      <c r="B9" s="36">
        <v>16</v>
      </c>
      <c r="C9" s="98">
        <v>17358968.66</v>
      </c>
      <c r="D9" s="27">
        <f t="shared" ref="D9" si="1">B9/$B$15</f>
        <v>0.18604651162790697</v>
      </c>
      <c r="E9" s="23">
        <f t="shared" ref="E9" si="2">C9/$C$15</f>
        <v>0.32528557521784224</v>
      </c>
      <c r="F9" s="77">
        <v>3</v>
      </c>
      <c r="G9" s="77">
        <f t="shared" si="0"/>
        <v>2</v>
      </c>
    </row>
    <row r="10" spans="1:7">
      <c r="A10" s="35" t="s">
        <v>41</v>
      </c>
      <c r="B10" s="36">
        <v>6</v>
      </c>
      <c r="C10" s="98">
        <v>3294000</v>
      </c>
      <c r="D10" s="27">
        <f>B10/$B$15</f>
        <v>6.9767441860465115E-2</v>
      </c>
      <c r="E10" s="23">
        <f>C10/$C$15</f>
        <v>6.1725480686913824E-2</v>
      </c>
      <c r="F10" s="77">
        <v>4</v>
      </c>
      <c r="G10" s="77">
        <f t="shared" si="0"/>
        <v>4</v>
      </c>
    </row>
    <row r="11" spans="1:7">
      <c r="A11" s="35" t="s">
        <v>54</v>
      </c>
      <c r="B11" s="36">
        <v>3</v>
      </c>
      <c r="C11" s="98">
        <v>1031000</v>
      </c>
      <c r="D11" s="27">
        <f>B11/$B$15</f>
        <v>3.4883720930232558E-2</v>
      </c>
      <c r="E11" s="23">
        <f>C11/$C$15</f>
        <v>1.9319663202248982E-2</v>
      </c>
      <c r="F11" s="77">
        <v>5</v>
      </c>
      <c r="G11" s="77">
        <f t="shared" si="0"/>
        <v>5</v>
      </c>
    </row>
    <row r="12" spans="1:7">
      <c r="A12" s="35" t="s">
        <v>113</v>
      </c>
      <c r="B12" s="36">
        <v>1</v>
      </c>
      <c r="C12" s="98">
        <v>550000</v>
      </c>
      <c r="D12" s="27">
        <f>B12/$B$15</f>
        <v>1.1627906976744186E-2</v>
      </c>
      <c r="E12" s="23">
        <f>C12/$C$15</f>
        <v>1.0306318876078507E-2</v>
      </c>
      <c r="F12" s="77">
        <v>6</v>
      </c>
      <c r="G12" s="77">
        <f t="shared" si="0"/>
        <v>6</v>
      </c>
    </row>
    <row r="13" spans="1:7">
      <c r="A13" s="35" t="s">
        <v>202</v>
      </c>
      <c r="B13" s="36">
        <v>1</v>
      </c>
      <c r="C13" s="98">
        <v>205500</v>
      </c>
      <c r="D13" s="120">
        <f>B13/$B$15</f>
        <v>1.1627906976744186E-2</v>
      </c>
      <c r="E13" s="23">
        <f>C13/$C$15</f>
        <v>3.8508155073347875E-3</v>
      </c>
      <c r="F13" s="77">
        <v>6</v>
      </c>
      <c r="G13" s="77">
        <f t="shared" si="0"/>
        <v>7</v>
      </c>
    </row>
    <row r="14" spans="1:7">
      <c r="A14" s="35" t="s">
        <v>97</v>
      </c>
      <c r="B14" s="36">
        <v>1</v>
      </c>
      <c r="C14" s="98">
        <v>181000</v>
      </c>
      <c r="D14" s="27">
        <f>B14/$B$15</f>
        <v>1.1627906976744186E-2</v>
      </c>
      <c r="E14" s="23">
        <f>C14/$C$15</f>
        <v>3.3917158483094722E-3</v>
      </c>
      <c r="F14" s="77">
        <v>6</v>
      </c>
      <c r="G14" s="77">
        <f t="shared" si="0"/>
        <v>8</v>
      </c>
    </row>
    <row r="15" spans="1:7">
      <c r="A15" s="28" t="s">
        <v>23</v>
      </c>
      <c r="B15" s="29">
        <f>SUM(B7:B14)</f>
        <v>86</v>
      </c>
      <c r="C15" s="99">
        <f>SUM(C7:C14)</f>
        <v>53365319.530000001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42" t="s">
        <v>14</v>
      </c>
      <c r="B17" s="143"/>
      <c r="C17" s="143"/>
      <c r="D17" s="143"/>
      <c r="E17" s="143"/>
      <c r="F17" s="143"/>
      <c r="G17" s="144"/>
    </row>
    <row r="18" spans="1:7">
      <c r="A18" s="3"/>
      <c r="B18" s="103"/>
      <c r="C18" s="96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7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2" t="s">
        <v>68</v>
      </c>
      <c r="B20" s="129">
        <v>7</v>
      </c>
      <c r="C20" s="100">
        <v>2436584</v>
      </c>
      <c r="D20" s="131">
        <f>B20/$B$23</f>
        <v>0.46666666666666667</v>
      </c>
      <c r="E20" s="23">
        <f>C20/$C$23</f>
        <v>0.3372115826282443</v>
      </c>
      <c r="F20" s="127">
        <v>1</v>
      </c>
      <c r="G20" s="77">
        <v>2</v>
      </c>
    </row>
    <row r="21" spans="1:7">
      <c r="A21" s="132" t="s">
        <v>79</v>
      </c>
      <c r="B21" s="49">
        <v>5</v>
      </c>
      <c r="C21" s="130">
        <v>3279099</v>
      </c>
      <c r="D21" s="27">
        <f>B21/$B$23</f>
        <v>0.33333333333333331</v>
      </c>
      <c r="E21" s="126">
        <f>C21/$C$23</f>
        <v>0.45381163275499353</v>
      </c>
      <c r="F21" s="77">
        <v>2</v>
      </c>
      <c r="G21" s="127">
        <v>1</v>
      </c>
    </row>
    <row r="22" spans="1:7">
      <c r="A22" s="48" t="s">
        <v>40</v>
      </c>
      <c r="B22" s="49">
        <v>3</v>
      </c>
      <c r="C22" s="100">
        <v>1510000</v>
      </c>
      <c r="D22" s="27">
        <f>B22/$B$23</f>
        <v>0.2</v>
      </c>
      <c r="E22" s="23">
        <f>C22/$C$23</f>
        <v>0.20897678461676217</v>
      </c>
      <c r="F22" s="77">
        <v>3</v>
      </c>
      <c r="G22" s="77">
        <v>3</v>
      </c>
    </row>
    <row r="23" spans="1:7">
      <c r="A23" s="28" t="s">
        <v>23</v>
      </c>
      <c r="B23" s="29">
        <f>SUM(B20:B22)</f>
        <v>15</v>
      </c>
      <c r="C23" s="99">
        <f>SUM(C20:C22)</f>
        <v>7225683</v>
      </c>
      <c r="D23" s="30">
        <f>SUM(D20:D22)</f>
        <v>1</v>
      </c>
      <c r="E23" s="30">
        <f>SUM(E20:E22)</f>
        <v>1</v>
      </c>
      <c r="F23" s="31"/>
      <c r="G23" s="31"/>
    </row>
    <row r="24" spans="1:7" ht="13.5" thickBot="1"/>
    <row r="25" spans="1:7" ht="16.5" thickBot="1">
      <c r="A25" s="142" t="s">
        <v>15</v>
      </c>
      <c r="B25" s="143"/>
      <c r="C25" s="143"/>
      <c r="D25" s="143"/>
      <c r="E25" s="143"/>
      <c r="F25" s="143"/>
      <c r="G25" s="144"/>
    </row>
    <row r="26" spans="1:7">
      <c r="A26" s="3"/>
      <c r="B26" s="103"/>
      <c r="C26" s="96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7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8" t="s">
        <v>68</v>
      </c>
      <c r="B28" s="129">
        <v>37</v>
      </c>
      <c r="C28" s="130">
        <v>17984218.870000001</v>
      </c>
      <c r="D28" s="131">
        <f t="shared" ref="D28:D34" si="3">B28/$B$35</f>
        <v>0.46835443037974683</v>
      </c>
      <c r="E28" s="126">
        <f t="shared" ref="E28:E34" si="4">C28/$C$35</f>
        <v>0.4555121793750016</v>
      </c>
      <c r="F28" s="127">
        <v>1</v>
      </c>
      <c r="G28" s="127">
        <v>1</v>
      </c>
    </row>
    <row r="29" spans="1:7">
      <c r="A29" s="35" t="s">
        <v>40</v>
      </c>
      <c r="B29" s="36">
        <v>17</v>
      </c>
      <c r="C29" s="98">
        <v>8175400</v>
      </c>
      <c r="D29" s="27">
        <f t="shared" si="3"/>
        <v>0.21518987341772153</v>
      </c>
      <c r="E29" s="23">
        <f t="shared" si="4"/>
        <v>0.20707011509265444</v>
      </c>
      <c r="F29" s="107">
        <v>2</v>
      </c>
      <c r="G29" s="107">
        <v>3</v>
      </c>
    </row>
    <row r="30" spans="1:7">
      <c r="A30" s="35" t="s">
        <v>39</v>
      </c>
      <c r="B30" s="36">
        <v>14</v>
      </c>
      <c r="C30" s="98">
        <v>8241194</v>
      </c>
      <c r="D30" s="27">
        <f t="shared" si="3"/>
        <v>0.17721518987341772</v>
      </c>
      <c r="E30" s="23">
        <f t="shared" si="4"/>
        <v>0.20873657436711271</v>
      </c>
      <c r="F30" s="107">
        <v>3</v>
      </c>
      <c r="G30" s="107">
        <v>2</v>
      </c>
    </row>
    <row r="31" spans="1:7">
      <c r="A31" s="35" t="s">
        <v>41</v>
      </c>
      <c r="B31" s="36">
        <v>6</v>
      </c>
      <c r="C31" s="98">
        <v>3294000</v>
      </c>
      <c r="D31" s="27">
        <f t="shared" si="3"/>
        <v>7.5949367088607597E-2</v>
      </c>
      <c r="E31" s="23">
        <f t="shared" si="4"/>
        <v>8.3431876007926675E-2</v>
      </c>
      <c r="F31" s="77">
        <v>4</v>
      </c>
      <c r="G31" s="77">
        <v>4</v>
      </c>
    </row>
    <row r="32" spans="1:7">
      <c r="A32" s="35" t="s">
        <v>54</v>
      </c>
      <c r="B32" s="36">
        <v>3</v>
      </c>
      <c r="C32" s="98">
        <v>1031000</v>
      </c>
      <c r="D32" s="27">
        <f t="shared" si="3"/>
        <v>3.7974683544303799E-2</v>
      </c>
      <c r="E32" s="23">
        <f t="shared" si="4"/>
        <v>2.6113619964836795E-2</v>
      </c>
      <c r="F32" s="107">
        <v>5</v>
      </c>
      <c r="G32" s="77">
        <v>5</v>
      </c>
    </row>
    <row r="33" spans="1:7">
      <c r="A33" s="35" t="s">
        <v>113</v>
      </c>
      <c r="B33" s="36">
        <v>1</v>
      </c>
      <c r="C33" s="98">
        <v>550000</v>
      </c>
      <c r="D33" s="27">
        <f t="shared" ref="D33" si="5">B33/$B$35</f>
        <v>1.2658227848101266E-2</v>
      </c>
      <c r="E33" s="23">
        <f t="shared" ref="E33" si="6">C33/$C$35</f>
        <v>1.3930641106362985E-2</v>
      </c>
      <c r="F33" s="107">
        <v>6</v>
      </c>
      <c r="G33" s="77">
        <v>6</v>
      </c>
    </row>
    <row r="34" spans="1:7">
      <c r="A34" s="35" t="s">
        <v>202</v>
      </c>
      <c r="B34" s="36">
        <v>1</v>
      </c>
      <c r="C34" s="98">
        <v>205500</v>
      </c>
      <c r="D34" s="27">
        <f t="shared" si="3"/>
        <v>1.2658227848101266E-2</v>
      </c>
      <c r="E34" s="23">
        <f t="shared" si="4"/>
        <v>5.2049940861047155E-3</v>
      </c>
      <c r="F34" s="77">
        <v>6</v>
      </c>
      <c r="G34" s="77">
        <v>7</v>
      </c>
    </row>
    <row r="35" spans="1:7">
      <c r="A35" s="28" t="s">
        <v>23</v>
      </c>
      <c r="B35" s="40">
        <f>SUM(B28:B34)</f>
        <v>79</v>
      </c>
      <c r="C35" s="101">
        <f>SUM(C28:C34)</f>
        <v>39481312.870000005</v>
      </c>
      <c r="D35" s="30">
        <f>SUM(D28:D34)</f>
        <v>0.99999999999999978</v>
      </c>
      <c r="E35" s="30">
        <f>SUM(E28:E34)</f>
        <v>0.99999999999999989</v>
      </c>
      <c r="F35" s="31"/>
      <c r="G35" s="31"/>
    </row>
    <row r="36" spans="1:7" ht="13.5" thickBot="1"/>
    <row r="37" spans="1:7" ht="16.5" thickBot="1">
      <c r="A37" s="142" t="s">
        <v>16</v>
      </c>
      <c r="B37" s="143"/>
      <c r="C37" s="143"/>
      <c r="D37" s="143"/>
      <c r="E37" s="143"/>
      <c r="F37" s="143"/>
      <c r="G37" s="144"/>
    </row>
    <row r="38" spans="1:7">
      <c r="A38" s="18"/>
      <c r="B38" s="104"/>
      <c r="C38" s="102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7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3" t="s">
        <v>39</v>
      </c>
      <c r="B40" s="134">
        <v>1</v>
      </c>
      <c r="C40" s="135">
        <v>9000000</v>
      </c>
      <c r="D40" s="126">
        <f>B40/$B$41</f>
        <v>1</v>
      </c>
      <c r="E40" s="126">
        <f>C40/$C$41</f>
        <v>1</v>
      </c>
      <c r="F40" s="127">
        <v>1</v>
      </c>
      <c r="G40" s="127">
        <v>1</v>
      </c>
    </row>
    <row r="41" spans="1:7">
      <c r="A41" s="28" t="s">
        <v>23</v>
      </c>
      <c r="B41" s="40">
        <f>SUM(B40:B40)</f>
        <v>1</v>
      </c>
      <c r="C41" s="101">
        <f>SUM(C40:C40)</f>
        <v>9000000</v>
      </c>
      <c r="D41" s="30">
        <f>SUM(D40:D40)</f>
        <v>1</v>
      </c>
      <c r="E41" s="30">
        <f>SUM(E40:E40)</f>
        <v>1</v>
      </c>
      <c r="F41" s="31"/>
      <c r="G41" s="31"/>
    </row>
    <row r="42" spans="1:7" ht="13.5" thickBot="1"/>
    <row r="43" spans="1:7" ht="16.5" thickBot="1">
      <c r="A43" s="142" t="s">
        <v>17</v>
      </c>
      <c r="B43" s="143"/>
      <c r="C43" s="143"/>
      <c r="D43" s="143"/>
      <c r="E43" s="143"/>
      <c r="F43" s="143"/>
      <c r="G43" s="144"/>
    </row>
    <row r="44" spans="1:7">
      <c r="A44" s="18"/>
      <c r="B44" s="104"/>
      <c r="C44" s="102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7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28" t="s">
        <v>40</v>
      </c>
      <c r="B46" s="129">
        <v>2</v>
      </c>
      <c r="C46" s="130">
        <v>1335232</v>
      </c>
      <c r="D46" s="131">
        <f>B46/$B$47</f>
        <v>1</v>
      </c>
      <c r="E46" s="126">
        <f>C46/$C$47</f>
        <v>1</v>
      </c>
      <c r="F46" s="127">
        <v>1</v>
      </c>
      <c r="G46" s="127">
        <v>1</v>
      </c>
    </row>
    <row r="47" spans="1:7">
      <c r="A47" s="28" t="s">
        <v>23</v>
      </c>
      <c r="B47" s="29">
        <f>SUM(B46:B46)</f>
        <v>2</v>
      </c>
      <c r="C47" s="99">
        <f>SUM(C46:C46)</f>
        <v>1335232</v>
      </c>
      <c r="D47" s="30">
        <f>SUM(D46:D46)</f>
        <v>1</v>
      </c>
      <c r="E47" s="30">
        <f>SUM(E46:E46)</f>
        <v>1</v>
      </c>
      <c r="F47" s="31"/>
      <c r="G47" s="31"/>
    </row>
    <row r="50" spans="1:3">
      <c r="A50" s="148" t="s">
        <v>24</v>
      </c>
      <c r="B50" s="148"/>
      <c r="C50" s="148"/>
    </row>
    <row r="51" spans="1:3">
      <c r="A51" s="20" t="s">
        <v>25</v>
      </c>
    </row>
  </sheetData>
  <sortState ref="A107:C126">
    <sortCondition descending="1" ref="B107"/>
    <sortCondition descending="1" ref="C107"/>
  </sortState>
  <mergeCells count="6">
    <mergeCell ref="A50:C50"/>
    <mergeCell ref="A4:G4"/>
    <mergeCell ref="A17:G17"/>
    <mergeCell ref="A25:G25"/>
    <mergeCell ref="A37:G37"/>
    <mergeCell ref="A43:G43"/>
  </mergeCells>
  <phoneticPr fontId="2" type="noConversion"/>
  <hyperlinks>
    <hyperlink ref="A5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4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67</v>
      </c>
    </row>
    <row r="2" spans="1:7">
      <c r="A2" s="56" t="str">
        <f>'OVERALL STATS'!A2</f>
        <v>Reporting Period: MARCH, 2022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6" t="s">
        <v>40</v>
      </c>
      <c r="B7" s="137">
        <v>13</v>
      </c>
      <c r="C7" s="138">
        <v>4226495</v>
      </c>
      <c r="D7" s="131">
        <f>B7/$B$13</f>
        <v>0.39393939393939392</v>
      </c>
      <c r="E7" s="139">
        <f>C7/$C$13</f>
        <v>0.48698246457778804</v>
      </c>
      <c r="F7" s="127">
        <v>1</v>
      </c>
      <c r="G7" s="127">
        <v>1</v>
      </c>
    </row>
    <row r="8" spans="1:7">
      <c r="A8" s="60" t="s">
        <v>39</v>
      </c>
      <c r="B8" s="53">
        <v>8</v>
      </c>
      <c r="C8" s="54">
        <v>2100782</v>
      </c>
      <c r="D8" s="27">
        <f>B8/$B$13</f>
        <v>0.24242424242424243</v>
      </c>
      <c r="E8" s="66">
        <f>C8/$C$13</f>
        <v>0.242054940535989</v>
      </c>
      <c r="F8" s="77">
        <v>2</v>
      </c>
      <c r="G8" s="77">
        <v>2</v>
      </c>
    </row>
    <row r="9" spans="1:7">
      <c r="A9" s="67" t="s">
        <v>68</v>
      </c>
      <c r="B9" s="68">
        <v>6</v>
      </c>
      <c r="C9" s="69">
        <v>1238000</v>
      </c>
      <c r="D9" s="27">
        <f t="shared" ref="D9" si="0">B9/$B$13</f>
        <v>0.18181818181818182</v>
      </c>
      <c r="E9" s="66">
        <f t="shared" ref="E9" si="1">C9/$C$13</f>
        <v>0.14264403273807294</v>
      </c>
      <c r="F9" s="77">
        <v>3</v>
      </c>
      <c r="G9" s="77">
        <v>3</v>
      </c>
    </row>
    <row r="10" spans="1:7">
      <c r="A10" s="60" t="s">
        <v>41</v>
      </c>
      <c r="B10" s="53">
        <v>4</v>
      </c>
      <c r="C10" s="54">
        <v>618500</v>
      </c>
      <c r="D10" s="27">
        <f>B10/$B$13</f>
        <v>0.12121212121212122</v>
      </c>
      <c r="E10" s="66">
        <f>C10/$C$13</f>
        <v>7.1264405693455671E-2</v>
      </c>
      <c r="F10" s="77">
        <v>4</v>
      </c>
      <c r="G10" s="77">
        <v>4</v>
      </c>
    </row>
    <row r="11" spans="1:7">
      <c r="A11" s="60" t="s">
        <v>113</v>
      </c>
      <c r="B11" s="53">
        <v>1</v>
      </c>
      <c r="C11" s="54">
        <v>260170</v>
      </c>
      <c r="D11" s="27">
        <f>B11/$B$13</f>
        <v>3.0303030303030304E-2</v>
      </c>
      <c r="E11" s="66">
        <f>C11/$C$13</f>
        <v>2.9977138931716024E-2</v>
      </c>
      <c r="F11" s="77">
        <v>5</v>
      </c>
      <c r="G11" s="77">
        <v>5</v>
      </c>
    </row>
    <row r="12" spans="1:7">
      <c r="A12" s="67" t="s">
        <v>163</v>
      </c>
      <c r="B12" s="68">
        <v>1</v>
      </c>
      <c r="C12" s="69">
        <v>235000</v>
      </c>
      <c r="D12" s="27">
        <f>B12/$B$13</f>
        <v>3.0303030303030304E-2</v>
      </c>
      <c r="E12" s="66">
        <f>C12/$C$13</f>
        <v>2.7077017522978305E-2</v>
      </c>
      <c r="F12" s="77">
        <v>5</v>
      </c>
      <c r="G12" s="77">
        <v>6</v>
      </c>
    </row>
    <row r="13" spans="1:7">
      <c r="A13" s="59" t="s">
        <v>23</v>
      </c>
      <c r="B13" s="34">
        <f>SUM(B7:B12)</f>
        <v>33</v>
      </c>
      <c r="C13" s="51">
        <f>SUM(C7:C12)</f>
        <v>8678947</v>
      </c>
      <c r="D13" s="30">
        <f>SUM(D7:D12)</f>
        <v>0.99999999999999989</v>
      </c>
      <c r="E13" s="30">
        <f>SUM(E7:E12)</f>
        <v>1</v>
      </c>
      <c r="F13" s="40"/>
      <c r="G13" s="40"/>
    </row>
    <row r="14" spans="1:7" ht="13.5" thickBot="1"/>
    <row r="15" spans="1:7" ht="16.5" thickBot="1">
      <c r="A15" s="142" t="s">
        <v>19</v>
      </c>
      <c r="B15" s="143"/>
      <c r="C15" s="143"/>
      <c r="D15" s="143"/>
      <c r="E15" s="143"/>
      <c r="F15" s="143"/>
      <c r="G15" s="144"/>
    </row>
    <row r="16" spans="1:7">
      <c r="A16" s="57"/>
      <c r="B16" s="65"/>
      <c r="C16" s="39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8" t="s">
        <v>11</v>
      </c>
      <c r="B17" s="19" t="s">
        <v>8</v>
      </c>
      <c r="C17" s="50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40" t="s">
        <v>40</v>
      </c>
      <c r="B18" s="127">
        <v>3</v>
      </c>
      <c r="C18" s="78">
        <v>4349000</v>
      </c>
      <c r="D18" s="131">
        <f>B18/$B$22</f>
        <v>0.5</v>
      </c>
      <c r="E18" s="66">
        <f>C18/$C$22</f>
        <v>0.40132440819716758</v>
      </c>
      <c r="F18" s="127">
        <v>1</v>
      </c>
      <c r="G18" s="77">
        <v>2</v>
      </c>
    </row>
    <row r="19" spans="1:7">
      <c r="A19" s="140" t="s">
        <v>68</v>
      </c>
      <c r="B19" s="77">
        <v>1</v>
      </c>
      <c r="C19" s="141">
        <v>5550000</v>
      </c>
      <c r="D19" s="27">
        <f>B19/$B$22</f>
        <v>0.16666666666666666</v>
      </c>
      <c r="E19" s="139">
        <f>C19/$C$22</f>
        <v>0.51215232593568172</v>
      </c>
      <c r="F19" s="77">
        <v>2</v>
      </c>
      <c r="G19" s="127">
        <v>1</v>
      </c>
    </row>
    <row r="20" spans="1:7">
      <c r="A20" s="74" t="s">
        <v>39</v>
      </c>
      <c r="B20" s="77">
        <v>1</v>
      </c>
      <c r="C20" s="78">
        <v>504000</v>
      </c>
      <c r="D20" s="27">
        <f>B20/$B$22</f>
        <v>0.16666666666666666</v>
      </c>
      <c r="E20" s="66">
        <f>C20/$C$22</f>
        <v>4.6508967976861909E-2</v>
      </c>
      <c r="F20" s="77">
        <v>2</v>
      </c>
      <c r="G20" s="77">
        <v>3</v>
      </c>
    </row>
    <row r="21" spans="1:7">
      <c r="A21" s="74" t="s">
        <v>41</v>
      </c>
      <c r="B21" s="77">
        <v>1</v>
      </c>
      <c r="C21" s="78">
        <v>433619.73</v>
      </c>
      <c r="D21" s="27">
        <f t="shared" ref="D21" si="2">B21/$B$22</f>
        <v>0.16666666666666666</v>
      </c>
      <c r="E21" s="66">
        <f t="shared" ref="E21" si="3">C21/$C$22</f>
        <v>4.0014297890288708E-2</v>
      </c>
      <c r="F21" s="77">
        <v>2</v>
      </c>
      <c r="G21" s="77">
        <v>4</v>
      </c>
    </row>
    <row r="22" spans="1:7">
      <c r="A22" s="59" t="s">
        <v>23</v>
      </c>
      <c r="B22" s="40">
        <f>SUM(B18:B21)</f>
        <v>6</v>
      </c>
      <c r="C22" s="37">
        <f>SUM(C18:C21)</f>
        <v>10836619.73</v>
      </c>
      <c r="D22" s="30">
        <f>SUM(D18:D21)</f>
        <v>0.99999999999999989</v>
      </c>
      <c r="E22" s="30">
        <f>SUM(E18:E21)</f>
        <v>1</v>
      </c>
      <c r="F22" s="40"/>
      <c r="G22" s="40"/>
    </row>
    <row r="23" spans="1:7" ht="13.5" thickBot="1"/>
    <row r="24" spans="1:7" ht="16.5" thickBot="1">
      <c r="A24" s="142" t="s">
        <v>20</v>
      </c>
      <c r="B24" s="143"/>
      <c r="C24" s="143"/>
      <c r="D24" s="143"/>
      <c r="E24" s="143"/>
      <c r="F24" s="143"/>
      <c r="G24" s="144"/>
    </row>
    <row r="25" spans="1:7">
      <c r="A25" s="57"/>
      <c r="B25" s="65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0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 ht="25.5">
      <c r="A27" s="73" t="s">
        <v>200</v>
      </c>
      <c r="B27" s="75"/>
      <c r="C27" s="76"/>
      <c r="D27" s="27"/>
      <c r="E27" s="66"/>
      <c r="F27" s="77"/>
      <c r="G27" s="77"/>
    </row>
    <row r="28" spans="1:7">
      <c r="A28" s="59" t="s">
        <v>23</v>
      </c>
      <c r="B28" s="40">
        <f>SUM(B27:B27)</f>
        <v>0</v>
      </c>
      <c r="C28" s="37">
        <f>SUM(C27:C27)</f>
        <v>0</v>
      </c>
      <c r="D28" s="30"/>
      <c r="E28" s="30"/>
      <c r="F28" s="40"/>
      <c r="G28" s="40"/>
    </row>
    <row r="29" spans="1:7" ht="13.5" thickBot="1"/>
    <row r="30" spans="1:7" ht="16.5" thickBot="1">
      <c r="A30" s="142" t="s">
        <v>21</v>
      </c>
      <c r="B30" s="143"/>
      <c r="C30" s="143"/>
      <c r="D30" s="143"/>
      <c r="E30" s="143"/>
      <c r="F30" s="143"/>
      <c r="G30" s="144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74" t="s">
        <v>201</v>
      </c>
      <c r="B33" s="77"/>
      <c r="C33" s="78"/>
      <c r="D33" s="23"/>
      <c r="E33" s="66"/>
      <c r="F33" s="77"/>
      <c r="G33" s="77"/>
    </row>
    <row r="34" spans="1:7">
      <c r="A34" s="59" t="s">
        <v>23</v>
      </c>
      <c r="B34" s="34">
        <f>SUM(B33:B33)</f>
        <v>0</v>
      </c>
      <c r="C34" s="51">
        <f>SUM(C33:C33)</f>
        <v>0</v>
      </c>
      <c r="D34" s="30"/>
      <c r="E34" s="30"/>
      <c r="F34" s="40"/>
      <c r="G34" s="40"/>
    </row>
    <row r="35" spans="1:7" ht="13.5" thickBot="1"/>
    <row r="36" spans="1:7" ht="16.5" thickBot="1">
      <c r="A36" s="142" t="s">
        <v>22</v>
      </c>
      <c r="B36" s="143"/>
      <c r="C36" s="143"/>
      <c r="D36" s="143"/>
      <c r="E36" s="143"/>
      <c r="F36" s="143"/>
      <c r="G36" s="144"/>
    </row>
    <row r="37" spans="1:7">
      <c r="A37" s="57"/>
      <c r="B37" s="65"/>
      <c r="C37" s="39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8" t="s">
        <v>11</v>
      </c>
      <c r="B38" s="19" t="s">
        <v>8</v>
      </c>
      <c r="C38" s="50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36" t="s">
        <v>39</v>
      </c>
      <c r="B39" s="137">
        <v>1</v>
      </c>
      <c r="C39" s="138">
        <v>115000</v>
      </c>
      <c r="D39" s="126">
        <f t="shared" ref="D39" si="4">B39/$B$40</f>
        <v>1</v>
      </c>
      <c r="E39" s="126">
        <f t="shared" ref="E39" si="5">C39/$C$40</f>
        <v>1</v>
      </c>
      <c r="F39" s="127">
        <v>1</v>
      </c>
      <c r="G39" s="127">
        <v>1</v>
      </c>
    </row>
    <row r="40" spans="1:7">
      <c r="A40" s="59" t="s">
        <v>23</v>
      </c>
      <c r="B40" s="34">
        <f>SUM(B39:B39)</f>
        <v>1</v>
      </c>
      <c r="C40" s="51">
        <f>SUM(C39:C39)</f>
        <v>115000</v>
      </c>
      <c r="D40" s="30">
        <f>SUM(D39:D39)</f>
        <v>1</v>
      </c>
      <c r="E40" s="30">
        <f>SUM(E39:E39)</f>
        <v>1</v>
      </c>
      <c r="F40" s="40"/>
      <c r="G40" s="40"/>
    </row>
    <row r="41" spans="1:7">
      <c r="A41" s="61"/>
      <c r="B41" s="24"/>
      <c r="C41" s="52"/>
      <c r="D41" s="42"/>
      <c r="E41" s="42"/>
      <c r="F41" s="64"/>
      <c r="G41" s="64"/>
    </row>
    <row r="43" spans="1:7">
      <c r="A43" s="148" t="s">
        <v>24</v>
      </c>
      <c r="B43" s="148"/>
      <c r="C43" s="148"/>
    </row>
    <row r="44" spans="1:7">
      <c r="A44" s="62" t="s">
        <v>25</v>
      </c>
    </row>
  </sheetData>
  <sortState ref="A107:C126">
    <sortCondition descending="1" ref="B107"/>
    <sortCondition descending="1" ref="C107"/>
  </sortState>
  <mergeCells count="6">
    <mergeCell ref="A43:C43"/>
    <mergeCell ref="A4:G4"/>
    <mergeCell ref="A15:G15"/>
    <mergeCell ref="A24:G24"/>
    <mergeCell ref="A30:G30"/>
    <mergeCell ref="A36:G36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8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9" t="s">
        <v>56</v>
      </c>
      <c r="B1" t="s">
        <v>30</v>
      </c>
    </row>
    <row r="2" spans="1:7">
      <c r="A2" s="79" t="s">
        <v>29</v>
      </c>
      <c r="B2" t="s">
        <v>30</v>
      </c>
    </row>
    <row r="4" spans="1:7">
      <c r="D4" s="79" t="s">
        <v>51</v>
      </c>
    </row>
    <row r="5" spans="1:7">
      <c r="A5" s="79" t="s">
        <v>7</v>
      </c>
      <c r="B5" s="79" t="s">
        <v>26</v>
      </c>
      <c r="C5" s="79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113</v>
      </c>
      <c r="D6" s="80">
        <v>1</v>
      </c>
      <c r="E6" s="25">
        <v>550000</v>
      </c>
      <c r="F6" s="9">
        <v>9.9009900990099011E-3</v>
      </c>
      <c r="G6" s="9">
        <v>9.0772553190167533E-3</v>
      </c>
    </row>
    <row r="7" spans="1:7">
      <c r="B7" t="s">
        <v>114</v>
      </c>
      <c r="D7" s="80">
        <v>1</v>
      </c>
      <c r="E7" s="25">
        <v>550000</v>
      </c>
      <c r="F7" s="9">
        <v>9.9009900990099011E-3</v>
      </c>
      <c r="G7" s="9">
        <v>9.0772553190167533E-3</v>
      </c>
    </row>
    <row r="8" spans="1:7">
      <c r="C8" t="s">
        <v>115</v>
      </c>
      <c r="D8" s="80">
        <v>1</v>
      </c>
      <c r="E8" s="25">
        <v>550000</v>
      </c>
      <c r="F8" s="9">
        <v>9.9009900990099011E-3</v>
      </c>
      <c r="G8" s="9">
        <v>9.0772553190167533E-3</v>
      </c>
    </row>
    <row r="9" spans="1:7">
      <c r="D9" s="80"/>
      <c r="E9" s="25"/>
      <c r="F9" s="9"/>
      <c r="G9" s="9"/>
    </row>
    <row r="10" spans="1:7">
      <c r="A10" t="s">
        <v>41</v>
      </c>
      <c r="D10" s="80">
        <v>6</v>
      </c>
      <c r="E10" s="25">
        <v>3294000</v>
      </c>
      <c r="F10" s="9">
        <v>5.9405940594059403E-2</v>
      </c>
      <c r="G10" s="9">
        <v>5.4364507310620334E-2</v>
      </c>
    </row>
    <row r="11" spans="1:7">
      <c r="B11" t="s">
        <v>27</v>
      </c>
      <c r="D11" s="80">
        <v>5</v>
      </c>
      <c r="E11" s="25">
        <v>2644000</v>
      </c>
      <c r="F11" s="9">
        <v>4.9504950495049507E-2</v>
      </c>
      <c r="G11" s="9">
        <v>4.363684193360054E-2</v>
      </c>
    </row>
    <row r="12" spans="1:7">
      <c r="C12" t="s">
        <v>100</v>
      </c>
      <c r="D12" s="80">
        <v>1</v>
      </c>
      <c r="E12" s="25">
        <v>751000</v>
      </c>
      <c r="F12" s="9">
        <v>9.9009900990099011E-3</v>
      </c>
      <c r="G12" s="9">
        <v>1.2394579535602876E-2</v>
      </c>
    </row>
    <row r="13" spans="1:7">
      <c r="C13" t="s">
        <v>91</v>
      </c>
      <c r="D13" s="80">
        <v>3</v>
      </c>
      <c r="E13" s="25">
        <v>1424000</v>
      </c>
      <c r="F13" s="9">
        <v>2.9702970297029702E-2</v>
      </c>
      <c r="G13" s="9">
        <v>2.3501839225963377E-2</v>
      </c>
    </row>
    <row r="14" spans="1:7">
      <c r="C14" t="s">
        <v>94</v>
      </c>
      <c r="D14" s="80">
        <v>1</v>
      </c>
      <c r="E14" s="25">
        <v>469000</v>
      </c>
      <c r="F14" s="9">
        <v>9.9009900990099011E-3</v>
      </c>
      <c r="G14" s="9">
        <v>7.7404231720342859E-3</v>
      </c>
    </row>
    <row r="15" spans="1:7">
      <c r="D15" s="80"/>
      <c r="E15" s="25"/>
      <c r="F15" s="9"/>
      <c r="G15" s="9"/>
    </row>
    <row r="16" spans="1:7">
      <c r="B16" t="s">
        <v>57</v>
      </c>
      <c r="D16" s="80">
        <v>1</v>
      </c>
      <c r="E16" s="25">
        <v>650000</v>
      </c>
      <c r="F16" s="9">
        <v>9.9009900990099011E-3</v>
      </c>
      <c r="G16" s="9">
        <v>1.07276653770198E-2</v>
      </c>
    </row>
    <row r="17" spans="1:7">
      <c r="C17" t="s">
        <v>112</v>
      </c>
      <c r="D17" s="80">
        <v>1</v>
      </c>
      <c r="E17" s="25">
        <v>650000</v>
      </c>
      <c r="F17" s="9">
        <v>9.9009900990099011E-3</v>
      </c>
      <c r="G17" s="9">
        <v>1.07276653770198E-2</v>
      </c>
    </row>
    <row r="18" spans="1:7">
      <c r="D18" s="80"/>
      <c r="E18" s="25"/>
      <c r="F18" s="9"/>
      <c r="G18" s="9"/>
    </row>
    <row r="19" spans="1:7">
      <c r="A19" t="s">
        <v>39</v>
      </c>
      <c r="D19" s="80">
        <v>16</v>
      </c>
      <c r="E19" s="25">
        <v>17358968.66</v>
      </c>
      <c r="F19" s="9">
        <v>0.15841584158415842</v>
      </c>
      <c r="G19" s="9">
        <v>0.28649416473023659</v>
      </c>
    </row>
    <row r="20" spans="1:7">
      <c r="B20" t="s">
        <v>63</v>
      </c>
      <c r="D20" s="80">
        <v>8</v>
      </c>
      <c r="E20" s="25">
        <v>12209000</v>
      </c>
      <c r="F20" s="9">
        <v>7.9207920792079209E-2</v>
      </c>
      <c r="G20" s="9">
        <v>0.20149856398159188</v>
      </c>
    </row>
    <row r="21" spans="1:7">
      <c r="C21" t="s">
        <v>90</v>
      </c>
      <c r="D21" s="80">
        <v>5</v>
      </c>
      <c r="E21" s="25">
        <v>2189000</v>
      </c>
      <c r="F21" s="9">
        <v>4.9504950495049507E-2</v>
      </c>
      <c r="G21" s="9">
        <v>3.612747616968668E-2</v>
      </c>
    </row>
    <row r="22" spans="1:7">
      <c r="C22" t="s">
        <v>58</v>
      </c>
      <c r="D22" s="80">
        <v>3</v>
      </c>
      <c r="E22" s="25">
        <v>10020000</v>
      </c>
      <c r="F22" s="9">
        <v>2.9702970297029702E-2</v>
      </c>
      <c r="G22" s="9">
        <v>0.16537108781190521</v>
      </c>
    </row>
    <row r="23" spans="1:7">
      <c r="D23" s="80"/>
      <c r="E23" s="25"/>
      <c r="F23" s="9"/>
      <c r="G23" s="9"/>
    </row>
    <row r="24" spans="1:7">
      <c r="B24" t="s">
        <v>108</v>
      </c>
      <c r="D24" s="80">
        <v>1</v>
      </c>
      <c r="E24" s="25">
        <v>830000</v>
      </c>
      <c r="F24" s="9">
        <v>9.9009900990099011E-3</v>
      </c>
      <c r="G24" s="9">
        <v>1.3698403481425283E-2</v>
      </c>
    </row>
    <row r="25" spans="1:7">
      <c r="C25" t="s">
        <v>109</v>
      </c>
      <c r="D25" s="80">
        <v>1</v>
      </c>
      <c r="E25" s="25">
        <v>830000</v>
      </c>
      <c r="F25" s="9">
        <v>9.9009900990099011E-3</v>
      </c>
      <c r="G25" s="9">
        <v>1.3698403481425283E-2</v>
      </c>
    </row>
    <row r="26" spans="1:7">
      <c r="D26" s="80"/>
      <c r="E26" s="25"/>
      <c r="F26" s="9"/>
      <c r="G26" s="9"/>
    </row>
    <row r="27" spans="1:7">
      <c r="B27" t="s">
        <v>77</v>
      </c>
      <c r="D27" s="80">
        <v>2</v>
      </c>
      <c r="E27" s="25">
        <v>1925000</v>
      </c>
      <c r="F27" s="9">
        <v>1.9801980198019802E-2</v>
      </c>
      <c r="G27" s="9">
        <v>3.1770393616558638E-2</v>
      </c>
    </row>
    <row r="28" spans="1:7">
      <c r="C28" t="s">
        <v>78</v>
      </c>
      <c r="D28" s="80">
        <v>2</v>
      </c>
      <c r="E28" s="25">
        <v>1925000</v>
      </c>
      <c r="F28" s="9">
        <v>1.9801980198019802E-2</v>
      </c>
      <c r="G28" s="9">
        <v>3.1770393616558638E-2</v>
      </c>
    </row>
    <row r="29" spans="1:7">
      <c r="D29" s="80"/>
      <c r="E29" s="25"/>
      <c r="F29" s="9"/>
      <c r="G29" s="9"/>
    </row>
    <row r="30" spans="1:7">
      <c r="B30" t="s">
        <v>28</v>
      </c>
      <c r="D30" s="80">
        <v>5</v>
      </c>
      <c r="E30" s="25">
        <v>2394968.66</v>
      </c>
      <c r="F30" s="9">
        <v>4.9504950495049507E-2</v>
      </c>
      <c r="G30" s="9">
        <v>3.9526803650660775E-2</v>
      </c>
    </row>
    <row r="31" spans="1:7">
      <c r="C31" t="s">
        <v>46</v>
      </c>
      <c r="D31" s="80">
        <v>1</v>
      </c>
      <c r="E31" s="25">
        <v>682000</v>
      </c>
      <c r="F31" s="9">
        <v>9.9009900990099011E-3</v>
      </c>
      <c r="G31" s="9">
        <v>1.1255796595580774E-2</v>
      </c>
    </row>
    <row r="32" spans="1:7">
      <c r="C32" t="s">
        <v>84</v>
      </c>
      <c r="D32" s="80">
        <v>3</v>
      </c>
      <c r="E32" s="25">
        <v>1595194</v>
      </c>
      <c r="F32" s="9">
        <v>2.9702970297029702E-2</v>
      </c>
      <c r="G32" s="9">
        <v>2.6327242220661112E-2</v>
      </c>
    </row>
    <row r="33" spans="1:7">
      <c r="C33" t="s">
        <v>47</v>
      </c>
      <c r="D33" s="80">
        <v>1</v>
      </c>
      <c r="E33" s="25">
        <v>117774.66</v>
      </c>
      <c r="F33" s="9">
        <v>9.9009900990099011E-3</v>
      </c>
      <c r="G33" s="9">
        <v>1.9437648344188903E-3</v>
      </c>
    </row>
    <row r="34" spans="1:7">
      <c r="D34" s="80"/>
      <c r="E34" s="25"/>
      <c r="F34" s="9"/>
      <c r="G34" s="9"/>
    </row>
    <row r="35" spans="1:7">
      <c r="A35" t="s">
        <v>40</v>
      </c>
      <c r="D35" s="80">
        <v>24</v>
      </c>
      <c r="E35" s="25">
        <v>14270632</v>
      </c>
      <c r="F35" s="9">
        <v>0.23762376237623761</v>
      </c>
      <c r="G35" s="9">
        <v>0.23552394586860126</v>
      </c>
    </row>
    <row r="36" spans="1:7">
      <c r="B36" t="s">
        <v>63</v>
      </c>
      <c r="D36" s="80">
        <v>16</v>
      </c>
      <c r="E36" s="25">
        <v>7816400</v>
      </c>
      <c r="F36" s="9">
        <v>0.15841584158415842</v>
      </c>
      <c r="G36" s="9">
        <v>0.12900265177375009</v>
      </c>
    </row>
    <row r="37" spans="1:7">
      <c r="C37" t="s">
        <v>88</v>
      </c>
      <c r="D37" s="80">
        <v>7</v>
      </c>
      <c r="E37" s="25">
        <v>3537500</v>
      </c>
      <c r="F37" s="9">
        <v>6.9306930693069313E-2</v>
      </c>
      <c r="G37" s="9">
        <v>5.8383255801857756E-2</v>
      </c>
    </row>
    <row r="38" spans="1:7">
      <c r="C38" t="s">
        <v>59</v>
      </c>
      <c r="D38" s="80">
        <v>9</v>
      </c>
      <c r="E38" s="25">
        <v>4278900</v>
      </c>
      <c r="F38" s="9">
        <v>8.9108910891089105E-2</v>
      </c>
      <c r="G38" s="9">
        <v>7.0619395971892332E-2</v>
      </c>
    </row>
    <row r="39" spans="1:7">
      <c r="D39" s="80"/>
      <c r="E39" s="25"/>
      <c r="F39" s="9"/>
      <c r="G39" s="9"/>
    </row>
    <row r="40" spans="1:7">
      <c r="B40" t="s">
        <v>72</v>
      </c>
      <c r="D40" s="80">
        <v>3</v>
      </c>
      <c r="E40" s="25">
        <v>1173000</v>
      </c>
      <c r="F40" s="9">
        <v>2.9702970297029702E-2</v>
      </c>
      <c r="G40" s="9">
        <v>1.935930998037573E-2</v>
      </c>
    </row>
    <row r="41" spans="1:7">
      <c r="C41" t="s">
        <v>73</v>
      </c>
      <c r="D41" s="80">
        <v>3</v>
      </c>
      <c r="E41" s="25">
        <v>1173000</v>
      </c>
      <c r="F41" s="9">
        <v>2.9702970297029702E-2</v>
      </c>
      <c r="G41" s="9">
        <v>1.935930998037573E-2</v>
      </c>
    </row>
    <row r="42" spans="1:7">
      <c r="D42" s="80"/>
      <c r="E42" s="25"/>
      <c r="F42" s="9"/>
      <c r="G42" s="9"/>
    </row>
    <row r="43" spans="1:7">
      <c r="B43" t="s">
        <v>27</v>
      </c>
      <c r="D43" s="80">
        <v>5</v>
      </c>
      <c r="E43" s="25">
        <v>5281232</v>
      </c>
      <c r="F43" s="9">
        <v>4.9504950495049507E-2</v>
      </c>
      <c r="G43" s="9">
        <v>8.7161984114475427E-2</v>
      </c>
    </row>
    <row r="44" spans="1:7">
      <c r="C44" t="s">
        <v>34</v>
      </c>
      <c r="D44" s="80">
        <v>3</v>
      </c>
      <c r="E44" s="25">
        <v>4486232</v>
      </c>
      <c r="F44" s="9">
        <v>2.9702970297029702E-2</v>
      </c>
      <c r="G44" s="9">
        <v>7.4041224153351209E-2</v>
      </c>
    </row>
    <row r="45" spans="1:7">
      <c r="C45" t="s">
        <v>49</v>
      </c>
      <c r="D45" s="80">
        <v>1</v>
      </c>
      <c r="E45" s="25">
        <v>330000</v>
      </c>
      <c r="F45" s="9">
        <v>9.9009900990099011E-3</v>
      </c>
      <c r="G45" s="9">
        <v>5.446353191410052E-3</v>
      </c>
    </row>
    <row r="46" spans="1:7">
      <c r="C46" t="s">
        <v>85</v>
      </c>
      <c r="D46" s="80">
        <v>1</v>
      </c>
      <c r="E46" s="25">
        <v>465000</v>
      </c>
      <c r="F46" s="9">
        <v>9.9009900990099011E-3</v>
      </c>
      <c r="G46" s="9">
        <v>7.6744067697141639E-3</v>
      </c>
    </row>
    <row r="47" spans="1:7">
      <c r="D47" s="80"/>
      <c r="E47" s="25"/>
      <c r="F47" s="9"/>
      <c r="G47" s="9"/>
    </row>
    <row r="48" spans="1:7">
      <c r="A48" t="s">
        <v>54</v>
      </c>
      <c r="D48" s="80">
        <v>3</v>
      </c>
      <c r="E48" s="25">
        <v>1031000</v>
      </c>
      <c r="F48" s="9">
        <v>2.9702970297029702E-2</v>
      </c>
      <c r="G48" s="9">
        <v>1.7015727698011403E-2</v>
      </c>
    </row>
    <row r="49" spans="1:7">
      <c r="B49" t="s">
        <v>35</v>
      </c>
      <c r="D49" s="80">
        <v>3</v>
      </c>
      <c r="E49" s="25">
        <v>1031000</v>
      </c>
      <c r="F49" s="9">
        <v>2.9702970297029702E-2</v>
      </c>
      <c r="G49" s="9">
        <v>1.7015727698011403E-2</v>
      </c>
    </row>
    <row r="50" spans="1:7">
      <c r="C50" t="s">
        <v>89</v>
      </c>
      <c r="D50" s="80">
        <v>3</v>
      </c>
      <c r="E50" s="25">
        <v>1031000</v>
      </c>
      <c r="F50" s="9">
        <v>2.9702970297029702E-2</v>
      </c>
      <c r="G50" s="9">
        <v>1.7015727698011403E-2</v>
      </c>
    </row>
    <row r="51" spans="1:7">
      <c r="D51" s="80"/>
      <c r="E51" s="25"/>
      <c r="F51" s="9"/>
      <c r="G51" s="9"/>
    </row>
    <row r="52" spans="1:7">
      <c r="A52" t="s">
        <v>68</v>
      </c>
      <c r="D52" s="80">
        <v>44</v>
      </c>
      <c r="E52" s="25">
        <v>20420802.870000001</v>
      </c>
      <c r="F52" s="9">
        <v>0.43564356435643564</v>
      </c>
      <c r="G52" s="9">
        <v>0.33702698449145468</v>
      </c>
    </row>
    <row r="53" spans="1:7">
      <c r="B53" t="s">
        <v>63</v>
      </c>
      <c r="D53" s="80">
        <v>26</v>
      </c>
      <c r="E53" s="25">
        <v>12290584</v>
      </c>
      <c r="F53" s="9">
        <v>0.25742574257425743</v>
      </c>
      <c r="G53" s="9">
        <v>0.20284503452331309</v>
      </c>
    </row>
    <row r="54" spans="1:7">
      <c r="C54" t="s">
        <v>60</v>
      </c>
      <c r="D54" s="80">
        <v>11</v>
      </c>
      <c r="E54" s="25">
        <v>5411000</v>
      </c>
      <c r="F54" s="9">
        <v>0.10891089108910891</v>
      </c>
      <c r="G54" s="9">
        <v>8.9303688238544829E-2</v>
      </c>
    </row>
    <row r="55" spans="1:7">
      <c r="C55" t="s">
        <v>61</v>
      </c>
      <c r="D55" s="80">
        <v>15</v>
      </c>
      <c r="E55" s="25">
        <v>6879584</v>
      </c>
      <c r="F55" s="9">
        <v>0.14851485148514851</v>
      </c>
      <c r="G55" s="9">
        <v>0.11354134628476828</v>
      </c>
    </row>
    <row r="56" spans="1:7">
      <c r="D56" s="80"/>
      <c r="E56" s="25"/>
      <c r="F56" s="9"/>
      <c r="G56" s="9"/>
    </row>
    <row r="57" spans="1:7">
      <c r="B57" t="s">
        <v>72</v>
      </c>
      <c r="D57" s="80">
        <v>4</v>
      </c>
      <c r="E57" s="25">
        <v>2438909</v>
      </c>
      <c r="F57" s="9">
        <v>3.9603960396039604E-2</v>
      </c>
      <c r="G57" s="9">
        <v>4.0251999441541508E-2</v>
      </c>
    </row>
    <row r="58" spans="1:7">
      <c r="C58" t="s">
        <v>76</v>
      </c>
      <c r="D58" s="80">
        <v>3</v>
      </c>
      <c r="E58" s="25">
        <v>1696509</v>
      </c>
      <c r="F58" s="9">
        <v>2.9702970297029702E-2</v>
      </c>
      <c r="G58" s="9">
        <v>2.7999355170926898E-2</v>
      </c>
    </row>
    <row r="59" spans="1:7">
      <c r="C59" t="s">
        <v>102</v>
      </c>
      <c r="D59" s="80">
        <v>1</v>
      </c>
      <c r="E59" s="25">
        <v>742400</v>
      </c>
      <c r="F59" s="9">
        <v>9.9009900990099011E-3</v>
      </c>
      <c r="G59" s="9">
        <v>1.2252644270614614E-2</v>
      </c>
    </row>
    <row r="60" spans="1:7">
      <c r="D60" s="80"/>
      <c r="E60" s="25"/>
      <c r="F60" s="9"/>
      <c r="G60" s="9"/>
    </row>
    <row r="61" spans="1:7">
      <c r="B61" t="s">
        <v>27</v>
      </c>
      <c r="D61" s="80">
        <v>7</v>
      </c>
      <c r="E61" s="25">
        <v>3246500</v>
      </c>
      <c r="F61" s="9">
        <v>6.9306930693069313E-2</v>
      </c>
      <c r="G61" s="9">
        <v>5.3580562533068893E-2</v>
      </c>
    </row>
    <row r="62" spans="1:7">
      <c r="C62" t="s">
        <v>96</v>
      </c>
      <c r="D62" s="80">
        <v>1</v>
      </c>
      <c r="E62" s="25">
        <v>175000</v>
      </c>
      <c r="F62" s="9">
        <v>9.9009900990099011E-3</v>
      </c>
      <c r="G62" s="9">
        <v>2.8882176015053306E-3</v>
      </c>
    </row>
    <row r="63" spans="1:7">
      <c r="C63" t="s">
        <v>101</v>
      </c>
      <c r="D63" s="80">
        <v>1</v>
      </c>
      <c r="E63" s="25">
        <v>915000</v>
      </c>
      <c r="F63" s="9">
        <v>9.9009900990099011E-3</v>
      </c>
      <c r="G63" s="9">
        <v>1.5101252030727871E-2</v>
      </c>
    </row>
    <row r="64" spans="1:7">
      <c r="C64" t="s">
        <v>86</v>
      </c>
      <c r="D64" s="80">
        <v>2</v>
      </c>
      <c r="E64" s="25">
        <v>679500</v>
      </c>
      <c r="F64" s="9">
        <v>1.9801980198019802E-2</v>
      </c>
      <c r="G64" s="9">
        <v>1.1214536344130699E-2</v>
      </c>
    </row>
    <row r="65" spans="1:7">
      <c r="C65" t="s">
        <v>48</v>
      </c>
      <c r="D65" s="80">
        <v>3</v>
      </c>
      <c r="E65" s="25">
        <v>1477000</v>
      </c>
      <c r="F65" s="9">
        <v>2.9702970297029702E-2</v>
      </c>
      <c r="G65" s="9">
        <v>2.4376556556704992E-2</v>
      </c>
    </row>
    <row r="66" spans="1:7">
      <c r="D66" s="80"/>
      <c r="E66" s="25"/>
      <c r="F66" s="9"/>
      <c r="G66" s="9"/>
    </row>
    <row r="67" spans="1:7">
      <c r="B67" t="s">
        <v>103</v>
      </c>
      <c r="D67" s="80">
        <v>3</v>
      </c>
      <c r="E67" s="25">
        <v>1291809.8700000001</v>
      </c>
      <c r="F67" s="9">
        <v>2.9702970297029702E-2</v>
      </c>
      <c r="G67" s="9">
        <v>2.1320160024756077E-2</v>
      </c>
    </row>
    <row r="68" spans="1:7">
      <c r="C68" t="s">
        <v>107</v>
      </c>
      <c r="D68" s="80">
        <v>1</v>
      </c>
      <c r="E68" s="25">
        <v>465000</v>
      </c>
      <c r="F68" s="9">
        <v>9.9009900990099011E-3</v>
      </c>
      <c r="G68" s="9">
        <v>7.6744067697141639E-3</v>
      </c>
    </row>
    <row r="69" spans="1:7">
      <c r="C69" t="s">
        <v>104</v>
      </c>
      <c r="D69" s="80">
        <v>1</v>
      </c>
      <c r="E69" s="25">
        <v>357809.87</v>
      </c>
      <c r="F69" s="9">
        <v>9.9009900990099011E-3</v>
      </c>
      <c r="G69" s="9">
        <v>5.9053300830076236E-3</v>
      </c>
    </row>
    <row r="70" spans="1:7">
      <c r="C70" t="s">
        <v>105</v>
      </c>
      <c r="D70" s="80">
        <v>1</v>
      </c>
      <c r="E70" s="25">
        <v>469000</v>
      </c>
      <c r="F70" s="9">
        <v>9.9009900990099011E-3</v>
      </c>
      <c r="G70" s="9">
        <v>7.7404231720342859E-3</v>
      </c>
    </row>
    <row r="71" spans="1:7">
      <c r="D71" s="80"/>
      <c r="E71" s="25"/>
      <c r="F71" s="9"/>
      <c r="G71" s="9"/>
    </row>
    <row r="72" spans="1:7">
      <c r="B72" t="s">
        <v>74</v>
      </c>
      <c r="D72" s="80">
        <v>4</v>
      </c>
      <c r="E72" s="25">
        <v>1153000</v>
      </c>
      <c r="F72" s="9">
        <v>3.9603960396039604E-2</v>
      </c>
      <c r="G72" s="9">
        <v>1.9029227968775122E-2</v>
      </c>
    </row>
    <row r="73" spans="1:7">
      <c r="C73" t="s">
        <v>75</v>
      </c>
      <c r="D73" s="80">
        <v>1</v>
      </c>
      <c r="E73" s="25">
        <v>303000</v>
      </c>
      <c r="F73" s="9">
        <v>9.9009900990099011E-3</v>
      </c>
      <c r="G73" s="9">
        <v>5.0007424757492298E-3</v>
      </c>
    </row>
    <row r="74" spans="1:7">
      <c r="C74" t="s">
        <v>93</v>
      </c>
      <c r="D74" s="80">
        <v>3</v>
      </c>
      <c r="E74" s="25">
        <v>850000</v>
      </c>
      <c r="F74" s="9">
        <v>2.9702970297029702E-2</v>
      </c>
      <c r="G74" s="9">
        <v>1.4028485493025891E-2</v>
      </c>
    </row>
    <row r="75" spans="1:7">
      <c r="D75" s="80"/>
      <c r="E75" s="25"/>
      <c r="F75" s="9"/>
      <c r="G75" s="9"/>
    </row>
    <row r="76" spans="1:7">
      <c r="A76" t="s">
        <v>62</v>
      </c>
      <c r="D76" s="80">
        <v>1</v>
      </c>
      <c r="E76" s="25">
        <v>205500</v>
      </c>
      <c r="F76" s="9">
        <v>9.9009900990099011E-3</v>
      </c>
      <c r="G76" s="9">
        <v>3.3915926691962597E-3</v>
      </c>
    </row>
    <row r="77" spans="1:7">
      <c r="B77" t="s">
        <v>110</v>
      </c>
      <c r="D77" s="80">
        <v>1</v>
      </c>
      <c r="E77" s="25">
        <v>205500</v>
      </c>
      <c r="F77" s="9">
        <v>9.9009900990099011E-3</v>
      </c>
      <c r="G77" s="9">
        <v>3.3915926691962597E-3</v>
      </c>
    </row>
    <row r="78" spans="1:7">
      <c r="C78" t="s">
        <v>111</v>
      </c>
      <c r="D78" s="80">
        <v>1</v>
      </c>
      <c r="E78" s="25">
        <v>205500</v>
      </c>
      <c r="F78" s="9">
        <v>9.9009900990099011E-3</v>
      </c>
      <c r="G78" s="9">
        <v>3.3915926691962597E-3</v>
      </c>
    </row>
    <row r="79" spans="1:7">
      <c r="D79" s="80"/>
      <c r="E79" s="25"/>
      <c r="F79" s="9"/>
      <c r="G79" s="9"/>
    </row>
    <row r="80" spans="1:7">
      <c r="A80" t="s">
        <v>79</v>
      </c>
      <c r="D80" s="80">
        <v>5</v>
      </c>
      <c r="E80" s="25">
        <v>3279099</v>
      </c>
      <c r="F80" s="9">
        <v>4.9504950495049507E-2</v>
      </c>
      <c r="G80" s="9">
        <v>5.4118579707877305E-2</v>
      </c>
    </row>
    <row r="81" spans="1:7">
      <c r="B81" t="s">
        <v>35</v>
      </c>
      <c r="D81" s="80">
        <v>5</v>
      </c>
      <c r="E81" s="25">
        <v>3279099</v>
      </c>
      <c r="F81" s="9">
        <v>4.9504950495049507E-2</v>
      </c>
      <c r="G81" s="9">
        <v>5.4118579707877305E-2</v>
      </c>
    </row>
    <row r="82" spans="1:7">
      <c r="C82" t="s">
        <v>80</v>
      </c>
      <c r="D82" s="80">
        <v>5</v>
      </c>
      <c r="E82" s="25">
        <v>3279099</v>
      </c>
      <c r="F82" s="9">
        <v>4.9504950495049507E-2</v>
      </c>
      <c r="G82" s="9">
        <v>5.4118579707877305E-2</v>
      </c>
    </row>
    <row r="83" spans="1:7">
      <c r="D83" s="80"/>
      <c r="E83" s="25"/>
      <c r="F83" s="9"/>
      <c r="G83" s="9"/>
    </row>
    <row r="84" spans="1:7">
      <c r="A84" t="s">
        <v>97</v>
      </c>
      <c r="D84" s="80">
        <v>1</v>
      </c>
      <c r="E84" s="25">
        <v>181000</v>
      </c>
      <c r="F84" s="9">
        <v>9.9009900990099011E-3</v>
      </c>
      <c r="G84" s="9">
        <v>2.9872422049855136E-3</v>
      </c>
    </row>
    <row r="85" spans="1:7">
      <c r="B85" t="s">
        <v>98</v>
      </c>
      <c r="D85" s="80">
        <v>1</v>
      </c>
      <c r="E85" s="25">
        <v>181000</v>
      </c>
      <c r="F85" s="9">
        <v>9.9009900990099011E-3</v>
      </c>
      <c r="G85" s="9">
        <v>2.9872422049855136E-3</v>
      </c>
    </row>
    <row r="86" spans="1:7">
      <c r="C86" t="s">
        <v>99</v>
      </c>
      <c r="D86" s="80">
        <v>1</v>
      </c>
      <c r="E86" s="25">
        <v>181000</v>
      </c>
      <c r="F86" s="9">
        <v>9.9009900990099011E-3</v>
      </c>
      <c r="G86" s="9">
        <v>2.9872422049855136E-3</v>
      </c>
    </row>
    <row r="87" spans="1:7">
      <c r="D87" s="80"/>
      <c r="E87" s="25"/>
      <c r="F87" s="9"/>
      <c r="G87" s="9"/>
    </row>
    <row r="88" spans="1:7">
      <c r="A88" t="s">
        <v>31</v>
      </c>
      <c r="D88" s="80">
        <v>101</v>
      </c>
      <c r="E88" s="25">
        <v>60591002.529999994</v>
      </c>
      <c r="F88" s="9">
        <v>1</v>
      </c>
      <c r="G8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86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0.425781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9" t="s">
        <v>1</v>
      </c>
      <c r="B1" t="s">
        <v>30</v>
      </c>
    </row>
    <row r="3" spans="1:6">
      <c r="C3" s="79" t="s">
        <v>51</v>
      </c>
    </row>
    <row r="4" spans="1:6">
      <c r="A4" s="79" t="s">
        <v>50</v>
      </c>
      <c r="B4" s="79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150</v>
      </c>
      <c r="C5" s="80">
        <v>1</v>
      </c>
      <c r="D5" s="25">
        <v>504000</v>
      </c>
      <c r="E5" s="9">
        <v>2.5000000000000001E-2</v>
      </c>
      <c r="F5" s="9">
        <v>2.5674246033344141E-2</v>
      </c>
    </row>
    <row r="6" spans="1:6">
      <c r="B6" t="s">
        <v>39</v>
      </c>
      <c r="C6" s="80">
        <v>1</v>
      </c>
      <c r="D6" s="25">
        <v>504000</v>
      </c>
      <c r="E6" s="9">
        <v>2.5000000000000001E-2</v>
      </c>
      <c r="F6" s="9">
        <v>2.5674246033344141E-2</v>
      </c>
    </row>
    <row r="7" spans="1:6">
      <c r="C7" s="80"/>
      <c r="D7" s="25"/>
      <c r="E7" s="9"/>
      <c r="F7" s="9"/>
    </row>
    <row r="8" spans="1:6">
      <c r="A8" t="s">
        <v>129</v>
      </c>
      <c r="C8" s="80">
        <v>2</v>
      </c>
      <c r="D8" s="25">
        <v>857500</v>
      </c>
      <c r="E8" s="9">
        <v>0.05</v>
      </c>
      <c r="F8" s="9">
        <v>4.3681876931731353E-2</v>
      </c>
    </row>
    <row r="9" spans="1:6">
      <c r="B9" t="s">
        <v>40</v>
      </c>
      <c r="C9" s="80">
        <v>2</v>
      </c>
      <c r="D9" s="25">
        <v>857500</v>
      </c>
      <c r="E9" s="9">
        <v>0.05</v>
      </c>
      <c r="F9" s="9">
        <v>4.3681876931731353E-2</v>
      </c>
    </row>
    <row r="10" spans="1:6">
      <c r="C10" s="80"/>
      <c r="D10" s="25"/>
      <c r="E10" s="9"/>
      <c r="F10" s="9"/>
    </row>
    <row r="11" spans="1:6">
      <c r="A11" t="s">
        <v>120</v>
      </c>
      <c r="C11" s="80">
        <v>2</v>
      </c>
      <c r="D11" s="25">
        <v>668500</v>
      </c>
      <c r="E11" s="9">
        <v>0.05</v>
      </c>
      <c r="F11" s="9">
        <v>3.4054034669227302E-2</v>
      </c>
    </row>
    <row r="12" spans="1:6">
      <c r="B12" t="s">
        <v>41</v>
      </c>
      <c r="C12" s="80">
        <v>1</v>
      </c>
      <c r="D12" s="25">
        <v>218500</v>
      </c>
      <c r="E12" s="9">
        <v>2.5000000000000001E-2</v>
      </c>
      <c r="F12" s="9">
        <v>1.1130600710884316E-2</v>
      </c>
    </row>
    <row r="13" spans="1:6">
      <c r="B13" t="s">
        <v>40</v>
      </c>
      <c r="C13" s="80">
        <v>1</v>
      </c>
      <c r="D13" s="25">
        <v>450000</v>
      </c>
      <c r="E13" s="9">
        <v>2.5000000000000001E-2</v>
      </c>
      <c r="F13" s="9">
        <v>2.2923433958342985E-2</v>
      </c>
    </row>
    <row r="14" spans="1:6">
      <c r="C14" s="80"/>
      <c r="D14" s="25"/>
      <c r="E14" s="9"/>
      <c r="F14" s="9"/>
    </row>
    <row r="15" spans="1:6">
      <c r="A15" t="s">
        <v>117</v>
      </c>
      <c r="C15" s="80">
        <v>1</v>
      </c>
      <c r="D15" s="25">
        <v>5550000</v>
      </c>
      <c r="E15" s="9">
        <v>2.5000000000000001E-2</v>
      </c>
      <c r="F15" s="9">
        <v>0.28272235215289682</v>
      </c>
    </row>
    <row r="16" spans="1:6">
      <c r="B16" t="s">
        <v>68</v>
      </c>
      <c r="C16" s="80">
        <v>1</v>
      </c>
      <c r="D16" s="25">
        <v>5550000</v>
      </c>
      <c r="E16" s="9">
        <v>2.5000000000000001E-2</v>
      </c>
      <c r="F16" s="9">
        <v>0.28272235215289682</v>
      </c>
    </row>
    <row r="17" spans="1:6">
      <c r="C17" s="80"/>
      <c r="D17" s="25"/>
      <c r="E17" s="9"/>
      <c r="F17" s="9"/>
    </row>
    <row r="18" spans="1:6">
      <c r="A18" t="s">
        <v>138</v>
      </c>
      <c r="C18" s="80">
        <v>1</v>
      </c>
      <c r="D18" s="25">
        <v>135000</v>
      </c>
      <c r="E18" s="9">
        <v>2.5000000000000001E-2</v>
      </c>
      <c r="F18" s="9">
        <v>6.8770301875028953E-3</v>
      </c>
    </row>
    <row r="19" spans="1:6">
      <c r="B19" t="s">
        <v>68</v>
      </c>
      <c r="C19" s="80">
        <v>1</v>
      </c>
      <c r="D19" s="25">
        <v>135000</v>
      </c>
      <c r="E19" s="9">
        <v>2.5000000000000001E-2</v>
      </c>
      <c r="F19" s="9">
        <v>6.8770301875028953E-3</v>
      </c>
    </row>
    <row r="20" spans="1:6">
      <c r="C20" s="80"/>
      <c r="D20" s="25"/>
      <c r="E20" s="9"/>
      <c r="F20" s="9"/>
    </row>
    <row r="21" spans="1:6">
      <c r="A21" t="s">
        <v>152</v>
      </c>
      <c r="C21" s="80">
        <v>1</v>
      </c>
      <c r="D21" s="25">
        <v>329000</v>
      </c>
      <c r="E21" s="9">
        <v>2.5000000000000001E-2</v>
      </c>
      <c r="F21" s="9">
        <v>1.6759577271766316E-2</v>
      </c>
    </row>
    <row r="22" spans="1:6">
      <c r="B22" t="s">
        <v>40</v>
      </c>
      <c r="C22" s="80">
        <v>1</v>
      </c>
      <c r="D22" s="25">
        <v>329000</v>
      </c>
      <c r="E22" s="9">
        <v>2.5000000000000001E-2</v>
      </c>
      <c r="F22" s="9">
        <v>1.6759577271766316E-2</v>
      </c>
    </row>
    <row r="23" spans="1:6">
      <c r="C23" s="80"/>
      <c r="D23" s="25"/>
      <c r="E23" s="9"/>
      <c r="F23" s="9"/>
    </row>
    <row r="24" spans="1:6">
      <c r="A24" t="s">
        <v>182</v>
      </c>
      <c r="C24" s="80">
        <v>1</v>
      </c>
      <c r="D24" s="25">
        <v>400000</v>
      </c>
      <c r="E24" s="9">
        <v>2.5000000000000001E-2</v>
      </c>
      <c r="F24" s="9">
        <v>2.037638574074932E-2</v>
      </c>
    </row>
    <row r="25" spans="1:6">
      <c r="B25" t="s">
        <v>40</v>
      </c>
      <c r="C25" s="80">
        <v>1</v>
      </c>
      <c r="D25" s="25">
        <v>400000</v>
      </c>
      <c r="E25" s="9">
        <v>2.5000000000000001E-2</v>
      </c>
      <c r="F25" s="9">
        <v>2.037638574074932E-2</v>
      </c>
    </row>
    <row r="26" spans="1:6">
      <c r="C26" s="80"/>
      <c r="D26" s="25"/>
      <c r="E26" s="9"/>
      <c r="F26" s="9"/>
    </row>
    <row r="27" spans="1:6">
      <c r="A27" t="s">
        <v>154</v>
      </c>
      <c r="C27" s="80">
        <v>1</v>
      </c>
      <c r="D27" s="25">
        <v>333000</v>
      </c>
      <c r="E27" s="9">
        <v>2.5000000000000001E-2</v>
      </c>
      <c r="F27" s="9">
        <v>1.6963341129173807E-2</v>
      </c>
    </row>
    <row r="28" spans="1:6">
      <c r="B28" t="s">
        <v>68</v>
      </c>
      <c r="C28" s="80">
        <v>1</v>
      </c>
      <c r="D28" s="25">
        <v>333000</v>
      </c>
      <c r="E28" s="9">
        <v>2.5000000000000001E-2</v>
      </c>
      <c r="F28" s="9">
        <v>1.6963341129173807E-2</v>
      </c>
    </row>
    <row r="29" spans="1:6">
      <c r="C29" s="80"/>
      <c r="D29" s="25"/>
      <c r="E29" s="9"/>
      <c r="F29" s="9"/>
    </row>
    <row r="30" spans="1:6">
      <c r="A30" t="s">
        <v>132</v>
      </c>
      <c r="C30" s="80">
        <v>1</v>
      </c>
      <c r="D30" s="25">
        <v>148000</v>
      </c>
      <c r="E30" s="9">
        <v>2.5000000000000001E-2</v>
      </c>
      <c r="F30" s="9">
        <v>7.5392627240772484E-3</v>
      </c>
    </row>
    <row r="31" spans="1:6">
      <c r="B31" t="s">
        <v>40</v>
      </c>
      <c r="C31" s="80">
        <v>1</v>
      </c>
      <c r="D31" s="25">
        <v>148000</v>
      </c>
      <c r="E31" s="9">
        <v>2.5000000000000001E-2</v>
      </c>
      <c r="F31" s="9">
        <v>7.5392627240772484E-3</v>
      </c>
    </row>
    <row r="32" spans="1:6">
      <c r="C32" s="80"/>
      <c r="D32" s="25"/>
      <c r="E32" s="9"/>
      <c r="F32" s="9"/>
    </row>
    <row r="33" spans="1:6">
      <c r="A33" t="s">
        <v>142</v>
      </c>
      <c r="C33" s="80">
        <v>3</v>
      </c>
      <c r="D33" s="25">
        <v>426000</v>
      </c>
      <c r="E33" s="9">
        <v>7.4999999999999997E-2</v>
      </c>
      <c r="F33" s="9">
        <v>2.1700850813898026E-2</v>
      </c>
    </row>
    <row r="34" spans="1:6">
      <c r="B34" t="s">
        <v>39</v>
      </c>
      <c r="C34" s="80">
        <v>3</v>
      </c>
      <c r="D34" s="25">
        <v>426000</v>
      </c>
      <c r="E34" s="9">
        <v>7.4999999999999997E-2</v>
      </c>
      <c r="F34" s="9">
        <v>2.1700850813898026E-2</v>
      </c>
    </row>
    <row r="35" spans="1:6">
      <c r="C35" s="80"/>
      <c r="D35" s="25"/>
      <c r="E35" s="9"/>
      <c r="F35" s="9"/>
    </row>
    <row r="36" spans="1:6">
      <c r="A36" t="s">
        <v>134</v>
      </c>
      <c r="C36" s="80">
        <v>1</v>
      </c>
      <c r="D36" s="25">
        <v>86000</v>
      </c>
      <c r="E36" s="9">
        <v>2.5000000000000001E-2</v>
      </c>
      <c r="F36" s="9">
        <v>4.380922934261104E-3</v>
      </c>
    </row>
    <row r="37" spans="1:6">
      <c r="B37" t="s">
        <v>41</v>
      </c>
      <c r="C37" s="80">
        <v>1</v>
      </c>
      <c r="D37" s="25">
        <v>86000</v>
      </c>
      <c r="E37" s="9">
        <v>2.5000000000000001E-2</v>
      </c>
      <c r="F37" s="9">
        <v>4.380922934261104E-3</v>
      </c>
    </row>
    <row r="38" spans="1:6">
      <c r="C38" s="80"/>
      <c r="D38" s="25"/>
      <c r="E38" s="9"/>
      <c r="F38" s="9"/>
    </row>
    <row r="39" spans="1:6">
      <c r="A39" t="s">
        <v>145</v>
      </c>
      <c r="C39" s="80">
        <v>3</v>
      </c>
      <c r="D39" s="25">
        <v>379057</v>
      </c>
      <c r="E39" s="9">
        <v>7.4999999999999997E-2</v>
      </c>
      <c r="F39" s="9">
        <v>1.9309529124328036E-2</v>
      </c>
    </row>
    <row r="40" spans="1:6">
      <c r="B40" t="s">
        <v>39</v>
      </c>
      <c r="C40" s="80">
        <v>3</v>
      </c>
      <c r="D40" s="25">
        <v>379057</v>
      </c>
      <c r="E40" s="9">
        <v>7.4999999999999997E-2</v>
      </c>
      <c r="F40" s="9">
        <v>1.9309529124328036E-2</v>
      </c>
    </row>
    <row r="41" spans="1:6">
      <c r="C41" s="80"/>
      <c r="D41" s="25"/>
      <c r="E41" s="9"/>
      <c r="F41" s="9"/>
    </row>
    <row r="42" spans="1:6">
      <c r="A42" t="s">
        <v>161</v>
      </c>
      <c r="C42" s="80">
        <v>1</v>
      </c>
      <c r="D42" s="25">
        <v>260170</v>
      </c>
      <c r="E42" s="9">
        <v>2.5000000000000001E-2</v>
      </c>
      <c r="F42" s="9">
        <v>1.3253310695426877E-2</v>
      </c>
    </row>
    <row r="43" spans="1:6">
      <c r="B43" t="s">
        <v>113</v>
      </c>
      <c r="C43" s="80">
        <v>1</v>
      </c>
      <c r="D43" s="25">
        <v>260170</v>
      </c>
      <c r="E43" s="9">
        <v>2.5000000000000001E-2</v>
      </c>
      <c r="F43" s="9">
        <v>1.3253310695426877E-2</v>
      </c>
    </row>
    <row r="44" spans="1:6">
      <c r="C44" s="80"/>
      <c r="D44" s="25"/>
      <c r="E44" s="9"/>
      <c r="F44" s="9"/>
    </row>
    <row r="45" spans="1:6">
      <c r="A45" t="s">
        <v>140</v>
      </c>
      <c r="C45" s="80">
        <v>1</v>
      </c>
      <c r="D45" s="25">
        <v>35000</v>
      </c>
      <c r="E45" s="9">
        <v>2.5000000000000001E-2</v>
      </c>
      <c r="F45" s="9">
        <v>1.7829337523155655E-3</v>
      </c>
    </row>
    <row r="46" spans="1:6">
      <c r="B46" t="s">
        <v>41</v>
      </c>
      <c r="C46" s="80">
        <v>1</v>
      </c>
      <c r="D46" s="25">
        <v>35000</v>
      </c>
      <c r="E46" s="9">
        <v>2.5000000000000001E-2</v>
      </c>
      <c r="F46" s="9">
        <v>1.7829337523155655E-3</v>
      </c>
    </row>
    <row r="47" spans="1:6">
      <c r="C47" s="80"/>
      <c r="D47" s="25"/>
      <c r="E47" s="9"/>
      <c r="F47" s="9"/>
    </row>
    <row r="48" spans="1:6">
      <c r="A48" t="s">
        <v>122</v>
      </c>
      <c r="C48" s="80">
        <v>7</v>
      </c>
      <c r="D48" s="25">
        <v>1720195</v>
      </c>
      <c r="E48" s="9">
        <v>0.17499999999999999</v>
      </c>
      <c r="F48" s="9">
        <v>8.7628392173270689E-2</v>
      </c>
    </row>
    <row r="49" spans="1:6">
      <c r="B49" t="s">
        <v>41</v>
      </c>
      <c r="C49" s="80">
        <v>1</v>
      </c>
      <c r="D49" s="25">
        <v>279000</v>
      </c>
      <c r="E49" s="9">
        <v>2.5000000000000001E-2</v>
      </c>
      <c r="F49" s="9">
        <v>1.4212529054172651E-2</v>
      </c>
    </row>
    <row r="50" spans="1:6">
      <c r="B50" t="s">
        <v>40</v>
      </c>
      <c r="C50" s="80">
        <v>3</v>
      </c>
      <c r="D50" s="25">
        <v>1016195</v>
      </c>
      <c r="E50" s="9">
        <v>7.4999999999999997E-2</v>
      </c>
      <c r="F50" s="9">
        <v>5.1765953269551884E-2</v>
      </c>
    </row>
    <row r="51" spans="1:6">
      <c r="B51" t="s">
        <v>68</v>
      </c>
      <c r="C51" s="80">
        <v>3</v>
      </c>
      <c r="D51" s="25">
        <v>425000</v>
      </c>
      <c r="E51" s="9">
        <v>7.4999999999999997E-2</v>
      </c>
      <c r="F51" s="9">
        <v>2.1649909849546151E-2</v>
      </c>
    </row>
    <row r="52" spans="1:6">
      <c r="C52" s="80"/>
      <c r="D52" s="25"/>
      <c r="E52" s="9"/>
      <c r="F52" s="9"/>
    </row>
    <row r="53" spans="1:6">
      <c r="A53" t="s">
        <v>147</v>
      </c>
      <c r="C53" s="80">
        <v>1</v>
      </c>
      <c r="D53" s="25">
        <v>433619.73</v>
      </c>
      <c r="E53" s="9">
        <v>2.5000000000000001E-2</v>
      </c>
      <c r="F53" s="9">
        <v>2.2089007208198924E-2</v>
      </c>
    </row>
    <row r="54" spans="1:6">
      <c r="B54" t="s">
        <v>41</v>
      </c>
      <c r="C54" s="80">
        <v>1</v>
      </c>
      <c r="D54" s="25">
        <v>433619.73</v>
      </c>
      <c r="E54" s="9">
        <v>2.5000000000000001E-2</v>
      </c>
      <c r="F54" s="9">
        <v>2.2089007208198924E-2</v>
      </c>
    </row>
    <row r="55" spans="1:6">
      <c r="C55" s="80"/>
      <c r="D55" s="25"/>
      <c r="E55" s="9"/>
      <c r="F55" s="9"/>
    </row>
    <row r="56" spans="1:6">
      <c r="A56" t="s">
        <v>184</v>
      </c>
      <c r="C56" s="80">
        <v>1</v>
      </c>
      <c r="D56" s="25">
        <v>196000</v>
      </c>
      <c r="E56" s="9">
        <v>2.5000000000000001E-2</v>
      </c>
      <c r="F56" s="9">
        <v>9.9844290129671668E-3</v>
      </c>
    </row>
    <row r="57" spans="1:6">
      <c r="B57" t="s">
        <v>39</v>
      </c>
      <c r="C57" s="80">
        <v>1</v>
      </c>
      <c r="D57" s="25">
        <v>196000</v>
      </c>
      <c r="E57" s="9">
        <v>2.5000000000000001E-2</v>
      </c>
      <c r="F57" s="9">
        <v>9.9844290129671668E-3</v>
      </c>
    </row>
    <row r="58" spans="1:6">
      <c r="C58" s="80"/>
      <c r="D58" s="25"/>
      <c r="E58" s="9"/>
      <c r="F58" s="9"/>
    </row>
    <row r="59" spans="1:6">
      <c r="A59" t="s">
        <v>125</v>
      </c>
      <c r="C59" s="80">
        <v>1</v>
      </c>
      <c r="D59" s="25">
        <v>1099725</v>
      </c>
      <c r="E59" s="9">
        <v>2.5000000000000001E-2</v>
      </c>
      <c r="F59" s="9">
        <v>5.602105202186386E-2</v>
      </c>
    </row>
    <row r="60" spans="1:6">
      <c r="B60" t="s">
        <v>39</v>
      </c>
      <c r="C60" s="80">
        <v>1</v>
      </c>
      <c r="D60" s="25">
        <v>1099725</v>
      </c>
      <c r="E60" s="9">
        <v>2.5000000000000001E-2</v>
      </c>
      <c r="F60" s="9">
        <v>5.602105202186386E-2</v>
      </c>
    </row>
    <row r="61" spans="1:6">
      <c r="C61" s="80"/>
      <c r="D61" s="25"/>
      <c r="E61" s="9"/>
      <c r="F61" s="9"/>
    </row>
    <row r="62" spans="1:6">
      <c r="A62" t="s">
        <v>173</v>
      </c>
      <c r="C62" s="80">
        <v>1</v>
      </c>
      <c r="D62" s="25">
        <v>115000</v>
      </c>
      <c r="E62" s="9">
        <v>2.5000000000000001E-2</v>
      </c>
      <c r="F62" s="9">
        <v>5.8582109004654296E-3</v>
      </c>
    </row>
    <row r="63" spans="1:6">
      <c r="B63" t="s">
        <v>39</v>
      </c>
      <c r="C63" s="80">
        <v>1</v>
      </c>
      <c r="D63" s="25">
        <v>115000</v>
      </c>
      <c r="E63" s="9">
        <v>2.5000000000000001E-2</v>
      </c>
      <c r="F63" s="9">
        <v>5.8582109004654296E-3</v>
      </c>
    </row>
    <row r="64" spans="1:6">
      <c r="C64" s="80"/>
      <c r="D64" s="25"/>
      <c r="E64" s="9"/>
      <c r="F64" s="9"/>
    </row>
    <row r="65" spans="1:6">
      <c r="A65" t="s">
        <v>156</v>
      </c>
      <c r="C65" s="80">
        <v>1</v>
      </c>
      <c r="D65" s="25">
        <v>345000</v>
      </c>
      <c r="E65" s="9">
        <v>2.5000000000000001E-2</v>
      </c>
      <c r="F65" s="9">
        <v>1.7574632701396288E-2</v>
      </c>
    </row>
    <row r="66" spans="1:6">
      <c r="B66" t="s">
        <v>68</v>
      </c>
      <c r="C66" s="80">
        <v>1</v>
      </c>
      <c r="D66" s="25">
        <v>345000</v>
      </c>
      <c r="E66" s="9">
        <v>2.5000000000000001E-2</v>
      </c>
      <c r="F66" s="9">
        <v>1.7574632701396288E-2</v>
      </c>
    </row>
    <row r="67" spans="1:6">
      <c r="C67" s="80"/>
      <c r="D67" s="25"/>
      <c r="E67" s="9"/>
      <c r="F67" s="9"/>
    </row>
    <row r="68" spans="1:6">
      <c r="A68" t="s">
        <v>136</v>
      </c>
      <c r="C68" s="80">
        <v>1</v>
      </c>
      <c r="D68" s="25">
        <v>949000</v>
      </c>
      <c r="E68" s="9">
        <v>2.5000000000000001E-2</v>
      </c>
      <c r="F68" s="9">
        <v>4.8342975169927763E-2</v>
      </c>
    </row>
    <row r="69" spans="1:6">
      <c r="B69" t="s">
        <v>40</v>
      </c>
      <c r="C69" s="80">
        <v>1</v>
      </c>
      <c r="D69" s="25">
        <v>949000</v>
      </c>
      <c r="E69" s="9">
        <v>2.5000000000000001E-2</v>
      </c>
      <c r="F69" s="9">
        <v>4.8342975169927763E-2</v>
      </c>
    </row>
    <row r="70" spans="1:6">
      <c r="C70" s="80"/>
      <c r="D70" s="25"/>
      <c r="E70" s="9"/>
      <c r="F70" s="9"/>
    </row>
    <row r="71" spans="1:6">
      <c r="A71" t="s">
        <v>186</v>
      </c>
      <c r="C71" s="80">
        <v>1</v>
      </c>
      <c r="D71" s="25">
        <v>3000000</v>
      </c>
      <c r="E71" s="9">
        <v>2.5000000000000001E-2</v>
      </c>
      <c r="F71" s="9">
        <v>0.15282289305561989</v>
      </c>
    </row>
    <row r="72" spans="1:6">
      <c r="B72" t="s">
        <v>40</v>
      </c>
      <c r="C72" s="80">
        <v>1</v>
      </c>
      <c r="D72" s="25">
        <v>3000000</v>
      </c>
      <c r="E72" s="9">
        <v>2.5000000000000001E-2</v>
      </c>
      <c r="F72" s="9">
        <v>0.15282289305561989</v>
      </c>
    </row>
    <row r="73" spans="1:6">
      <c r="C73" s="80"/>
      <c r="D73" s="25"/>
      <c r="E73" s="9"/>
      <c r="F73" s="9"/>
    </row>
    <row r="74" spans="1:6">
      <c r="A74" t="s">
        <v>158</v>
      </c>
      <c r="C74" s="80">
        <v>1</v>
      </c>
      <c r="D74" s="25">
        <v>400800</v>
      </c>
      <c r="E74" s="9">
        <v>2.5000000000000001E-2</v>
      </c>
      <c r="F74" s="9">
        <v>2.0417138512230818E-2</v>
      </c>
    </row>
    <row r="75" spans="1:6">
      <c r="B75" t="s">
        <v>40</v>
      </c>
      <c r="C75" s="80">
        <v>1</v>
      </c>
      <c r="D75" s="25">
        <v>400800</v>
      </c>
      <c r="E75" s="9">
        <v>2.5000000000000001E-2</v>
      </c>
      <c r="F75" s="9">
        <v>2.0417138512230818E-2</v>
      </c>
    </row>
    <row r="76" spans="1:6">
      <c r="C76" s="80"/>
      <c r="D76" s="25"/>
      <c r="E76" s="9"/>
      <c r="F76" s="9"/>
    </row>
    <row r="77" spans="1:6">
      <c r="A77" t="s">
        <v>167</v>
      </c>
      <c r="C77" s="80">
        <v>3</v>
      </c>
      <c r="D77" s="25">
        <v>640000</v>
      </c>
      <c r="E77" s="9">
        <v>7.4999999999999997E-2</v>
      </c>
      <c r="F77" s="9">
        <v>3.2602217185198908E-2</v>
      </c>
    </row>
    <row r="78" spans="1:6">
      <c r="B78" t="s">
        <v>40</v>
      </c>
      <c r="C78" s="80">
        <v>3</v>
      </c>
      <c r="D78" s="25">
        <v>640000</v>
      </c>
      <c r="E78" s="9">
        <v>7.4999999999999997E-2</v>
      </c>
      <c r="F78" s="9">
        <v>3.2602217185198908E-2</v>
      </c>
    </row>
    <row r="79" spans="1:6">
      <c r="C79" s="80"/>
      <c r="D79" s="25"/>
      <c r="E79" s="9"/>
      <c r="F79" s="9"/>
    </row>
    <row r="80" spans="1:6">
      <c r="A80" t="s">
        <v>175</v>
      </c>
      <c r="C80" s="80">
        <v>1</v>
      </c>
      <c r="D80" s="25">
        <v>385000</v>
      </c>
      <c r="E80" s="9">
        <v>2.5000000000000001E-2</v>
      </c>
      <c r="F80" s="9">
        <v>1.9612271275471219E-2</v>
      </c>
    </row>
    <row r="81" spans="1:6">
      <c r="B81" t="s">
        <v>40</v>
      </c>
      <c r="C81" s="80">
        <v>1</v>
      </c>
      <c r="D81" s="25">
        <v>385000</v>
      </c>
      <c r="E81" s="9">
        <v>2.5000000000000001E-2</v>
      </c>
      <c r="F81" s="9">
        <v>1.9612271275471219E-2</v>
      </c>
    </row>
    <row r="82" spans="1:6">
      <c r="C82" s="80"/>
      <c r="D82" s="25"/>
      <c r="E82" s="9"/>
      <c r="F82" s="9"/>
    </row>
    <row r="83" spans="1:6">
      <c r="A83" t="s">
        <v>165</v>
      </c>
      <c r="C83" s="80">
        <v>1</v>
      </c>
      <c r="D83" s="25">
        <v>235000</v>
      </c>
      <c r="E83" s="9">
        <v>2.5000000000000001E-2</v>
      </c>
      <c r="F83" s="9">
        <v>1.1971126622690224E-2</v>
      </c>
    </row>
    <row r="84" spans="1:6">
      <c r="B84" t="s">
        <v>163</v>
      </c>
      <c r="C84" s="80">
        <v>1</v>
      </c>
      <c r="D84" s="25">
        <v>235000</v>
      </c>
      <c r="E84" s="9">
        <v>2.5000000000000001E-2</v>
      </c>
      <c r="F84" s="9">
        <v>1.1971126622690224E-2</v>
      </c>
    </row>
    <row r="85" spans="1:6">
      <c r="C85" s="80"/>
      <c r="D85" s="25"/>
      <c r="E85" s="9"/>
      <c r="F85" s="9"/>
    </row>
    <row r="86" spans="1:6">
      <c r="A86" t="s">
        <v>31</v>
      </c>
      <c r="C86" s="80">
        <v>40</v>
      </c>
      <c r="D86" s="25">
        <v>19630566.73</v>
      </c>
      <c r="E86" s="9">
        <v>1</v>
      </c>
      <c r="F8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02"/>
  <sheetViews>
    <sheetView topLeftCell="A22" workbookViewId="0">
      <selection activeCell="A31" sqref="A31:J31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9" t="s">
        <v>0</v>
      </c>
      <c r="B1" s="89" t="s">
        <v>42</v>
      </c>
      <c r="C1" s="89" t="s">
        <v>26</v>
      </c>
      <c r="D1" s="89" t="s">
        <v>33</v>
      </c>
      <c r="E1" s="89" t="s">
        <v>29</v>
      </c>
      <c r="F1" s="89" t="s">
        <v>36</v>
      </c>
      <c r="G1" s="89" t="s">
        <v>43</v>
      </c>
      <c r="H1" s="89" t="s">
        <v>44</v>
      </c>
      <c r="I1" s="89" t="s">
        <v>45</v>
      </c>
      <c r="J1" s="89" t="s">
        <v>37</v>
      </c>
      <c r="K1" s="94" t="s">
        <v>53</v>
      </c>
      <c r="L1">
        <v>102</v>
      </c>
    </row>
    <row r="2" spans="1:12" ht="15">
      <c r="A2" s="108" t="s">
        <v>113</v>
      </c>
      <c r="B2" s="108" t="s">
        <v>187</v>
      </c>
      <c r="C2" s="108" t="s">
        <v>114</v>
      </c>
      <c r="D2" s="108" t="s">
        <v>115</v>
      </c>
      <c r="E2" s="108" t="s">
        <v>69</v>
      </c>
      <c r="F2" s="109">
        <v>531212</v>
      </c>
      <c r="G2" s="110">
        <v>550000</v>
      </c>
      <c r="H2" s="108" t="s">
        <v>71</v>
      </c>
      <c r="I2" s="108" t="s">
        <v>81</v>
      </c>
      <c r="J2" s="111">
        <v>44651</v>
      </c>
    </row>
    <row r="3" spans="1:12" ht="15">
      <c r="A3" s="108" t="s">
        <v>79</v>
      </c>
      <c r="B3" s="108" t="s">
        <v>188</v>
      </c>
      <c r="C3" s="108" t="s">
        <v>35</v>
      </c>
      <c r="D3" s="108" t="s">
        <v>80</v>
      </c>
      <c r="E3" s="108" t="s">
        <v>69</v>
      </c>
      <c r="F3" s="109">
        <v>530340</v>
      </c>
      <c r="G3" s="110">
        <v>589950</v>
      </c>
      <c r="H3" s="108" t="s">
        <v>81</v>
      </c>
      <c r="I3" s="108" t="s">
        <v>81</v>
      </c>
      <c r="J3" s="111">
        <v>44622</v>
      </c>
    </row>
    <row r="4" spans="1:12" ht="15">
      <c r="A4" s="108" t="s">
        <v>79</v>
      </c>
      <c r="B4" s="108" t="s">
        <v>188</v>
      </c>
      <c r="C4" s="108" t="s">
        <v>35</v>
      </c>
      <c r="D4" s="108" t="s">
        <v>80</v>
      </c>
      <c r="E4" s="108" t="s">
        <v>69</v>
      </c>
      <c r="F4" s="109">
        <v>531207</v>
      </c>
      <c r="G4" s="110">
        <v>607561</v>
      </c>
      <c r="H4" s="108" t="s">
        <v>81</v>
      </c>
      <c r="I4" s="108" t="s">
        <v>81</v>
      </c>
      <c r="J4" s="111">
        <v>44651</v>
      </c>
    </row>
    <row r="5" spans="1:12" ht="15">
      <c r="A5" s="108" t="s">
        <v>79</v>
      </c>
      <c r="B5" s="108" t="s">
        <v>188</v>
      </c>
      <c r="C5" s="108" t="s">
        <v>35</v>
      </c>
      <c r="D5" s="108" t="s">
        <v>80</v>
      </c>
      <c r="E5" s="108" t="s">
        <v>69</v>
      </c>
      <c r="F5" s="109">
        <v>530530</v>
      </c>
      <c r="G5" s="110">
        <v>824167</v>
      </c>
      <c r="H5" s="108" t="s">
        <v>81</v>
      </c>
      <c r="I5" s="108" t="s">
        <v>81</v>
      </c>
      <c r="J5" s="111">
        <v>44629</v>
      </c>
    </row>
    <row r="6" spans="1:12" ht="15">
      <c r="A6" s="108" t="s">
        <v>79</v>
      </c>
      <c r="B6" s="108" t="s">
        <v>188</v>
      </c>
      <c r="C6" s="108" t="s">
        <v>35</v>
      </c>
      <c r="D6" s="108" t="s">
        <v>80</v>
      </c>
      <c r="E6" s="108" t="s">
        <v>69</v>
      </c>
      <c r="F6" s="109">
        <v>531059</v>
      </c>
      <c r="G6" s="110">
        <v>608416</v>
      </c>
      <c r="H6" s="108" t="s">
        <v>81</v>
      </c>
      <c r="I6" s="108" t="s">
        <v>81</v>
      </c>
      <c r="J6" s="111">
        <v>44645</v>
      </c>
    </row>
    <row r="7" spans="1:12" ht="15">
      <c r="A7" s="108" t="s">
        <v>79</v>
      </c>
      <c r="B7" s="108" t="s">
        <v>188</v>
      </c>
      <c r="C7" s="108" t="s">
        <v>35</v>
      </c>
      <c r="D7" s="108" t="s">
        <v>80</v>
      </c>
      <c r="E7" s="108" t="s">
        <v>69</v>
      </c>
      <c r="F7" s="109">
        <v>531199</v>
      </c>
      <c r="G7" s="110">
        <v>649005</v>
      </c>
      <c r="H7" s="108" t="s">
        <v>81</v>
      </c>
      <c r="I7" s="108" t="s">
        <v>81</v>
      </c>
      <c r="J7" s="111">
        <v>44651</v>
      </c>
    </row>
    <row r="8" spans="1:12" ht="15">
      <c r="A8" s="108" t="s">
        <v>41</v>
      </c>
      <c r="B8" s="108" t="s">
        <v>189</v>
      </c>
      <c r="C8" s="108" t="s">
        <v>27</v>
      </c>
      <c r="D8" s="108" t="s">
        <v>91</v>
      </c>
      <c r="E8" s="108" t="s">
        <v>83</v>
      </c>
      <c r="F8" s="109">
        <v>531149</v>
      </c>
      <c r="G8" s="110">
        <v>270000</v>
      </c>
      <c r="H8" s="108" t="s">
        <v>71</v>
      </c>
      <c r="I8" s="108" t="s">
        <v>81</v>
      </c>
      <c r="J8" s="111">
        <v>44650</v>
      </c>
    </row>
    <row r="9" spans="1:12" ht="15">
      <c r="A9" s="108" t="s">
        <v>41</v>
      </c>
      <c r="B9" s="108" t="s">
        <v>189</v>
      </c>
      <c r="C9" s="108" t="s">
        <v>27</v>
      </c>
      <c r="D9" s="108" t="s">
        <v>91</v>
      </c>
      <c r="E9" s="108" t="s">
        <v>69</v>
      </c>
      <c r="F9" s="109">
        <v>531043</v>
      </c>
      <c r="G9" s="110">
        <v>479000</v>
      </c>
      <c r="H9" s="108" t="s">
        <v>71</v>
      </c>
      <c r="I9" s="108" t="s">
        <v>81</v>
      </c>
      <c r="J9" s="111">
        <v>44645</v>
      </c>
    </row>
    <row r="10" spans="1:12" ht="15">
      <c r="A10" s="108" t="s">
        <v>41</v>
      </c>
      <c r="B10" s="108" t="s">
        <v>189</v>
      </c>
      <c r="C10" s="108" t="s">
        <v>57</v>
      </c>
      <c r="D10" s="108" t="s">
        <v>112</v>
      </c>
      <c r="E10" s="108" t="s">
        <v>69</v>
      </c>
      <c r="F10" s="109">
        <v>531210</v>
      </c>
      <c r="G10" s="110">
        <v>650000</v>
      </c>
      <c r="H10" s="108" t="s">
        <v>71</v>
      </c>
      <c r="I10" s="108" t="s">
        <v>81</v>
      </c>
      <c r="J10" s="111">
        <v>44651</v>
      </c>
    </row>
    <row r="11" spans="1:12" ht="15">
      <c r="A11" s="108" t="s">
        <v>41</v>
      </c>
      <c r="B11" s="108" t="s">
        <v>189</v>
      </c>
      <c r="C11" s="108" t="s">
        <v>27</v>
      </c>
      <c r="D11" s="108" t="s">
        <v>100</v>
      </c>
      <c r="E11" s="108" t="s">
        <v>69</v>
      </c>
      <c r="F11" s="109">
        <v>530867</v>
      </c>
      <c r="G11" s="110">
        <v>751000</v>
      </c>
      <c r="H11" s="108" t="s">
        <v>71</v>
      </c>
      <c r="I11" s="108" t="s">
        <v>81</v>
      </c>
      <c r="J11" s="111">
        <v>44641</v>
      </c>
    </row>
    <row r="12" spans="1:12" ht="15">
      <c r="A12" s="108" t="s">
        <v>41</v>
      </c>
      <c r="B12" s="108" t="s">
        <v>189</v>
      </c>
      <c r="C12" s="108" t="s">
        <v>27</v>
      </c>
      <c r="D12" s="108" t="s">
        <v>91</v>
      </c>
      <c r="E12" s="108" t="s">
        <v>69</v>
      </c>
      <c r="F12" s="109">
        <v>530553</v>
      </c>
      <c r="G12" s="110">
        <v>675000</v>
      </c>
      <c r="H12" s="108" t="s">
        <v>71</v>
      </c>
      <c r="I12" s="108" t="s">
        <v>81</v>
      </c>
      <c r="J12" s="111">
        <v>44630</v>
      </c>
    </row>
    <row r="13" spans="1:12" ht="15">
      <c r="A13" s="108" t="s">
        <v>41</v>
      </c>
      <c r="B13" s="108" t="s">
        <v>189</v>
      </c>
      <c r="C13" s="108" t="s">
        <v>27</v>
      </c>
      <c r="D13" s="108" t="s">
        <v>94</v>
      </c>
      <c r="E13" s="108" t="s">
        <v>69</v>
      </c>
      <c r="F13" s="109">
        <v>530617</v>
      </c>
      <c r="G13" s="110">
        <v>469000</v>
      </c>
      <c r="H13" s="108" t="s">
        <v>71</v>
      </c>
      <c r="I13" s="108" t="s">
        <v>81</v>
      </c>
      <c r="J13" s="111">
        <v>44631</v>
      </c>
    </row>
    <row r="14" spans="1:12" ht="15">
      <c r="A14" s="108" t="s">
        <v>39</v>
      </c>
      <c r="B14" s="108" t="s">
        <v>190</v>
      </c>
      <c r="C14" s="108" t="s">
        <v>28</v>
      </c>
      <c r="D14" s="108" t="s">
        <v>84</v>
      </c>
      <c r="E14" s="108" t="s">
        <v>83</v>
      </c>
      <c r="F14" s="109">
        <v>531178</v>
      </c>
      <c r="G14" s="110">
        <v>498148</v>
      </c>
      <c r="H14" s="108" t="s">
        <v>71</v>
      </c>
      <c r="I14" s="108" t="s">
        <v>81</v>
      </c>
      <c r="J14" s="111">
        <v>44651</v>
      </c>
    </row>
    <row r="15" spans="1:12" ht="15">
      <c r="A15" s="108" t="s">
        <v>39</v>
      </c>
      <c r="B15" s="108" t="s">
        <v>190</v>
      </c>
      <c r="C15" s="108" t="s">
        <v>70</v>
      </c>
      <c r="D15" s="108" t="s">
        <v>90</v>
      </c>
      <c r="E15" s="108" t="s">
        <v>69</v>
      </c>
      <c r="F15" s="109">
        <v>530821</v>
      </c>
      <c r="G15" s="110">
        <v>380000</v>
      </c>
      <c r="H15" s="108" t="s">
        <v>71</v>
      </c>
      <c r="I15" s="108" t="s">
        <v>81</v>
      </c>
      <c r="J15" s="111">
        <v>44641</v>
      </c>
    </row>
    <row r="16" spans="1:12" ht="15">
      <c r="A16" s="108" t="s">
        <v>39</v>
      </c>
      <c r="B16" s="108" t="s">
        <v>190</v>
      </c>
      <c r="C16" s="108" t="s">
        <v>70</v>
      </c>
      <c r="D16" s="108" t="s">
        <v>90</v>
      </c>
      <c r="E16" s="108" t="s">
        <v>69</v>
      </c>
      <c r="F16" s="109">
        <v>530499</v>
      </c>
      <c r="G16" s="110">
        <v>400000</v>
      </c>
      <c r="H16" s="108" t="s">
        <v>71</v>
      </c>
      <c r="I16" s="108" t="s">
        <v>81</v>
      </c>
      <c r="J16" s="111">
        <v>44628</v>
      </c>
    </row>
    <row r="17" spans="1:10" ht="15">
      <c r="A17" s="108" t="s">
        <v>39</v>
      </c>
      <c r="B17" s="108" t="s">
        <v>190</v>
      </c>
      <c r="C17" s="108" t="s">
        <v>108</v>
      </c>
      <c r="D17" s="108" t="s">
        <v>109</v>
      </c>
      <c r="E17" s="108" t="s">
        <v>69</v>
      </c>
      <c r="F17" s="109">
        <v>531201</v>
      </c>
      <c r="G17" s="110">
        <v>830000</v>
      </c>
      <c r="H17" s="108" t="s">
        <v>71</v>
      </c>
      <c r="I17" s="108" t="s">
        <v>81</v>
      </c>
      <c r="J17" s="111">
        <v>44651</v>
      </c>
    </row>
    <row r="18" spans="1:10" ht="15">
      <c r="A18" s="108" t="s">
        <v>39</v>
      </c>
      <c r="B18" s="108" t="s">
        <v>190</v>
      </c>
      <c r="C18" s="108" t="s">
        <v>70</v>
      </c>
      <c r="D18" s="108" t="s">
        <v>90</v>
      </c>
      <c r="E18" s="108" t="s">
        <v>95</v>
      </c>
      <c r="F18" s="109">
        <v>531151</v>
      </c>
      <c r="G18" s="110">
        <v>364000</v>
      </c>
      <c r="H18" s="108" t="s">
        <v>71</v>
      </c>
      <c r="I18" s="108" t="s">
        <v>81</v>
      </c>
      <c r="J18" s="111">
        <v>44650</v>
      </c>
    </row>
    <row r="19" spans="1:10" ht="15">
      <c r="A19" s="108" t="s">
        <v>39</v>
      </c>
      <c r="B19" s="108" t="s">
        <v>190</v>
      </c>
      <c r="C19" s="108" t="s">
        <v>70</v>
      </c>
      <c r="D19" s="108" t="s">
        <v>58</v>
      </c>
      <c r="E19" s="108" t="s">
        <v>69</v>
      </c>
      <c r="F19" s="109">
        <v>530683</v>
      </c>
      <c r="G19" s="110">
        <v>400000</v>
      </c>
      <c r="H19" s="108" t="s">
        <v>71</v>
      </c>
      <c r="I19" s="108" t="s">
        <v>81</v>
      </c>
      <c r="J19" s="111">
        <v>44635</v>
      </c>
    </row>
    <row r="20" spans="1:10" ht="15">
      <c r="A20" s="108" t="s">
        <v>39</v>
      </c>
      <c r="B20" s="108" t="s">
        <v>190</v>
      </c>
      <c r="C20" s="108" t="s">
        <v>70</v>
      </c>
      <c r="D20" s="108" t="s">
        <v>58</v>
      </c>
      <c r="E20" s="108" t="s">
        <v>69</v>
      </c>
      <c r="F20" s="109">
        <v>530410</v>
      </c>
      <c r="G20" s="110">
        <v>620000</v>
      </c>
      <c r="H20" s="108" t="s">
        <v>71</v>
      </c>
      <c r="I20" s="108" t="s">
        <v>81</v>
      </c>
      <c r="J20" s="111">
        <v>44624</v>
      </c>
    </row>
    <row r="21" spans="1:10" ht="15">
      <c r="A21" s="108" t="s">
        <v>39</v>
      </c>
      <c r="B21" s="108" t="s">
        <v>190</v>
      </c>
      <c r="C21" s="108" t="s">
        <v>28</v>
      </c>
      <c r="D21" s="108" t="s">
        <v>84</v>
      </c>
      <c r="E21" s="108" t="s">
        <v>83</v>
      </c>
      <c r="F21" s="109">
        <v>530803</v>
      </c>
      <c r="G21" s="110">
        <v>613399</v>
      </c>
      <c r="H21" s="108" t="s">
        <v>71</v>
      </c>
      <c r="I21" s="108" t="s">
        <v>81</v>
      </c>
      <c r="J21" s="111">
        <v>44638</v>
      </c>
    </row>
    <row r="22" spans="1:10" ht="15">
      <c r="A22" s="108" t="s">
        <v>39</v>
      </c>
      <c r="B22" s="108" t="s">
        <v>190</v>
      </c>
      <c r="C22" s="108" t="s">
        <v>77</v>
      </c>
      <c r="D22" s="108" t="s">
        <v>78</v>
      </c>
      <c r="E22" s="108" t="s">
        <v>69</v>
      </c>
      <c r="F22" s="109">
        <v>531063</v>
      </c>
      <c r="G22" s="110">
        <v>525000</v>
      </c>
      <c r="H22" s="108" t="s">
        <v>71</v>
      </c>
      <c r="I22" s="108" t="s">
        <v>81</v>
      </c>
      <c r="J22" s="111">
        <v>44648</v>
      </c>
    </row>
    <row r="23" spans="1:10" ht="15">
      <c r="A23" s="108" t="s">
        <v>39</v>
      </c>
      <c r="B23" s="108" t="s">
        <v>190</v>
      </c>
      <c r="C23" s="108" t="s">
        <v>28</v>
      </c>
      <c r="D23" s="108" t="s">
        <v>47</v>
      </c>
      <c r="E23" s="108" t="s">
        <v>82</v>
      </c>
      <c r="F23" s="109">
        <v>530351</v>
      </c>
      <c r="G23" s="110">
        <v>117774.66</v>
      </c>
      <c r="H23" s="108" t="s">
        <v>71</v>
      </c>
      <c r="I23" s="108" t="s">
        <v>81</v>
      </c>
      <c r="J23" s="111">
        <v>44622</v>
      </c>
    </row>
    <row r="24" spans="1:10" ht="15">
      <c r="A24" s="108" t="s">
        <v>39</v>
      </c>
      <c r="B24" s="108" t="s">
        <v>190</v>
      </c>
      <c r="C24" s="108" t="s">
        <v>70</v>
      </c>
      <c r="D24" s="108" t="s">
        <v>58</v>
      </c>
      <c r="E24" s="108" t="s">
        <v>106</v>
      </c>
      <c r="F24" s="109">
        <v>531172</v>
      </c>
      <c r="G24" s="110">
        <v>9000000</v>
      </c>
      <c r="H24" s="108" t="s">
        <v>71</v>
      </c>
      <c r="I24" s="108" t="s">
        <v>81</v>
      </c>
      <c r="J24" s="111">
        <v>44651</v>
      </c>
    </row>
    <row r="25" spans="1:10" ht="15">
      <c r="A25" s="108" t="s">
        <v>39</v>
      </c>
      <c r="B25" s="108" t="s">
        <v>190</v>
      </c>
      <c r="C25" s="108" t="s">
        <v>77</v>
      </c>
      <c r="D25" s="108" t="s">
        <v>78</v>
      </c>
      <c r="E25" s="108" t="s">
        <v>69</v>
      </c>
      <c r="F25" s="109">
        <v>530328</v>
      </c>
      <c r="G25" s="110">
        <v>1400000</v>
      </c>
      <c r="H25" s="108" t="s">
        <v>71</v>
      </c>
      <c r="I25" s="108" t="s">
        <v>81</v>
      </c>
      <c r="J25" s="111">
        <v>44622</v>
      </c>
    </row>
    <row r="26" spans="1:10" ht="15">
      <c r="A26" s="108" t="s">
        <v>39</v>
      </c>
      <c r="B26" s="108" t="s">
        <v>190</v>
      </c>
      <c r="C26" s="108" t="s">
        <v>28</v>
      </c>
      <c r="D26" s="108" t="s">
        <v>46</v>
      </c>
      <c r="E26" s="108" t="s">
        <v>69</v>
      </c>
      <c r="F26" s="109">
        <v>530799</v>
      </c>
      <c r="G26" s="110">
        <v>682000</v>
      </c>
      <c r="H26" s="108" t="s">
        <v>71</v>
      </c>
      <c r="I26" s="108" t="s">
        <v>81</v>
      </c>
      <c r="J26" s="111">
        <v>44638</v>
      </c>
    </row>
    <row r="27" spans="1:10" ht="15">
      <c r="A27" s="108" t="s">
        <v>39</v>
      </c>
      <c r="B27" s="108" t="s">
        <v>190</v>
      </c>
      <c r="C27" s="108" t="s">
        <v>70</v>
      </c>
      <c r="D27" s="108" t="s">
        <v>90</v>
      </c>
      <c r="E27" s="108" t="s">
        <v>69</v>
      </c>
      <c r="F27" s="109">
        <v>530847</v>
      </c>
      <c r="G27" s="110">
        <v>445000</v>
      </c>
      <c r="H27" s="108" t="s">
        <v>71</v>
      </c>
      <c r="I27" s="108" t="s">
        <v>81</v>
      </c>
      <c r="J27" s="111">
        <v>44641</v>
      </c>
    </row>
    <row r="28" spans="1:10" ht="15">
      <c r="A28" s="108" t="s">
        <v>39</v>
      </c>
      <c r="B28" s="108" t="s">
        <v>190</v>
      </c>
      <c r="C28" s="108" t="s">
        <v>70</v>
      </c>
      <c r="D28" s="108" t="s">
        <v>90</v>
      </c>
      <c r="E28" s="108" t="s">
        <v>69</v>
      </c>
      <c r="F28" s="109">
        <v>530579</v>
      </c>
      <c r="G28" s="110">
        <v>600000</v>
      </c>
      <c r="H28" s="108" t="s">
        <v>71</v>
      </c>
      <c r="I28" s="108" t="s">
        <v>81</v>
      </c>
      <c r="J28" s="111">
        <v>44630</v>
      </c>
    </row>
    <row r="29" spans="1:10" ht="15">
      <c r="A29" s="108" t="s">
        <v>39</v>
      </c>
      <c r="B29" s="108" t="s">
        <v>190</v>
      </c>
      <c r="C29" s="108" t="s">
        <v>28</v>
      </c>
      <c r="D29" s="108" t="s">
        <v>84</v>
      </c>
      <c r="E29" s="108" t="s">
        <v>83</v>
      </c>
      <c r="F29" s="109">
        <v>530364</v>
      </c>
      <c r="G29" s="110">
        <v>483647</v>
      </c>
      <c r="H29" s="108" t="s">
        <v>71</v>
      </c>
      <c r="I29" s="108" t="s">
        <v>81</v>
      </c>
      <c r="J29" s="111">
        <v>44623</v>
      </c>
    </row>
    <row r="30" spans="1:10" ht="15">
      <c r="A30" s="108" t="s">
        <v>97</v>
      </c>
      <c r="B30" s="108" t="s">
        <v>191</v>
      </c>
      <c r="C30" s="108" t="s">
        <v>98</v>
      </c>
      <c r="D30" s="108" t="s">
        <v>99</v>
      </c>
      <c r="E30" s="108" t="s">
        <v>69</v>
      </c>
      <c r="F30" s="109">
        <v>530852</v>
      </c>
      <c r="G30" s="110">
        <v>181000</v>
      </c>
      <c r="H30" s="108" t="s">
        <v>71</v>
      </c>
      <c r="I30" s="108" t="s">
        <v>81</v>
      </c>
      <c r="J30" s="111">
        <v>44641</v>
      </c>
    </row>
    <row r="31" spans="1:10" ht="15">
      <c r="A31" s="108" t="s">
        <v>62</v>
      </c>
      <c r="B31" s="108" t="s">
        <v>192</v>
      </c>
      <c r="C31" s="108" t="s">
        <v>110</v>
      </c>
      <c r="D31" s="108" t="s">
        <v>111</v>
      </c>
      <c r="E31" s="108" t="s">
        <v>69</v>
      </c>
      <c r="F31" s="109">
        <v>531203</v>
      </c>
      <c r="G31" s="110">
        <v>205500</v>
      </c>
      <c r="H31" s="108" t="s">
        <v>71</v>
      </c>
      <c r="I31" s="108" t="s">
        <v>81</v>
      </c>
      <c r="J31" s="111">
        <v>44651</v>
      </c>
    </row>
    <row r="32" spans="1:10" ht="15">
      <c r="A32" s="108" t="s">
        <v>68</v>
      </c>
      <c r="B32" s="108" t="s">
        <v>193</v>
      </c>
      <c r="C32" s="108" t="s">
        <v>27</v>
      </c>
      <c r="D32" s="108" t="s">
        <v>48</v>
      </c>
      <c r="E32" s="108" t="s">
        <v>69</v>
      </c>
      <c r="F32" s="109">
        <v>530741</v>
      </c>
      <c r="G32" s="110">
        <v>472000</v>
      </c>
      <c r="H32" s="108" t="s">
        <v>71</v>
      </c>
      <c r="I32" s="108" t="s">
        <v>81</v>
      </c>
      <c r="J32" s="111">
        <v>44636</v>
      </c>
    </row>
    <row r="33" spans="1:10" ht="15">
      <c r="A33" s="108" t="s">
        <v>68</v>
      </c>
      <c r="B33" s="108" t="s">
        <v>193</v>
      </c>
      <c r="C33" s="108" t="s">
        <v>70</v>
      </c>
      <c r="D33" s="108" t="s">
        <v>61</v>
      </c>
      <c r="E33" s="108" t="s">
        <v>69</v>
      </c>
      <c r="F33" s="109">
        <v>530428</v>
      </c>
      <c r="G33" s="110">
        <v>390000</v>
      </c>
      <c r="H33" s="108" t="s">
        <v>71</v>
      </c>
      <c r="I33" s="108" t="s">
        <v>81</v>
      </c>
      <c r="J33" s="111">
        <v>44627</v>
      </c>
    </row>
    <row r="34" spans="1:10" ht="15">
      <c r="A34" s="108" t="s">
        <v>68</v>
      </c>
      <c r="B34" s="108" t="s">
        <v>193</v>
      </c>
      <c r="C34" s="108" t="s">
        <v>72</v>
      </c>
      <c r="D34" s="108" t="s">
        <v>76</v>
      </c>
      <c r="E34" s="108" t="s">
        <v>69</v>
      </c>
      <c r="F34" s="109">
        <v>530622</v>
      </c>
      <c r="G34" s="110">
        <v>447000</v>
      </c>
      <c r="H34" s="108" t="s">
        <v>71</v>
      </c>
      <c r="I34" s="108" t="s">
        <v>81</v>
      </c>
      <c r="J34" s="111">
        <v>44631</v>
      </c>
    </row>
    <row r="35" spans="1:10" ht="15">
      <c r="A35" s="108" t="s">
        <v>68</v>
      </c>
      <c r="B35" s="108" t="s">
        <v>193</v>
      </c>
      <c r="C35" s="108" t="s">
        <v>74</v>
      </c>
      <c r="D35" s="108" t="s">
        <v>75</v>
      </c>
      <c r="E35" s="108" t="s">
        <v>69</v>
      </c>
      <c r="F35" s="109">
        <v>530300</v>
      </c>
      <c r="G35" s="110">
        <v>303000</v>
      </c>
      <c r="H35" s="108" t="s">
        <v>71</v>
      </c>
      <c r="I35" s="108" t="s">
        <v>81</v>
      </c>
      <c r="J35" s="111">
        <v>44621</v>
      </c>
    </row>
    <row r="36" spans="1:10" ht="15">
      <c r="A36" s="108" t="s">
        <v>68</v>
      </c>
      <c r="B36" s="108" t="s">
        <v>193</v>
      </c>
      <c r="C36" s="108" t="s">
        <v>74</v>
      </c>
      <c r="D36" s="108" t="s">
        <v>93</v>
      </c>
      <c r="E36" s="108" t="s">
        <v>83</v>
      </c>
      <c r="F36" s="109">
        <v>530587</v>
      </c>
      <c r="G36" s="110">
        <v>250000</v>
      </c>
      <c r="H36" s="108" t="s">
        <v>71</v>
      </c>
      <c r="I36" s="108" t="s">
        <v>81</v>
      </c>
      <c r="J36" s="111">
        <v>44630</v>
      </c>
    </row>
    <row r="37" spans="1:10" ht="15">
      <c r="A37" s="108" t="s">
        <v>68</v>
      </c>
      <c r="B37" s="108" t="s">
        <v>193</v>
      </c>
      <c r="C37" s="108" t="s">
        <v>70</v>
      </c>
      <c r="D37" s="108" t="s">
        <v>61</v>
      </c>
      <c r="E37" s="108" t="s">
        <v>83</v>
      </c>
      <c r="F37" s="109">
        <v>530670</v>
      </c>
      <c r="G37" s="110">
        <v>448322</v>
      </c>
      <c r="H37" s="108" t="s">
        <v>81</v>
      </c>
      <c r="I37" s="108" t="s">
        <v>81</v>
      </c>
      <c r="J37" s="111">
        <v>44634</v>
      </c>
    </row>
    <row r="38" spans="1:10" ht="15">
      <c r="A38" s="108" t="s">
        <v>68</v>
      </c>
      <c r="B38" s="108" t="s">
        <v>193</v>
      </c>
      <c r="C38" s="108" t="s">
        <v>103</v>
      </c>
      <c r="D38" s="108" t="s">
        <v>107</v>
      </c>
      <c r="E38" s="108" t="s">
        <v>69</v>
      </c>
      <c r="F38" s="109">
        <v>531192</v>
      </c>
      <c r="G38" s="110">
        <v>465000</v>
      </c>
      <c r="H38" s="108" t="s">
        <v>71</v>
      </c>
      <c r="I38" s="108" t="s">
        <v>81</v>
      </c>
      <c r="J38" s="111">
        <v>44651</v>
      </c>
    </row>
    <row r="39" spans="1:10" ht="15">
      <c r="A39" s="108" t="s">
        <v>68</v>
      </c>
      <c r="B39" s="108" t="s">
        <v>193</v>
      </c>
      <c r="C39" s="108" t="s">
        <v>27</v>
      </c>
      <c r="D39" s="108" t="s">
        <v>86</v>
      </c>
      <c r="E39" s="108" t="s">
        <v>83</v>
      </c>
      <c r="F39" s="109">
        <v>530407</v>
      </c>
      <c r="G39" s="110">
        <v>329500</v>
      </c>
      <c r="H39" s="108" t="s">
        <v>71</v>
      </c>
      <c r="I39" s="108" t="s">
        <v>81</v>
      </c>
      <c r="J39" s="111">
        <v>44624</v>
      </c>
    </row>
    <row r="40" spans="1:10" ht="15">
      <c r="A40" s="108" t="s">
        <v>68</v>
      </c>
      <c r="B40" s="108" t="s">
        <v>193</v>
      </c>
      <c r="C40" s="108" t="s">
        <v>70</v>
      </c>
      <c r="D40" s="108" t="s">
        <v>61</v>
      </c>
      <c r="E40" s="108" t="s">
        <v>83</v>
      </c>
      <c r="F40" s="109">
        <v>530539</v>
      </c>
      <c r="G40" s="110">
        <v>448262</v>
      </c>
      <c r="H40" s="108" t="s">
        <v>81</v>
      </c>
      <c r="I40" s="108" t="s">
        <v>81</v>
      </c>
      <c r="J40" s="111">
        <v>44629</v>
      </c>
    </row>
    <row r="41" spans="1:10" ht="15">
      <c r="A41" s="108" t="s">
        <v>68</v>
      </c>
      <c r="B41" s="108" t="s">
        <v>193</v>
      </c>
      <c r="C41" s="108" t="s">
        <v>70</v>
      </c>
      <c r="D41" s="108" t="s">
        <v>60</v>
      </c>
      <c r="E41" s="108" t="s">
        <v>92</v>
      </c>
      <c r="F41" s="109">
        <v>530580</v>
      </c>
      <c r="G41" s="110">
        <v>336000</v>
      </c>
      <c r="H41" s="108" t="s">
        <v>71</v>
      </c>
      <c r="I41" s="108" t="s">
        <v>81</v>
      </c>
      <c r="J41" s="111">
        <v>44630</v>
      </c>
    </row>
    <row r="42" spans="1:10" ht="15">
      <c r="A42" s="108" t="s">
        <v>68</v>
      </c>
      <c r="B42" s="108" t="s">
        <v>193</v>
      </c>
      <c r="C42" s="108" t="s">
        <v>70</v>
      </c>
      <c r="D42" s="108" t="s">
        <v>60</v>
      </c>
      <c r="E42" s="108" t="s">
        <v>69</v>
      </c>
      <c r="F42" s="109">
        <v>531031</v>
      </c>
      <c r="G42" s="110">
        <v>825000</v>
      </c>
      <c r="H42" s="108" t="s">
        <v>71</v>
      </c>
      <c r="I42" s="108" t="s">
        <v>81</v>
      </c>
      <c r="J42" s="111">
        <v>44645</v>
      </c>
    </row>
    <row r="43" spans="1:10" ht="15">
      <c r="A43" s="108" t="s">
        <v>68</v>
      </c>
      <c r="B43" s="108" t="s">
        <v>193</v>
      </c>
      <c r="C43" s="108" t="s">
        <v>70</v>
      </c>
      <c r="D43" s="108" t="s">
        <v>60</v>
      </c>
      <c r="E43" s="108" t="s">
        <v>69</v>
      </c>
      <c r="F43" s="109">
        <v>531184</v>
      </c>
      <c r="G43" s="110">
        <v>480000</v>
      </c>
      <c r="H43" s="108" t="s">
        <v>71</v>
      </c>
      <c r="I43" s="108" t="s">
        <v>81</v>
      </c>
      <c r="J43" s="111">
        <v>44651</v>
      </c>
    </row>
    <row r="44" spans="1:10" ht="15">
      <c r="A44" s="108" t="s">
        <v>68</v>
      </c>
      <c r="B44" s="108" t="s">
        <v>193</v>
      </c>
      <c r="C44" s="108" t="s">
        <v>27</v>
      </c>
      <c r="D44" s="108" t="s">
        <v>96</v>
      </c>
      <c r="E44" s="108" t="s">
        <v>95</v>
      </c>
      <c r="F44" s="109">
        <v>530687</v>
      </c>
      <c r="G44" s="110">
        <v>175000</v>
      </c>
      <c r="H44" s="108" t="s">
        <v>71</v>
      </c>
      <c r="I44" s="108" t="s">
        <v>81</v>
      </c>
      <c r="J44" s="111">
        <v>44635</v>
      </c>
    </row>
    <row r="45" spans="1:10" ht="15">
      <c r="A45" s="108" t="s">
        <v>68</v>
      </c>
      <c r="B45" s="108" t="s">
        <v>193</v>
      </c>
      <c r="C45" s="108" t="s">
        <v>70</v>
      </c>
      <c r="D45" s="108" t="s">
        <v>60</v>
      </c>
      <c r="E45" s="108" t="s">
        <v>69</v>
      </c>
      <c r="F45" s="109">
        <v>530695</v>
      </c>
      <c r="G45" s="110">
        <v>1010000</v>
      </c>
      <c r="H45" s="108" t="s">
        <v>71</v>
      </c>
      <c r="I45" s="108" t="s">
        <v>81</v>
      </c>
      <c r="J45" s="111">
        <v>44635</v>
      </c>
    </row>
    <row r="46" spans="1:10" ht="15">
      <c r="A46" s="108" t="s">
        <v>68</v>
      </c>
      <c r="B46" s="108" t="s">
        <v>193</v>
      </c>
      <c r="C46" s="108" t="s">
        <v>70</v>
      </c>
      <c r="D46" s="108" t="s">
        <v>61</v>
      </c>
      <c r="E46" s="108" t="s">
        <v>69</v>
      </c>
      <c r="F46" s="109">
        <v>530711</v>
      </c>
      <c r="G46" s="110">
        <v>655000</v>
      </c>
      <c r="H46" s="108" t="s">
        <v>71</v>
      </c>
      <c r="I46" s="108" t="s">
        <v>81</v>
      </c>
      <c r="J46" s="111">
        <v>44635</v>
      </c>
    </row>
    <row r="47" spans="1:10" ht="15">
      <c r="A47" s="108" t="s">
        <v>68</v>
      </c>
      <c r="B47" s="108" t="s">
        <v>193</v>
      </c>
      <c r="C47" s="108" t="s">
        <v>70</v>
      </c>
      <c r="D47" s="108" t="s">
        <v>61</v>
      </c>
      <c r="E47" s="108" t="s">
        <v>69</v>
      </c>
      <c r="F47" s="109">
        <v>530369</v>
      </c>
      <c r="G47" s="110">
        <v>350000</v>
      </c>
      <c r="H47" s="108" t="s">
        <v>71</v>
      </c>
      <c r="I47" s="108" t="s">
        <v>81</v>
      </c>
      <c r="J47" s="111">
        <v>44623</v>
      </c>
    </row>
    <row r="48" spans="1:10" ht="15">
      <c r="A48" s="108" t="s">
        <v>68</v>
      </c>
      <c r="B48" s="108" t="s">
        <v>193</v>
      </c>
      <c r="C48" s="108" t="s">
        <v>70</v>
      </c>
      <c r="D48" s="108" t="s">
        <v>61</v>
      </c>
      <c r="E48" s="108" t="s">
        <v>83</v>
      </c>
      <c r="F48" s="109">
        <v>530401</v>
      </c>
      <c r="G48" s="110">
        <v>270000</v>
      </c>
      <c r="H48" s="108" t="s">
        <v>81</v>
      </c>
      <c r="I48" s="108" t="s">
        <v>81</v>
      </c>
      <c r="J48" s="111">
        <v>44624</v>
      </c>
    </row>
    <row r="49" spans="1:10" ht="15">
      <c r="A49" s="108" t="s">
        <v>68</v>
      </c>
      <c r="B49" s="108" t="s">
        <v>193</v>
      </c>
      <c r="C49" s="108" t="s">
        <v>27</v>
      </c>
      <c r="D49" s="108" t="s">
        <v>48</v>
      </c>
      <c r="E49" s="108" t="s">
        <v>69</v>
      </c>
      <c r="F49" s="109">
        <v>530626</v>
      </c>
      <c r="G49" s="110">
        <v>540000</v>
      </c>
      <c r="H49" s="108" t="s">
        <v>71</v>
      </c>
      <c r="I49" s="108" t="s">
        <v>81</v>
      </c>
      <c r="J49" s="111">
        <v>44631</v>
      </c>
    </row>
    <row r="50" spans="1:10" ht="15">
      <c r="A50" s="108" t="s">
        <v>68</v>
      </c>
      <c r="B50" s="108" t="s">
        <v>193</v>
      </c>
      <c r="C50" s="108" t="s">
        <v>70</v>
      </c>
      <c r="D50" s="108" t="s">
        <v>61</v>
      </c>
      <c r="E50" s="108" t="s">
        <v>69</v>
      </c>
      <c r="F50" s="109">
        <v>530522</v>
      </c>
      <c r="G50" s="110">
        <v>640000</v>
      </c>
      <c r="H50" s="108" t="s">
        <v>71</v>
      </c>
      <c r="I50" s="108" t="s">
        <v>81</v>
      </c>
      <c r="J50" s="111">
        <v>44629</v>
      </c>
    </row>
    <row r="51" spans="1:10" ht="15">
      <c r="A51" s="108" t="s">
        <v>68</v>
      </c>
      <c r="B51" s="108" t="s">
        <v>193</v>
      </c>
      <c r="C51" s="108" t="s">
        <v>27</v>
      </c>
      <c r="D51" s="108" t="s">
        <v>48</v>
      </c>
      <c r="E51" s="108" t="s">
        <v>69</v>
      </c>
      <c r="F51" s="109">
        <v>531163</v>
      </c>
      <c r="G51" s="110">
        <v>465000</v>
      </c>
      <c r="H51" s="108" t="s">
        <v>71</v>
      </c>
      <c r="I51" s="108" t="s">
        <v>81</v>
      </c>
      <c r="J51" s="111">
        <v>44650</v>
      </c>
    </row>
    <row r="52" spans="1:10" ht="15">
      <c r="A52" s="108" t="s">
        <v>68</v>
      </c>
      <c r="B52" s="108" t="s">
        <v>193</v>
      </c>
      <c r="C52" s="108" t="s">
        <v>70</v>
      </c>
      <c r="D52" s="108" t="s">
        <v>60</v>
      </c>
      <c r="E52" s="108" t="s">
        <v>69</v>
      </c>
      <c r="F52" s="109">
        <v>530806</v>
      </c>
      <c r="G52" s="110">
        <v>475000</v>
      </c>
      <c r="H52" s="108" t="s">
        <v>71</v>
      </c>
      <c r="I52" s="108" t="s">
        <v>81</v>
      </c>
      <c r="J52" s="111">
        <v>44638</v>
      </c>
    </row>
    <row r="53" spans="1:10" ht="15">
      <c r="A53" s="108" t="s">
        <v>68</v>
      </c>
      <c r="B53" s="108" t="s">
        <v>193</v>
      </c>
      <c r="C53" s="108" t="s">
        <v>70</v>
      </c>
      <c r="D53" s="108" t="s">
        <v>61</v>
      </c>
      <c r="E53" s="108" t="s">
        <v>69</v>
      </c>
      <c r="F53" s="109">
        <v>531196</v>
      </c>
      <c r="G53" s="110">
        <v>370000</v>
      </c>
      <c r="H53" s="108" t="s">
        <v>71</v>
      </c>
      <c r="I53" s="108" t="s">
        <v>81</v>
      </c>
      <c r="J53" s="111">
        <v>44651</v>
      </c>
    </row>
    <row r="54" spans="1:10" ht="15">
      <c r="A54" s="108" t="s">
        <v>68</v>
      </c>
      <c r="B54" s="108" t="s">
        <v>193</v>
      </c>
      <c r="C54" s="108" t="s">
        <v>70</v>
      </c>
      <c r="D54" s="108" t="s">
        <v>61</v>
      </c>
      <c r="E54" s="108" t="s">
        <v>69</v>
      </c>
      <c r="F54" s="109">
        <v>530682</v>
      </c>
      <c r="G54" s="110">
        <v>850000</v>
      </c>
      <c r="H54" s="108" t="s">
        <v>71</v>
      </c>
      <c r="I54" s="108" t="s">
        <v>81</v>
      </c>
      <c r="J54" s="111">
        <v>44635</v>
      </c>
    </row>
    <row r="55" spans="1:10" ht="15">
      <c r="A55" s="108" t="s">
        <v>68</v>
      </c>
      <c r="B55" s="108" t="s">
        <v>193</v>
      </c>
      <c r="C55" s="108" t="s">
        <v>70</v>
      </c>
      <c r="D55" s="108" t="s">
        <v>61</v>
      </c>
      <c r="E55" s="108" t="s">
        <v>69</v>
      </c>
      <c r="F55" s="109">
        <v>530473</v>
      </c>
      <c r="G55" s="110">
        <v>481000</v>
      </c>
      <c r="H55" s="108" t="s">
        <v>71</v>
      </c>
      <c r="I55" s="108" t="s">
        <v>81</v>
      </c>
      <c r="J55" s="111">
        <v>44627</v>
      </c>
    </row>
    <row r="56" spans="1:10" ht="15">
      <c r="A56" s="108" t="s">
        <v>68</v>
      </c>
      <c r="B56" s="108" t="s">
        <v>193</v>
      </c>
      <c r="C56" s="108" t="s">
        <v>72</v>
      </c>
      <c r="D56" s="108" t="s">
        <v>76</v>
      </c>
      <c r="E56" s="108" t="s">
        <v>69</v>
      </c>
      <c r="F56" s="109">
        <v>530305</v>
      </c>
      <c r="G56" s="110">
        <v>785000</v>
      </c>
      <c r="H56" s="108" t="s">
        <v>71</v>
      </c>
      <c r="I56" s="108" t="s">
        <v>81</v>
      </c>
      <c r="J56" s="111">
        <v>44621</v>
      </c>
    </row>
    <row r="57" spans="1:10" ht="15">
      <c r="A57" s="108" t="s">
        <v>68</v>
      </c>
      <c r="B57" s="108" t="s">
        <v>193</v>
      </c>
      <c r="C57" s="108" t="s">
        <v>70</v>
      </c>
      <c r="D57" s="108" t="s">
        <v>61</v>
      </c>
      <c r="E57" s="108" t="s">
        <v>83</v>
      </c>
      <c r="F57" s="109">
        <v>530841</v>
      </c>
      <c r="G57" s="110">
        <v>272000</v>
      </c>
      <c r="H57" s="108" t="s">
        <v>71</v>
      </c>
      <c r="I57" s="108" t="s">
        <v>81</v>
      </c>
      <c r="J57" s="111">
        <v>44641</v>
      </c>
    </row>
    <row r="58" spans="1:10" ht="15">
      <c r="A58" s="108" t="s">
        <v>68</v>
      </c>
      <c r="B58" s="108" t="s">
        <v>193</v>
      </c>
      <c r="C58" s="108" t="s">
        <v>103</v>
      </c>
      <c r="D58" s="108" t="s">
        <v>104</v>
      </c>
      <c r="E58" s="108" t="s">
        <v>69</v>
      </c>
      <c r="F58" s="109">
        <v>531083</v>
      </c>
      <c r="G58" s="110">
        <v>357809.87</v>
      </c>
      <c r="H58" s="108" t="s">
        <v>71</v>
      </c>
      <c r="I58" s="108" t="s">
        <v>81</v>
      </c>
      <c r="J58" s="111">
        <v>44648</v>
      </c>
    </row>
    <row r="59" spans="1:10" ht="15">
      <c r="A59" s="108" t="s">
        <v>68</v>
      </c>
      <c r="B59" s="108" t="s">
        <v>193</v>
      </c>
      <c r="C59" s="108" t="s">
        <v>27</v>
      </c>
      <c r="D59" s="108" t="s">
        <v>101</v>
      </c>
      <c r="E59" s="108" t="s">
        <v>69</v>
      </c>
      <c r="F59" s="109">
        <v>530926</v>
      </c>
      <c r="G59" s="110">
        <v>915000</v>
      </c>
      <c r="H59" s="108" t="s">
        <v>71</v>
      </c>
      <c r="I59" s="108" t="s">
        <v>81</v>
      </c>
      <c r="J59" s="111">
        <v>44642</v>
      </c>
    </row>
    <row r="60" spans="1:10" ht="15">
      <c r="A60" s="108" t="s">
        <v>68</v>
      </c>
      <c r="B60" s="108" t="s">
        <v>193</v>
      </c>
      <c r="C60" s="108" t="s">
        <v>70</v>
      </c>
      <c r="D60" s="108" t="s">
        <v>60</v>
      </c>
      <c r="E60" s="108" t="s">
        <v>69</v>
      </c>
      <c r="F60" s="109">
        <v>531114</v>
      </c>
      <c r="G60" s="110">
        <v>380000</v>
      </c>
      <c r="H60" s="108" t="s">
        <v>81</v>
      </c>
      <c r="I60" s="108" t="s">
        <v>81</v>
      </c>
      <c r="J60" s="111">
        <v>44649</v>
      </c>
    </row>
    <row r="61" spans="1:10" ht="15">
      <c r="A61" s="108" t="s">
        <v>68</v>
      </c>
      <c r="B61" s="108" t="s">
        <v>193</v>
      </c>
      <c r="C61" s="108" t="s">
        <v>74</v>
      </c>
      <c r="D61" s="108" t="s">
        <v>93</v>
      </c>
      <c r="E61" s="108" t="s">
        <v>69</v>
      </c>
      <c r="F61" s="109">
        <v>531219</v>
      </c>
      <c r="G61" s="110">
        <v>335000</v>
      </c>
      <c r="H61" s="108" t="s">
        <v>71</v>
      </c>
      <c r="I61" s="108" t="s">
        <v>81</v>
      </c>
      <c r="J61" s="111">
        <v>44651</v>
      </c>
    </row>
    <row r="62" spans="1:10" ht="15">
      <c r="A62" s="108" t="s">
        <v>68</v>
      </c>
      <c r="B62" s="108" t="s">
        <v>193</v>
      </c>
      <c r="C62" s="108" t="s">
        <v>70</v>
      </c>
      <c r="D62" s="108" t="s">
        <v>61</v>
      </c>
      <c r="E62" s="108" t="s">
        <v>83</v>
      </c>
      <c r="F62" s="109">
        <v>530398</v>
      </c>
      <c r="G62" s="110">
        <v>270000</v>
      </c>
      <c r="H62" s="108" t="s">
        <v>81</v>
      </c>
      <c r="I62" s="108" t="s">
        <v>81</v>
      </c>
      <c r="J62" s="111">
        <v>44624</v>
      </c>
    </row>
    <row r="63" spans="1:10" ht="15">
      <c r="A63" s="108" t="s">
        <v>68</v>
      </c>
      <c r="B63" s="108" t="s">
        <v>193</v>
      </c>
      <c r="C63" s="108" t="s">
        <v>103</v>
      </c>
      <c r="D63" s="108" t="s">
        <v>105</v>
      </c>
      <c r="E63" s="108" t="s">
        <v>69</v>
      </c>
      <c r="F63" s="109">
        <v>531109</v>
      </c>
      <c r="G63" s="110">
        <v>469000</v>
      </c>
      <c r="H63" s="108" t="s">
        <v>71</v>
      </c>
      <c r="I63" s="108" t="s">
        <v>81</v>
      </c>
      <c r="J63" s="111">
        <v>44649</v>
      </c>
    </row>
    <row r="64" spans="1:10" ht="15">
      <c r="A64" s="108" t="s">
        <v>68</v>
      </c>
      <c r="B64" s="108" t="s">
        <v>193</v>
      </c>
      <c r="C64" s="108" t="s">
        <v>70</v>
      </c>
      <c r="D64" s="108" t="s">
        <v>60</v>
      </c>
      <c r="E64" s="108" t="s">
        <v>83</v>
      </c>
      <c r="F64" s="109">
        <v>531022</v>
      </c>
      <c r="G64" s="110">
        <v>290000</v>
      </c>
      <c r="H64" s="108" t="s">
        <v>71</v>
      </c>
      <c r="I64" s="108" t="s">
        <v>81</v>
      </c>
      <c r="J64" s="111">
        <v>44645</v>
      </c>
    </row>
    <row r="65" spans="1:10" ht="15">
      <c r="A65" s="108" t="s">
        <v>68</v>
      </c>
      <c r="B65" s="108" t="s">
        <v>193</v>
      </c>
      <c r="C65" s="108" t="s">
        <v>70</v>
      </c>
      <c r="D65" s="108" t="s">
        <v>61</v>
      </c>
      <c r="E65" s="108" t="s">
        <v>83</v>
      </c>
      <c r="F65" s="109">
        <v>530395</v>
      </c>
      <c r="G65" s="110">
        <v>260000</v>
      </c>
      <c r="H65" s="108" t="s">
        <v>81</v>
      </c>
      <c r="I65" s="108" t="s">
        <v>81</v>
      </c>
      <c r="J65" s="111">
        <v>44624</v>
      </c>
    </row>
    <row r="66" spans="1:10" ht="15">
      <c r="A66" s="108" t="s">
        <v>68</v>
      </c>
      <c r="B66" s="108" t="s">
        <v>193</v>
      </c>
      <c r="C66" s="108" t="s">
        <v>74</v>
      </c>
      <c r="D66" s="108" t="s">
        <v>93</v>
      </c>
      <c r="E66" s="108" t="s">
        <v>69</v>
      </c>
      <c r="F66" s="109">
        <v>531048</v>
      </c>
      <c r="G66" s="110">
        <v>265000</v>
      </c>
      <c r="H66" s="108" t="s">
        <v>71</v>
      </c>
      <c r="I66" s="108" t="s">
        <v>81</v>
      </c>
      <c r="J66" s="111">
        <v>44645</v>
      </c>
    </row>
    <row r="67" spans="1:10" ht="15">
      <c r="A67" s="108" t="s">
        <v>68</v>
      </c>
      <c r="B67" s="108" t="s">
        <v>193</v>
      </c>
      <c r="C67" s="108" t="s">
        <v>70</v>
      </c>
      <c r="D67" s="108" t="s">
        <v>60</v>
      </c>
      <c r="E67" s="108" t="s">
        <v>69</v>
      </c>
      <c r="F67" s="109">
        <v>530285</v>
      </c>
      <c r="G67" s="110">
        <v>490000</v>
      </c>
      <c r="H67" s="108" t="s">
        <v>71</v>
      </c>
      <c r="I67" s="108" t="s">
        <v>81</v>
      </c>
      <c r="J67" s="111">
        <v>44621</v>
      </c>
    </row>
    <row r="68" spans="1:10" ht="15">
      <c r="A68" s="108" t="s">
        <v>68</v>
      </c>
      <c r="B68" s="108" t="s">
        <v>193</v>
      </c>
      <c r="C68" s="108" t="s">
        <v>27</v>
      </c>
      <c r="D68" s="108" t="s">
        <v>86</v>
      </c>
      <c r="E68" s="108" t="s">
        <v>95</v>
      </c>
      <c r="F68" s="109">
        <v>531006</v>
      </c>
      <c r="G68" s="110">
        <v>350000</v>
      </c>
      <c r="H68" s="108" t="s">
        <v>71</v>
      </c>
      <c r="I68" s="108" t="s">
        <v>81</v>
      </c>
      <c r="J68" s="111">
        <v>44644</v>
      </c>
    </row>
    <row r="69" spans="1:10" ht="15">
      <c r="A69" s="108" t="s">
        <v>68</v>
      </c>
      <c r="B69" s="108" t="s">
        <v>193</v>
      </c>
      <c r="C69" s="108" t="s">
        <v>70</v>
      </c>
      <c r="D69" s="108" t="s">
        <v>60</v>
      </c>
      <c r="E69" s="108" t="s">
        <v>69</v>
      </c>
      <c r="F69" s="109">
        <v>530345</v>
      </c>
      <c r="G69" s="110">
        <v>335000</v>
      </c>
      <c r="H69" s="108" t="s">
        <v>71</v>
      </c>
      <c r="I69" s="108" t="s">
        <v>81</v>
      </c>
      <c r="J69" s="111">
        <v>44622</v>
      </c>
    </row>
    <row r="70" spans="1:10" ht="15">
      <c r="A70" s="108" t="s">
        <v>68</v>
      </c>
      <c r="B70" s="108" t="s">
        <v>193</v>
      </c>
      <c r="C70" s="108" t="s">
        <v>70</v>
      </c>
      <c r="D70" s="108" t="s">
        <v>61</v>
      </c>
      <c r="E70" s="108" t="s">
        <v>69</v>
      </c>
      <c r="F70" s="109">
        <v>530971</v>
      </c>
      <c r="G70" s="110">
        <v>750000</v>
      </c>
      <c r="H70" s="108" t="s">
        <v>71</v>
      </c>
      <c r="I70" s="108" t="s">
        <v>81</v>
      </c>
      <c r="J70" s="111">
        <v>44643</v>
      </c>
    </row>
    <row r="71" spans="1:10" ht="15">
      <c r="A71" s="108" t="s">
        <v>68</v>
      </c>
      <c r="B71" s="108" t="s">
        <v>193</v>
      </c>
      <c r="C71" s="108" t="s">
        <v>70</v>
      </c>
      <c r="D71" s="108" t="s">
        <v>60</v>
      </c>
      <c r="E71" s="108" t="s">
        <v>69</v>
      </c>
      <c r="F71" s="109">
        <v>530968</v>
      </c>
      <c r="G71" s="110">
        <v>360000</v>
      </c>
      <c r="H71" s="108" t="s">
        <v>81</v>
      </c>
      <c r="I71" s="108" t="s">
        <v>81</v>
      </c>
      <c r="J71" s="111">
        <v>44643</v>
      </c>
    </row>
    <row r="72" spans="1:10" ht="15">
      <c r="A72" s="108" t="s">
        <v>68</v>
      </c>
      <c r="B72" s="108" t="s">
        <v>193</v>
      </c>
      <c r="C72" s="108" t="s">
        <v>72</v>
      </c>
      <c r="D72" s="108" t="s">
        <v>76</v>
      </c>
      <c r="E72" s="108" t="s">
        <v>69</v>
      </c>
      <c r="F72" s="109">
        <v>530966</v>
      </c>
      <c r="G72" s="110">
        <v>464509</v>
      </c>
      <c r="H72" s="108" t="s">
        <v>71</v>
      </c>
      <c r="I72" s="108" t="s">
        <v>81</v>
      </c>
      <c r="J72" s="111">
        <v>44643</v>
      </c>
    </row>
    <row r="73" spans="1:10" ht="15">
      <c r="A73" s="108" t="s">
        <v>68</v>
      </c>
      <c r="B73" s="108" t="s">
        <v>193</v>
      </c>
      <c r="C73" s="108" t="s">
        <v>72</v>
      </c>
      <c r="D73" s="108" t="s">
        <v>102</v>
      </c>
      <c r="E73" s="108" t="s">
        <v>69</v>
      </c>
      <c r="F73" s="109">
        <v>531044</v>
      </c>
      <c r="G73" s="110">
        <v>742400</v>
      </c>
      <c r="H73" s="108" t="s">
        <v>71</v>
      </c>
      <c r="I73" s="108" t="s">
        <v>81</v>
      </c>
      <c r="J73" s="111">
        <v>44645</v>
      </c>
    </row>
    <row r="74" spans="1:10" ht="15">
      <c r="A74" s="108" t="s">
        <v>68</v>
      </c>
      <c r="B74" s="108" t="s">
        <v>193</v>
      </c>
      <c r="C74" s="108" t="s">
        <v>70</v>
      </c>
      <c r="D74" s="108" t="s">
        <v>61</v>
      </c>
      <c r="E74" s="108" t="s">
        <v>69</v>
      </c>
      <c r="F74" s="109">
        <v>530404</v>
      </c>
      <c r="G74" s="110">
        <v>425000</v>
      </c>
      <c r="H74" s="108" t="s">
        <v>71</v>
      </c>
      <c r="I74" s="108" t="s">
        <v>81</v>
      </c>
      <c r="J74" s="111">
        <v>44624</v>
      </c>
    </row>
    <row r="75" spans="1:10" ht="15">
      <c r="A75" s="108" t="s">
        <v>68</v>
      </c>
      <c r="B75" s="108" t="s">
        <v>193</v>
      </c>
      <c r="C75" s="108" t="s">
        <v>70</v>
      </c>
      <c r="D75" s="108" t="s">
        <v>60</v>
      </c>
      <c r="E75" s="108" t="s">
        <v>69</v>
      </c>
      <c r="F75" s="109">
        <v>531046</v>
      </c>
      <c r="G75" s="110">
        <v>430000</v>
      </c>
      <c r="H75" s="108" t="s">
        <v>71</v>
      </c>
      <c r="I75" s="108" t="s">
        <v>81</v>
      </c>
      <c r="J75" s="111">
        <v>44645</v>
      </c>
    </row>
    <row r="76" spans="1:10" ht="15">
      <c r="A76" s="108" t="s">
        <v>40</v>
      </c>
      <c r="B76" s="108" t="s">
        <v>194</v>
      </c>
      <c r="C76" s="108" t="s">
        <v>70</v>
      </c>
      <c r="D76" s="108" t="s">
        <v>59</v>
      </c>
      <c r="E76" s="108" t="s">
        <v>69</v>
      </c>
      <c r="F76" s="109">
        <v>530853</v>
      </c>
      <c r="G76" s="110">
        <v>490000</v>
      </c>
      <c r="H76" s="108" t="s">
        <v>81</v>
      </c>
      <c r="I76" s="108" t="s">
        <v>81</v>
      </c>
      <c r="J76" s="111">
        <v>44641</v>
      </c>
    </row>
    <row r="77" spans="1:10" ht="15">
      <c r="A77" s="108" t="s">
        <v>40</v>
      </c>
      <c r="B77" s="108" t="s">
        <v>194</v>
      </c>
      <c r="C77" s="108" t="s">
        <v>70</v>
      </c>
      <c r="D77" s="108" t="s">
        <v>88</v>
      </c>
      <c r="E77" s="108" t="s">
        <v>69</v>
      </c>
      <c r="F77" s="109">
        <v>530837</v>
      </c>
      <c r="G77" s="110">
        <v>495500</v>
      </c>
      <c r="H77" s="108" t="s">
        <v>71</v>
      </c>
      <c r="I77" s="108" t="s">
        <v>81</v>
      </c>
      <c r="J77" s="111">
        <v>44641</v>
      </c>
    </row>
    <row r="78" spans="1:10" ht="15">
      <c r="A78" s="108" t="s">
        <v>40</v>
      </c>
      <c r="B78" s="108" t="s">
        <v>194</v>
      </c>
      <c r="C78" s="108" t="s">
        <v>70</v>
      </c>
      <c r="D78" s="108" t="s">
        <v>59</v>
      </c>
      <c r="E78" s="108" t="s">
        <v>69</v>
      </c>
      <c r="F78" s="109">
        <v>530786</v>
      </c>
      <c r="G78" s="110">
        <v>799000</v>
      </c>
      <c r="H78" s="108" t="s">
        <v>71</v>
      </c>
      <c r="I78" s="108" t="s">
        <v>81</v>
      </c>
      <c r="J78" s="111">
        <v>44638</v>
      </c>
    </row>
    <row r="79" spans="1:10" ht="15">
      <c r="A79" s="108" t="s">
        <v>40</v>
      </c>
      <c r="B79" s="108" t="s">
        <v>194</v>
      </c>
      <c r="C79" s="108" t="s">
        <v>70</v>
      </c>
      <c r="D79" s="108" t="s">
        <v>88</v>
      </c>
      <c r="E79" s="108" t="s">
        <v>69</v>
      </c>
      <c r="F79" s="109">
        <v>530730</v>
      </c>
      <c r="G79" s="110">
        <v>569000</v>
      </c>
      <c r="H79" s="108" t="s">
        <v>71</v>
      </c>
      <c r="I79" s="108" t="s">
        <v>81</v>
      </c>
      <c r="J79" s="111">
        <v>44636</v>
      </c>
    </row>
    <row r="80" spans="1:10" ht="15">
      <c r="A80" s="108" t="s">
        <v>40</v>
      </c>
      <c r="B80" s="108" t="s">
        <v>194</v>
      </c>
      <c r="C80" s="108" t="s">
        <v>70</v>
      </c>
      <c r="D80" s="108" t="s">
        <v>59</v>
      </c>
      <c r="E80" s="108" t="s">
        <v>69</v>
      </c>
      <c r="F80" s="109">
        <v>530712</v>
      </c>
      <c r="G80" s="110">
        <v>485000</v>
      </c>
      <c r="H80" s="108" t="s">
        <v>81</v>
      </c>
      <c r="I80" s="108" t="s">
        <v>81</v>
      </c>
      <c r="J80" s="111">
        <v>44635</v>
      </c>
    </row>
    <row r="81" spans="1:10" ht="15">
      <c r="A81" s="108" t="s">
        <v>40</v>
      </c>
      <c r="B81" s="108" t="s">
        <v>194</v>
      </c>
      <c r="C81" s="108" t="s">
        <v>27</v>
      </c>
      <c r="D81" s="108" t="s">
        <v>49</v>
      </c>
      <c r="E81" s="108" t="s">
        <v>69</v>
      </c>
      <c r="F81" s="109">
        <v>530701</v>
      </c>
      <c r="G81" s="110">
        <v>330000</v>
      </c>
      <c r="H81" s="108" t="s">
        <v>71</v>
      </c>
      <c r="I81" s="108" t="s">
        <v>81</v>
      </c>
      <c r="J81" s="111">
        <v>44635</v>
      </c>
    </row>
    <row r="82" spans="1:10" ht="15">
      <c r="A82" s="108" t="s">
        <v>40</v>
      </c>
      <c r="B82" s="108" t="s">
        <v>194</v>
      </c>
      <c r="C82" s="108" t="s">
        <v>70</v>
      </c>
      <c r="D82" s="108" t="s">
        <v>59</v>
      </c>
      <c r="E82" s="108" t="s">
        <v>69</v>
      </c>
      <c r="F82" s="109">
        <v>530689</v>
      </c>
      <c r="G82" s="110">
        <v>331900</v>
      </c>
      <c r="H82" s="108" t="s">
        <v>71</v>
      </c>
      <c r="I82" s="108" t="s">
        <v>81</v>
      </c>
      <c r="J82" s="111">
        <v>44635</v>
      </c>
    </row>
    <row r="83" spans="1:10" ht="15">
      <c r="A83" s="108" t="s">
        <v>40</v>
      </c>
      <c r="B83" s="108" t="s">
        <v>194</v>
      </c>
      <c r="C83" s="108" t="s">
        <v>70</v>
      </c>
      <c r="D83" s="108" t="s">
        <v>59</v>
      </c>
      <c r="E83" s="108" t="s">
        <v>69</v>
      </c>
      <c r="F83" s="109">
        <v>530582</v>
      </c>
      <c r="G83" s="110">
        <v>535000</v>
      </c>
      <c r="H83" s="108" t="s">
        <v>81</v>
      </c>
      <c r="I83" s="108" t="s">
        <v>81</v>
      </c>
      <c r="J83" s="111">
        <v>44630</v>
      </c>
    </row>
    <row r="84" spans="1:10" ht="15">
      <c r="A84" s="108" t="s">
        <v>40</v>
      </c>
      <c r="B84" s="108" t="s">
        <v>194</v>
      </c>
      <c r="C84" s="108" t="s">
        <v>70</v>
      </c>
      <c r="D84" s="108" t="s">
        <v>59</v>
      </c>
      <c r="E84" s="108" t="s">
        <v>69</v>
      </c>
      <c r="F84" s="109">
        <v>530589</v>
      </c>
      <c r="G84" s="110">
        <v>475000</v>
      </c>
      <c r="H84" s="108" t="s">
        <v>71</v>
      </c>
      <c r="I84" s="108" t="s">
        <v>81</v>
      </c>
      <c r="J84" s="111">
        <v>44630</v>
      </c>
    </row>
    <row r="85" spans="1:10" ht="15">
      <c r="A85" s="108" t="s">
        <v>40</v>
      </c>
      <c r="B85" s="108" t="s">
        <v>194</v>
      </c>
      <c r="C85" s="108" t="s">
        <v>70</v>
      </c>
      <c r="D85" s="108" t="s">
        <v>59</v>
      </c>
      <c r="E85" s="108" t="s">
        <v>69</v>
      </c>
      <c r="F85" s="109">
        <v>530782</v>
      </c>
      <c r="G85" s="110">
        <v>465000</v>
      </c>
      <c r="H85" s="108" t="s">
        <v>71</v>
      </c>
      <c r="I85" s="108" t="s">
        <v>81</v>
      </c>
      <c r="J85" s="111">
        <v>44638</v>
      </c>
    </row>
    <row r="86" spans="1:10" ht="15">
      <c r="A86" s="108" t="s">
        <v>40</v>
      </c>
      <c r="B86" s="108" t="s">
        <v>194</v>
      </c>
      <c r="C86" s="108" t="s">
        <v>70</v>
      </c>
      <c r="D86" s="108" t="s">
        <v>88</v>
      </c>
      <c r="E86" s="108" t="s">
        <v>87</v>
      </c>
      <c r="F86" s="109">
        <v>530439</v>
      </c>
      <c r="G86" s="110">
        <v>99000</v>
      </c>
      <c r="H86" s="108" t="s">
        <v>71</v>
      </c>
      <c r="I86" s="108" t="s">
        <v>81</v>
      </c>
      <c r="J86" s="111">
        <v>44627</v>
      </c>
    </row>
    <row r="87" spans="1:10" ht="15">
      <c r="A87" s="108" t="s">
        <v>40</v>
      </c>
      <c r="B87" s="108" t="s">
        <v>194</v>
      </c>
      <c r="C87" s="108" t="s">
        <v>27</v>
      </c>
      <c r="D87" s="108" t="s">
        <v>34</v>
      </c>
      <c r="E87" s="108" t="s">
        <v>82</v>
      </c>
      <c r="F87" s="109">
        <v>530624</v>
      </c>
      <c r="G87" s="110">
        <v>2400000</v>
      </c>
      <c r="H87" s="108" t="s">
        <v>71</v>
      </c>
      <c r="I87" s="108" t="s">
        <v>81</v>
      </c>
      <c r="J87" s="111">
        <v>44631</v>
      </c>
    </row>
    <row r="88" spans="1:10" ht="15">
      <c r="A88" s="108" t="s">
        <v>40</v>
      </c>
      <c r="B88" s="108" t="s">
        <v>194</v>
      </c>
      <c r="C88" s="108" t="s">
        <v>72</v>
      </c>
      <c r="D88" s="108" t="s">
        <v>73</v>
      </c>
      <c r="E88" s="108" t="s">
        <v>69</v>
      </c>
      <c r="F88" s="109">
        <v>530965</v>
      </c>
      <c r="G88" s="110">
        <v>373000</v>
      </c>
      <c r="H88" s="108" t="s">
        <v>71</v>
      </c>
      <c r="I88" s="108" t="s">
        <v>81</v>
      </c>
      <c r="J88" s="111">
        <v>44643</v>
      </c>
    </row>
    <row r="89" spans="1:10" ht="15">
      <c r="A89" s="108" t="s">
        <v>40</v>
      </c>
      <c r="B89" s="108" t="s">
        <v>194</v>
      </c>
      <c r="C89" s="108" t="s">
        <v>27</v>
      </c>
      <c r="D89" s="108" t="s">
        <v>34</v>
      </c>
      <c r="E89" s="108" t="s">
        <v>87</v>
      </c>
      <c r="F89" s="109">
        <v>530991</v>
      </c>
      <c r="G89" s="110">
        <v>1236232</v>
      </c>
      <c r="H89" s="108" t="s">
        <v>71</v>
      </c>
      <c r="I89" s="108" t="s">
        <v>81</v>
      </c>
      <c r="J89" s="111">
        <v>44644</v>
      </c>
    </row>
    <row r="90" spans="1:10" ht="15">
      <c r="A90" s="108" t="s">
        <v>40</v>
      </c>
      <c r="B90" s="108" t="s">
        <v>194</v>
      </c>
      <c r="C90" s="108" t="s">
        <v>70</v>
      </c>
      <c r="D90" s="108" t="s">
        <v>59</v>
      </c>
      <c r="E90" s="108" t="s">
        <v>69</v>
      </c>
      <c r="F90" s="109">
        <v>531036</v>
      </c>
      <c r="G90" s="110">
        <v>480000</v>
      </c>
      <c r="H90" s="108" t="s">
        <v>71</v>
      </c>
      <c r="I90" s="108" t="s">
        <v>81</v>
      </c>
      <c r="J90" s="111">
        <v>44645</v>
      </c>
    </row>
    <row r="91" spans="1:10" ht="15">
      <c r="A91" s="108" t="s">
        <v>40</v>
      </c>
      <c r="B91" s="108" t="s">
        <v>194</v>
      </c>
      <c r="C91" s="108" t="s">
        <v>70</v>
      </c>
      <c r="D91" s="108" t="s">
        <v>88</v>
      </c>
      <c r="E91" s="108" t="s">
        <v>69</v>
      </c>
      <c r="F91" s="109">
        <v>531050</v>
      </c>
      <c r="G91" s="110">
        <v>535000</v>
      </c>
      <c r="H91" s="108" t="s">
        <v>71</v>
      </c>
      <c r="I91" s="108" t="s">
        <v>81</v>
      </c>
      <c r="J91" s="111">
        <v>44645</v>
      </c>
    </row>
    <row r="92" spans="1:10" ht="15">
      <c r="A92" s="108" t="s">
        <v>40</v>
      </c>
      <c r="B92" s="108" t="s">
        <v>194</v>
      </c>
      <c r="C92" s="108" t="s">
        <v>70</v>
      </c>
      <c r="D92" s="108" t="s">
        <v>88</v>
      </c>
      <c r="E92" s="108" t="s">
        <v>69</v>
      </c>
      <c r="F92" s="109">
        <v>531086</v>
      </c>
      <c r="G92" s="110">
        <v>625000</v>
      </c>
      <c r="H92" s="108" t="s">
        <v>71</v>
      </c>
      <c r="I92" s="108" t="s">
        <v>81</v>
      </c>
      <c r="J92" s="111">
        <v>44648</v>
      </c>
    </row>
    <row r="93" spans="1:10" ht="15">
      <c r="A93" s="108" t="s">
        <v>40</v>
      </c>
      <c r="B93" s="108" t="s">
        <v>194</v>
      </c>
      <c r="C93" s="108" t="s">
        <v>70</v>
      </c>
      <c r="D93" s="108" t="s">
        <v>88</v>
      </c>
      <c r="E93" s="108" t="s">
        <v>95</v>
      </c>
      <c r="F93" s="109">
        <v>531187</v>
      </c>
      <c r="G93" s="110">
        <v>425000</v>
      </c>
      <c r="H93" s="108" t="s">
        <v>71</v>
      </c>
      <c r="I93" s="108" t="s">
        <v>81</v>
      </c>
      <c r="J93" s="111">
        <v>44651</v>
      </c>
    </row>
    <row r="94" spans="1:10" ht="15">
      <c r="A94" s="108" t="s">
        <v>40</v>
      </c>
      <c r="B94" s="108" t="s">
        <v>194</v>
      </c>
      <c r="C94" s="108" t="s">
        <v>72</v>
      </c>
      <c r="D94" s="108" t="s">
        <v>73</v>
      </c>
      <c r="E94" s="108" t="s">
        <v>69</v>
      </c>
      <c r="F94" s="109">
        <v>531217</v>
      </c>
      <c r="G94" s="110">
        <v>455000</v>
      </c>
      <c r="H94" s="108" t="s">
        <v>71</v>
      </c>
      <c r="I94" s="108" t="s">
        <v>81</v>
      </c>
      <c r="J94" s="111">
        <v>44651</v>
      </c>
    </row>
    <row r="95" spans="1:10" ht="15">
      <c r="A95" s="108" t="s">
        <v>40</v>
      </c>
      <c r="B95" s="108" t="s">
        <v>194</v>
      </c>
      <c r="C95" s="108" t="s">
        <v>27</v>
      </c>
      <c r="D95" s="108" t="s">
        <v>34</v>
      </c>
      <c r="E95" s="108" t="s">
        <v>82</v>
      </c>
      <c r="F95" s="109">
        <v>530808</v>
      </c>
      <c r="G95" s="110">
        <v>850000</v>
      </c>
      <c r="H95" s="108" t="s">
        <v>71</v>
      </c>
      <c r="I95" s="108" t="s">
        <v>81</v>
      </c>
      <c r="J95" s="111">
        <v>44638</v>
      </c>
    </row>
    <row r="96" spans="1:10" ht="15">
      <c r="A96" s="108" t="s">
        <v>40</v>
      </c>
      <c r="B96" s="108" t="s">
        <v>194</v>
      </c>
      <c r="C96" s="108" t="s">
        <v>70</v>
      </c>
      <c r="D96" s="108" t="s">
        <v>88</v>
      </c>
      <c r="E96" s="108" t="s">
        <v>69</v>
      </c>
      <c r="F96" s="109">
        <v>530462</v>
      </c>
      <c r="G96" s="110">
        <v>789000</v>
      </c>
      <c r="H96" s="108" t="s">
        <v>71</v>
      </c>
      <c r="I96" s="108" t="s">
        <v>81</v>
      </c>
      <c r="J96" s="111">
        <v>44627</v>
      </c>
    </row>
    <row r="97" spans="1:10" ht="15">
      <c r="A97" s="108" t="s">
        <v>40</v>
      </c>
      <c r="B97" s="108" t="s">
        <v>194</v>
      </c>
      <c r="C97" s="108" t="s">
        <v>72</v>
      </c>
      <c r="D97" s="108" t="s">
        <v>73</v>
      </c>
      <c r="E97" s="108" t="s">
        <v>69</v>
      </c>
      <c r="F97" s="109">
        <v>530298</v>
      </c>
      <c r="G97" s="110">
        <v>345000</v>
      </c>
      <c r="H97" s="108" t="s">
        <v>71</v>
      </c>
      <c r="I97" s="108" t="s">
        <v>81</v>
      </c>
      <c r="J97" s="111">
        <v>44621</v>
      </c>
    </row>
    <row r="98" spans="1:10" ht="15">
      <c r="A98" s="108" t="s">
        <v>40</v>
      </c>
      <c r="B98" s="108" t="s">
        <v>194</v>
      </c>
      <c r="C98" s="108" t="s">
        <v>27</v>
      </c>
      <c r="D98" s="108" t="s">
        <v>85</v>
      </c>
      <c r="E98" s="108" t="s">
        <v>69</v>
      </c>
      <c r="F98" s="109">
        <v>530377</v>
      </c>
      <c r="G98" s="110">
        <v>465000</v>
      </c>
      <c r="H98" s="108" t="s">
        <v>71</v>
      </c>
      <c r="I98" s="108" t="s">
        <v>81</v>
      </c>
      <c r="J98" s="111">
        <v>44623</v>
      </c>
    </row>
    <row r="99" spans="1:10" ht="15">
      <c r="A99" s="108" t="s">
        <v>40</v>
      </c>
      <c r="B99" s="108" t="s">
        <v>194</v>
      </c>
      <c r="C99" s="108" t="s">
        <v>70</v>
      </c>
      <c r="D99" s="108" t="s">
        <v>59</v>
      </c>
      <c r="E99" s="108" t="s">
        <v>83</v>
      </c>
      <c r="F99" s="109">
        <v>530430</v>
      </c>
      <c r="G99" s="110">
        <v>218000</v>
      </c>
      <c r="H99" s="108" t="s">
        <v>71</v>
      </c>
      <c r="I99" s="108" t="s">
        <v>81</v>
      </c>
      <c r="J99" s="111">
        <v>44627</v>
      </c>
    </row>
    <row r="100" spans="1:10" ht="15">
      <c r="A100" s="108" t="s">
        <v>54</v>
      </c>
      <c r="B100" s="108" t="s">
        <v>195</v>
      </c>
      <c r="C100" s="108" t="s">
        <v>35</v>
      </c>
      <c r="D100" s="108" t="s">
        <v>89</v>
      </c>
      <c r="E100" s="108" t="s">
        <v>69</v>
      </c>
      <c r="F100" s="109">
        <v>530468</v>
      </c>
      <c r="G100" s="110">
        <v>356000</v>
      </c>
      <c r="H100" s="108" t="s">
        <v>71</v>
      </c>
      <c r="I100" s="108" t="s">
        <v>81</v>
      </c>
      <c r="J100" s="111">
        <v>44627</v>
      </c>
    </row>
    <row r="101" spans="1:10" ht="15">
      <c r="A101" s="108" t="s">
        <v>54</v>
      </c>
      <c r="B101" s="108" t="s">
        <v>195</v>
      </c>
      <c r="C101" s="108" t="s">
        <v>35</v>
      </c>
      <c r="D101" s="108" t="s">
        <v>89</v>
      </c>
      <c r="E101" s="108" t="s">
        <v>69</v>
      </c>
      <c r="F101" s="109">
        <v>530567</v>
      </c>
      <c r="G101" s="110">
        <v>350000</v>
      </c>
      <c r="H101" s="108" t="s">
        <v>71</v>
      </c>
      <c r="I101" s="108" t="s">
        <v>81</v>
      </c>
      <c r="J101" s="111">
        <v>44630</v>
      </c>
    </row>
    <row r="102" spans="1:10" ht="15">
      <c r="A102" s="108" t="s">
        <v>54</v>
      </c>
      <c r="B102" s="108" t="s">
        <v>195</v>
      </c>
      <c r="C102" s="108" t="s">
        <v>35</v>
      </c>
      <c r="D102" s="108" t="s">
        <v>89</v>
      </c>
      <c r="E102" s="108" t="s">
        <v>69</v>
      </c>
      <c r="F102" s="109">
        <v>530923</v>
      </c>
      <c r="G102" s="110">
        <v>325000</v>
      </c>
      <c r="H102" s="108" t="s">
        <v>71</v>
      </c>
      <c r="I102" s="108" t="s">
        <v>81</v>
      </c>
      <c r="J102" s="111">
        <v>44642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4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0" t="s">
        <v>0</v>
      </c>
      <c r="B1" s="90" t="s">
        <v>42</v>
      </c>
      <c r="C1" s="90" t="s">
        <v>1</v>
      </c>
      <c r="D1" s="90" t="s">
        <v>38</v>
      </c>
      <c r="E1" s="90" t="s">
        <v>36</v>
      </c>
      <c r="F1" s="90" t="s">
        <v>43</v>
      </c>
      <c r="G1" s="90" t="s">
        <v>37</v>
      </c>
      <c r="H1" s="90" t="s">
        <v>50</v>
      </c>
      <c r="L1">
        <v>41</v>
      </c>
    </row>
    <row r="2" spans="1:12" ht="15">
      <c r="A2" s="112" t="s">
        <v>113</v>
      </c>
      <c r="B2" s="112" t="s">
        <v>187</v>
      </c>
      <c r="C2" s="112" t="s">
        <v>119</v>
      </c>
      <c r="D2" s="112" t="s">
        <v>160</v>
      </c>
      <c r="E2" s="113">
        <v>530840</v>
      </c>
      <c r="F2" s="114">
        <v>260170</v>
      </c>
      <c r="G2" s="115">
        <v>44641</v>
      </c>
      <c r="H2" s="112" t="s">
        <v>161</v>
      </c>
    </row>
    <row r="3" spans="1:12" ht="15">
      <c r="A3" s="112" t="s">
        <v>41</v>
      </c>
      <c r="B3" s="112" t="s">
        <v>189</v>
      </c>
      <c r="C3" s="112" t="s">
        <v>119</v>
      </c>
      <c r="D3" s="112" t="s">
        <v>139</v>
      </c>
      <c r="E3" s="113">
        <v>530578</v>
      </c>
      <c r="F3" s="114">
        <v>35000</v>
      </c>
      <c r="G3" s="115">
        <v>44630</v>
      </c>
      <c r="H3" s="112" t="s">
        <v>140</v>
      </c>
    </row>
    <row r="4" spans="1:12" ht="15">
      <c r="A4" s="112" t="s">
        <v>41</v>
      </c>
      <c r="B4" s="112" t="s">
        <v>189</v>
      </c>
      <c r="C4" s="112" t="s">
        <v>119</v>
      </c>
      <c r="D4" s="112" t="s">
        <v>159</v>
      </c>
      <c r="E4" s="113">
        <v>530838</v>
      </c>
      <c r="F4" s="114">
        <v>279000</v>
      </c>
      <c r="G4" s="115">
        <v>44641</v>
      </c>
      <c r="H4" s="112" t="s">
        <v>122</v>
      </c>
    </row>
    <row r="5" spans="1:12" ht="15">
      <c r="A5" s="112" t="s">
        <v>41</v>
      </c>
      <c r="B5" s="112" t="s">
        <v>189</v>
      </c>
      <c r="C5" s="112" t="s">
        <v>119</v>
      </c>
      <c r="D5" s="112" t="s">
        <v>179</v>
      </c>
      <c r="E5" s="113">
        <v>531073</v>
      </c>
      <c r="F5" s="114">
        <v>218500</v>
      </c>
      <c r="G5" s="115">
        <v>44648</v>
      </c>
      <c r="H5" s="112" t="s">
        <v>120</v>
      </c>
    </row>
    <row r="6" spans="1:12" ht="15">
      <c r="A6" s="112" t="s">
        <v>41</v>
      </c>
      <c r="B6" s="112" t="s">
        <v>189</v>
      </c>
      <c r="C6" s="112" t="s">
        <v>119</v>
      </c>
      <c r="D6" s="112" t="s">
        <v>133</v>
      </c>
      <c r="E6" s="113">
        <v>530488</v>
      </c>
      <c r="F6" s="114">
        <v>86000</v>
      </c>
      <c r="G6" s="115">
        <v>44628</v>
      </c>
      <c r="H6" s="112" t="s">
        <v>134</v>
      </c>
    </row>
    <row r="7" spans="1:12" ht="15">
      <c r="A7" s="112" t="s">
        <v>41</v>
      </c>
      <c r="B7" s="112" t="s">
        <v>189</v>
      </c>
      <c r="C7" s="112" t="s">
        <v>82</v>
      </c>
      <c r="D7" s="112" t="s">
        <v>146</v>
      </c>
      <c r="E7" s="113">
        <v>530706</v>
      </c>
      <c r="F7" s="114">
        <v>433619.73</v>
      </c>
      <c r="G7" s="115">
        <v>44635</v>
      </c>
      <c r="H7" s="112" t="s">
        <v>147</v>
      </c>
    </row>
    <row r="8" spans="1:12" ht="15">
      <c r="A8" s="112" t="s">
        <v>39</v>
      </c>
      <c r="B8" s="112" t="s">
        <v>190</v>
      </c>
      <c r="C8" s="112" t="s">
        <v>119</v>
      </c>
      <c r="D8" s="112" t="s">
        <v>144</v>
      </c>
      <c r="E8" s="113">
        <v>530668</v>
      </c>
      <c r="F8" s="114">
        <v>153000</v>
      </c>
      <c r="G8" s="115">
        <v>44634</v>
      </c>
      <c r="H8" s="112" t="s">
        <v>145</v>
      </c>
    </row>
    <row r="9" spans="1:12" ht="15">
      <c r="A9" s="112" t="s">
        <v>39</v>
      </c>
      <c r="B9" s="112" t="s">
        <v>190</v>
      </c>
      <c r="C9" s="112" t="s">
        <v>119</v>
      </c>
      <c r="D9" s="112" t="s">
        <v>170</v>
      </c>
      <c r="E9" s="113">
        <v>530980</v>
      </c>
      <c r="F9" s="114">
        <v>188000</v>
      </c>
      <c r="G9" s="115">
        <v>44643</v>
      </c>
      <c r="H9" s="112" t="s">
        <v>142</v>
      </c>
    </row>
    <row r="10" spans="1:12" ht="15">
      <c r="A10" s="112" t="s">
        <v>39</v>
      </c>
      <c r="B10" s="112" t="s">
        <v>190</v>
      </c>
      <c r="C10" s="112" t="s">
        <v>128</v>
      </c>
      <c r="D10" s="112" t="s">
        <v>183</v>
      </c>
      <c r="E10" s="113">
        <v>531138</v>
      </c>
      <c r="F10" s="114">
        <v>196000</v>
      </c>
      <c r="G10" s="115">
        <v>44650</v>
      </c>
      <c r="H10" s="112" t="s">
        <v>184</v>
      </c>
    </row>
    <row r="11" spans="1:12" ht="15">
      <c r="A11" s="112" t="s">
        <v>39</v>
      </c>
      <c r="B11" s="112" t="s">
        <v>190</v>
      </c>
      <c r="C11" s="112" t="s">
        <v>124</v>
      </c>
      <c r="D11" s="112" t="s">
        <v>123</v>
      </c>
      <c r="E11" s="113">
        <v>530426</v>
      </c>
      <c r="F11" s="114">
        <v>1099725</v>
      </c>
      <c r="G11" s="115">
        <v>44627</v>
      </c>
      <c r="H11" s="112" t="s">
        <v>125</v>
      </c>
    </row>
    <row r="12" spans="1:12" ht="15">
      <c r="A12" s="112" t="s">
        <v>39</v>
      </c>
      <c r="B12" s="112" t="s">
        <v>190</v>
      </c>
      <c r="C12" s="112" t="s">
        <v>119</v>
      </c>
      <c r="D12" s="112" t="s">
        <v>177</v>
      </c>
      <c r="E12" s="113">
        <v>531021</v>
      </c>
      <c r="F12" s="114">
        <v>130200</v>
      </c>
      <c r="G12" s="115">
        <v>44645</v>
      </c>
      <c r="H12" s="112" t="s">
        <v>145</v>
      </c>
    </row>
    <row r="13" spans="1:12" ht="15">
      <c r="A13" s="112" t="s">
        <v>39</v>
      </c>
      <c r="B13" s="112" t="s">
        <v>190</v>
      </c>
      <c r="C13" s="112" t="s">
        <v>119</v>
      </c>
      <c r="D13" s="112" t="s">
        <v>141</v>
      </c>
      <c r="E13" s="113">
        <v>530597</v>
      </c>
      <c r="F13" s="114">
        <v>73000</v>
      </c>
      <c r="G13" s="115">
        <v>44631</v>
      </c>
      <c r="H13" s="112" t="s">
        <v>142</v>
      </c>
    </row>
    <row r="14" spans="1:12" ht="15">
      <c r="A14" s="112" t="s">
        <v>39</v>
      </c>
      <c r="B14" s="112" t="s">
        <v>190</v>
      </c>
      <c r="C14" s="112" t="s">
        <v>119</v>
      </c>
      <c r="D14" s="112" t="s">
        <v>162</v>
      </c>
      <c r="E14" s="113">
        <v>530916</v>
      </c>
      <c r="F14" s="114">
        <v>165000</v>
      </c>
      <c r="G14" s="115">
        <v>44642</v>
      </c>
      <c r="H14" s="112" t="s">
        <v>142</v>
      </c>
    </row>
    <row r="15" spans="1:12" ht="15">
      <c r="A15" s="112" t="s">
        <v>39</v>
      </c>
      <c r="B15" s="112" t="s">
        <v>190</v>
      </c>
      <c r="C15" s="112" t="s">
        <v>119</v>
      </c>
      <c r="D15" s="112" t="s">
        <v>148</v>
      </c>
      <c r="E15" s="113">
        <v>530729</v>
      </c>
      <c r="F15" s="114">
        <v>95857</v>
      </c>
      <c r="G15" s="115">
        <v>44636</v>
      </c>
      <c r="H15" s="112" t="s">
        <v>145</v>
      </c>
    </row>
    <row r="16" spans="1:12" ht="15">
      <c r="A16" s="112" t="s">
        <v>39</v>
      </c>
      <c r="B16" s="112" t="s">
        <v>190</v>
      </c>
      <c r="C16" s="112" t="s">
        <v>82</v>
      </c>
      <c r="D16" s="112" t="s">
        <v>149</v>
      </c>
      <c r="E16" s="113">
        <v>530747</v>
      </c>
      <c r="F16" s="114">
        <v>504000</v>
      </c>
      <c r="G16" s="115">
        <v>44637</v>
      </c>
      <c r="H16" s="112" t="s">
        <v>150</v>
      </c>
    </row>
    <row r="17" spans="1:8" ht="15">
      <c r="A17" s="112" t="s">
        <v>39</v>
      </c>
      <c r="B17" s="112" t="s">
        <v>190</v>
      </c>
      <c r="C17" s="112" t="s">
        <v>172</v>
      </c>
      <c r="D17" s="112" t="s">
        <v>171</v>
      </c>
      <c r="E17" s="113">
        <v>530989</v>
      </c>
      <c r="F17" s="114">
        <v>115000</v>
      </c>
      <c r="G17" s="115">
        <v>44644</v>
      </c>
      <c r="H17" s="112" t="s">
        <v>173</v>
      </c>
    </row>
    <row r="18" spans="1:8" ht="15">
      <c r="A18" s="112" t="s">
        <v>68</v>
      </c>
      <c r="B18" s="112" t="s">
        <v>193</v>
      </c>
      <c r="C18" s="112" t="s">
        <v>119</v>
      </c>
      <c r="D18" s="112" t="s">
        <v>121</v>
      </c>
      <c r="E18" s="113">
        <v>530329</v>
      </c>
      <c r="F18" s="114">
        <v>154000</v>
      </c>
      <c r="G18" s="115">
        <v>44622</v>
      </c>
      <c r="H18" s="112" t="s">
        <v>122</v>
      </c>
    </row>
    <row r="19" spans="1:8" ht="15">
      <c r="A19" s="112" t="s">
        <v>68</v>
      </c>
      <c r="B19" s="112" t="s">
        <v>193</v>
      </c>
      <c r="C19" s="112" t="s">
        <v>82</v>
      </c>
      <c r="D19" s="112" t="s">
        <v>116</v>
      </c>
      <c r="E19" s="113">
        <v>530287</v>
      </c>
      <c r="F19" s="114">
        <v>5550000</v>
      </c>
      <c r="G19" s="115">
        <v>44621</v>
      </c>
      <c r="H19" s="112" t="s">
        <v>117</v>
      </c>
    </row>
    <row r="20" spans="1:8" ht="15">
      <c r="A20" s="112" t="s">
        <v>68</v>
      </c>
      <c r="B20" s="112" t="s">
        <v>193</v>
      </c>
      <c r="C20" s="112" t="s">
        <v>119</v>
      </c>
      <c r="D20" s="112" t="s">
        <v>155</v>
      </c>
      <c r="E20" s="113">
        <v>530818</v>
      </c>
      <c r="F20" s="114">
        <v>345000</v>
      </c>
      <c r="G20" s="115">
        <v>44641</v>
      </c>
      <c r="H20" s="112" t="s">
        <v>156</v>
      </c>
    </row>
    <row r="21" spans="1:8" ht="15">
      <c r="A21" s="112" t="s">
        <v>68</v>
      </c>
      <c r="B21" s="112" t="s">
        <v>193</v>
      </c>
      <c r="C21" s="112" t="s">
        <v>119</v>
      </c>
      <c r="D21" s="112" t="s">
        <v>126</v>
      </c>
      <c r="E21" s="113">
        <v>530460</v>
      </c>
      <c r="F21" s="114">
        <v>103000</v>
      </c>
      <c r="G21" s="115">
        <v>44627</v>
      </c>
      <c r="H21" s="112" t="s">
        <v>122</v>
      </c>
    </row>
    <row r="22" spans="1:8" ht="15">
      <c r="A22" s="112" t="s">
        <v>68</v>
      </c>
      <c r="B22" s="112" t="s">
        <v>193</v>
      </c>
      <c r="C22" s="112" t="s">
        <v>119</v>
      </c>
      <c r="D22" s="112" t="s">
        <v>153</v>
      </c>
      <c r="E22" s="113">
        <v>530781</v>
      </c>
      <c r="F22" s="114">
        <v>333000</v>
      </c>
      <c r="G22" s="115">
        <v>44638</v>
      </c>
      <c r="H22" s="112" t="s">
        <v>154</v>
      </c>
    </row>
    <row r="23" spans="1:8" ht="15">
      <c r="A23" s="112" t="s">
        <v>68</v>
      </c>
      <c r="B23" s="112" t="s">
        <v>193</v>
      </c>
      <c r="C23" s="112" t="s">
        <v>119</v>
      </c>
      <c r="D23" s="112" t="s">
        <v>176</v>
      </c>
      <c r="E23" s="113">
        <v>531020</v>
      </c>
      <c r="F23" s="114">
        <v>168000</v>
      </c>
      <c r="G23" s="115">
        <v>44645</v>
      </c>
      <c r="H23" s="112" t="s">
        <v>122</v>
      </c>
    </row>
    <row r="24" spans="1:8" ht="15">
      <c r="A24" s="112" t="s">
        <v>68</v>
      </c>
      <c r="B24" s="112" t="s">
        <v>193</v>
      </c>
      <c r="C24" s="112" t="s">
        <v>119</v>
      </c>
      <c r="D24" s="112" t="s">
        <v>137</v>
      </c>
      <c r="E24" s="113">
        <v>530542</v>
      </c>
      <c r="F24" s="114">
        <v>135000</v>
      </c>
      <c r="G24" s="115">
        <v>44629</v>
      </c>
      <c r="H24" s="112" t="s">
        <v>138</v>
      </c>
    </row>
    <row r="25" spans="1:8" ht="15">
      <c r="A25" s="112" t="s">
        <v>40</v>
      </c>
      <c r="B25" s="112" t="s">
        <v>194</v>
      </c>
      <c r="C25" s="112" t="s">
        <v>119</v>
      </c>
      <c r="D25" s="112" t="s">
        <v>131</v>
      </c>
      <c r="E25" s="113">
        <v>530487</v>
      </c>
      <c r="F25" s="114">
        <v>148000</v>
      </c>
      <c r="G25" s="115">
        <v>44628</v>
      </c>
      <c r="H25" s="112" t="s">
        <v>132</v>
      </c>
    </row>
    <row r="26" spans="1:8" ht="15">
      <c r="A26" s="112" t="s">
        <v>40</v>
      </c>
      <c r="B26" s="112" t="s">
        <v>194</v>
      </c>
      <c r="C26" s="112" t="s">
        <v>82</v>
      </c>
      <c r="D26" s="112" t="s">
        <v>135</v>
      </c>
      <c r="E26" s="113">
        <v>530526</v>
      </c>
      <c r="F26" s="114">
        <v>949000</v>
      </c>
      <c r="G26" s="115">
        <v>44629</v>
      </c>
      <c r="H26" s="112" t="s">
        <v>136</v>
      </c>
    </row>
    <row r="27" spans="1:8" ht="30">
      <c r="A27" s="112" t="s">
        <v>40</v>
      </c>
      <c r="B27" s="112" t="s">
        <v>194</v>
      </c>
      <c r="C27" s="112" t="s">
        <v>82</v>
      </c>
      <c r="D27" s="112" t="s">
        <v>185</v>
      </c>
      <c r="E27" s="113">
        <v>531204</v>
      </c>
      <c r="F27" s="114">
        <v>3000000</v>
      </c>
      <c r="G27" s="115">
        <v>44651</v>
      </c>
      <c r="H27" s="112" t="s">
        <v>186</v>
      </c>
    </row>
    <row r="28" spans="1:8" ht="15">
      <c r="A28" s="112" t="s">
        <v>40</v>
      </c>
      <c r="B28" s="112" t="s">
        <v>194</v>
      </c>
      <c r="C28" s="112" t="s">
        <v>119</v>
      </c>
      <c r="D28" s="112" t="s">
        <v>157</v>
      </c>
      <c r="E28" s="113">
        <v>530820</v>
      </c>
      <c r="F28" s="114">
        <v>400800</v>
      </c>
      <c r="G28" s="115">
        <v>44641</v>
      </c>
      <c r="H28" s="112" t="s">
        <v>158</v>
      </c>
    </row>
    <row r="29" spans="1:8" ht="15">
      <c r="A29" s="112" t="s">
        <v>40</v>
      </c>
      <c r="B29" s="112" t="s">
        <v>194</v>
      </c>
      <c r="C29" s="112" t="s">
        <v>119</v>
      </c>
      <c r="D29" s="112" t="s">
        <v>166</v>
      </c>
      <c r="E29" s="113">
        <v>530943</v>
      </c>
      <c r="F29" s="114">
        <v>150000</v>
      </c>
      <c r="G29" s="115">
        <v>44643</v>
      </c>
      <c r="H29" s="112" t="s">
        <v>167</v>
      </c>
    </row>
    <row r="30" spans="1:8" ht="30">
      <c r="A30" s="112" t="s">
        <v>40</v>
      </c>
      <c r="B30" s="112" t="s">
        <v>194</v>
      </c>
      <c r="C30" s="112" t="s">
        <v>119</v>
      </c>
      <c r="D30" s="112" t="s">
        <v>143</v>
      </c>
      <c r="E30" s="113">
        <v>530663</v>
      </c>
      <c r="F30" s="114">
        <v>250000</v>
      </c>
      <c r="G30" s="115">
        <v>44634</v>
      </c>
      <c r="H30" s="112" t="s">
        <v>129</v>
      </c>
    </row>
    <row r="31" spans="1:8" ht="15">
      <c r="A31" s="112" t="s">
        <v>40</v>
      </c>
      <c r="B31" s="112" t="s">
        <v>194</v>
      </c>
      <c r="C31" s="112" t="s">
        <v>119</v>
      </c>
      <c r="D31" s="112" t="s">
        <v>168</v>
      </c>
      <c r="E31" s="113">
        <v>530950</v>
      </c>
      <c r="F31" s="114">
        <v>200000</v>
      </c>
      <c r="G31" s="115">
        <v>44643</v>
      </c>
      <c r="H31" s="112" t="s">
        <v>167</v>
      </c>
    </row>
    <row r="32" spans="1:8" ht="15">
      <c r="A32" s="112" t="s">
        <v>40</v>
      </c>
      <c r="B32" s="112" t="s">
        <v>194</v>
      </c>
      <c r="C32" s="112" t="s">
        <v>119</v>
      </c>
      <c r="D32" s="112" t="s">
        <v>169</v>
      </c>
      <c r="E32" s="113">
        <v>530964</v>
      </c>
      <c r="F32" s="114">
        <v>290000</v>
      </c>
      <c r="G32" s="115">
        <v>44643</v>
      </c>
      <c r="H32" s="112" t="s">
        <v>167</v>
      </c>
    </row>
    <row r="33" spans="1:8" ht="15">
      <c r="A33" s="112" t="s">
        <v>40</v>
      </c>
      <c r="B33" s="112" t="s">
        <v>194</v>
      </c>
      <c r="C33" s="112" t="s">
        <v>119</v>
      </c>
      <c r="D33" s="112" t="s">
        <v>151</v>
      </c>
      <c r="E33" s="113">
        <v>530760</v>
      </c>
      <c r="F33" s="114">
        <v>329000</v>
      </c>
      <c r="G33" s="115">
        <v>44637</v>
      </c>
      <c r="H33" s="112" t="s">
        <v>152</v>
      </c>
    </row>
    <row r="34" spans="1:8" ht="15">
      <c r="A34" s="112" t="s">
        <v>40</v>
      </c>
      <c r="B34" s="112" t="s">
        <v>194</v>
      </c>
      <c r="C34" s="112" t="s">
        <v>119</v>
      </c>
      <c r="D34" s="112" t="s">
        <v>130</v>
      </c>
      <c r="E34" s="113">
        <v>530486</v>
      </c>
      <c r="F34" s="114">
        <v>164300</v>
      </c>
      <c r="G34" s="115">
        <v>44628</v>
      </c>
      <c r="H34" s="112" t="s">
        <v>122</v>
      </c>
    </row>
    <row r="35" spans="1:8" ht="30">
      <c r="A35" s="112" t="s">
        <v>40</v>
      </c>
      <c r="B35" s="112" t="s">
        <v>194</v>
      </c>
      <c r="C35" s="112" t="s">
        <v>128</v>
      </c>
      <c r="D35" s="112" t="s">
        <v>127</v>
      </c>
      <c r="E35" s="113">
        <v>530477</v>
      </c>
      <c r="F35" s="114">
        <v>607500</v>
      </c>
      <c r="G35" s="115">
        <v>44628</v>
      </c>
      <c r="H35" s="112" t="s">
        <v>129</v>
      </c>
    </row>
    <row r="36" spans="1:8" ht="15">
      <c r="A36" s="112" t="s">
        <v>40</v>
      </c>
      <c r="B36" s="112" t="s">
        <v>194</v>
      </c>
      <c r="C36" s="112" t="s">
        <v>128</v>
      </c>
      <c r="D36" s="112" t="s">
        <v>178</v>
      </c>
      <c r="E36" s="113">
        <v>531041</v>
      </c>
      <c r="F36" s="114">
        <v>455595</v>
      </c>
      <c r="G36" s="115">
        <v>44645</v>
      </c>
      <c r="H36" s="112" t="s">
        <v>122</v>
      </c>
    </row>
    <row r="37" spans="1:8" ht="15">
      <c r="A37" s="112" t="s">
        <v>40</v>
      </c>
      <c r="B37" s="112" t="s">
        <v>194</v>
      </c>
      <c r="C37" s="112" t="s">
        <v>119</v>
      </c>
      <c r="D37" s="112" t="s">
        <v>180</v>
      </c>
      <c r="E37" s="113">
        <v>531091</v>
      </c>
      <c r="F37" s="114">
        <v>396300</v>
      </c>
      <c r="G37" s="115">
        <v>44648</v>
      </c>
      <c r="H37" s="112" t="s">
        <v>122</v>
      </c>
    </row>
    <row r="38" spans="1:8" ht="15">
      <c r="A38" s="112" t="s">
        <v>40</v>
      </c>
      <c r="B38" s="112" t="s">
        <v>194</v>
      </c>
      <c r="C38" s="112" t="s">
        <v>82</v>
      </c>
      <c r="D38" s="112" t="s">
        <v>181</v>
      </c>
      <c r="E38" s="113">
        <v>531112</v>
      </c>
      <c r="F38" s="114">
        <v>400000</v>
      </c>
      <c r="G38" s="115">
        <v>44649</v>
      </c>
      <c r="H38" s="112" t="s">
        <v>182</v>
      </c>
    </row>
    <row r="39" spans="1:8" ht="15">
      <c r="A39" s="112" t="s">
        <v>40</v>
      </c>
      <c r="B39" s="112" t="s">
        <v>194</v>
      </c>
      <c r="C39" s="112" t="s">
        <v>119</v>
      </c>
      <c r="D39" s="112" t="s">
        <v>118</v>
      </c>
      <c r="E39" s="113">
        <v>530295</v>
      </c>
      <c r="F39" s="114">
        <v>450000</v>
      </c>
      <c r="G39" s="115">
        <v>44621</v>
      </c>
      <c r="H39" s="112" t="s">
        <v>120</v>
      </c>
    </row>
    <row r="40" spans="1:8" ht="15">
      <c r="A40" s="112" t="s">
        <v>40</v>
      </c>
      <c r="B40" s="112" t="s">
        <v>194</v>
      </c>
      <c r="C40" s="112" t="s">
        <v>119</v>
      </c>
      <c r="D40" s="112" t="s">
        <v>174</v>
      </c>
      <c r="E40" s="113">
        <v>530996</v>
      </c>
      <c r="F40" s="114">
        <v>385000</v>
      </c>
      <c r="G40" s="115">
        <v>44644</v>
      </c>
      <c r="H40" s="112" t="s">
        <v>175</v>
      </c>
    </row>
    <row r="41" spans="1:8" ht="15">
      <c r="A41" s="112" t="s">
        <v>163</v>
      </c>
      <c r="B41" s="112" t="s">
        <v>196</v>
      </c>
      <c r="C41" s="112" t="s">
        <v>119</v>
      </c>
      <c r="D41" s="112" t="s">
        <v>164</v>
      </c>
      <c r="E41" s="113">
        <v>530931</v>
      </c>
      <c r="F41" s="114">
        <v>235000</v>
      </c>
      <c r="G41" s="115">
        <v>44642</v>
      </c>
      <c r="H41" s="112" t="s">
        <v>165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4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1" t="s">
        <v>0</v>
      </c>
      <c r="B1" s="92" t="s">
        <v>42</v>
      </c>
      <c r="C1" s="92" t="s">
        <v>43</v>
      </c>
      <c r="D1" s="92" t="s">
        <v>37</v>
      </c>
      <c r="E1" s="93" t="s">
        <v>52</v>
      </c>
      <c r="L1">
        <v>143</v>
      </c>
    </row>
    <row r="2" spans="1:12" ht="12.75" customHeight="1">
      <c r="A2" s="116" t="s">
        <v>113</v>
      </c>
      <c r="B2" s="116" t="s">
        <v>187</v>
      </c>
      <c r="C2" s="117">
        <v>550000</v>
      </c>
      <c r="D2" s="118">
        <v>44651</v>
      </c>
      <c r="E2" s="116" t="s">
        <v>197</v>
      </c>
    </row>
    <row r="3" spans="1:12" ht="12.75" customHeight="1">
      <c r="A3" s="116" t="s">
        <v>113</v>
      </c>
      <c r="B3" s="116" t="s">
        <v>187</v>
      </c>
      <c r="C3" s="117">
        <v>260170</v>
      </c>
      <c r="D3" s="118">
        <v>44641</v>
      </c>
      <c r="E3" s="116" t="s">
        <v>198</v>
      </c>
    </row>
    <row r="4" spans="1:12" ht="12.75" customHeight="1">
      <c r="A4" s="116" t="s">
        <v>79</v>
      </c>
      <c r="B4" s="116" t="s">
        <v>188</v>
      </c>
      <c r="C4" s="117">
        <v>649005</v>
      </c>
      <c r="D4" s="118">
        <v>44651</v>
      </c>
      <c r="E4" s="116" t="s">
        <v>199</v>
      </c>
    </row>
    <row r="5" spans="1:12" ht="12.75" customHeight="1">
      <c r="A5" s="116" t="s">
        <v>79</v>
      </c>
      <c r="B5" s="116" t="s">
        <v>188</v>
      </c>
      <c r="C5" s="117">
        <v>824167</v>
      </c>
      <c r="D5" s="118">
        <v>44629</v>
      </c>
      <c r="E5" s="116" t="s">
        <v>199</v>
      </c>
    </row>
    <row r="6" spans="1:12" ht="12.75" customHeight="1">
      <c r="A6" s="116" t="s">
        <v>79</v>
      </c>
      <c r="B6" s="116" t="s">
        <v>188</v>
      </c>
      <c r="C6" s="117">
        <v>558260</v>
      </c>
      <c r="D6" s="118">
        <v>44650</v>
      </c>
      <c r="E6" s="116" t="s">
        <v>199</v>
      </c>
    </row>
    <row r="7" spans="1:12" ht="12.75" customHeight="1">
      <c r="A7" s="116" t="s">
        <v>79</v>
      </c>
      <c r="B7" s="116" t="s">
        <v>188</v>
      </c>
      <c r="C7" s="117">
        <v>608416</v>
      </c>
      <c r="D7" s="118">
        <v>44645</v>
      </c>
      <c r="E7" s="116" t="s">
        <v>199</v>
      </c>
    </row>
    <row r="8" spans="1:12" ht="12.75" customHeight="1">
      <c r="A8" s="116" t="s">
        <v>79</v>
      </c>
      <c r="B8" s="116" t="s">
        <v>188</v>
      </c>
      <c r="C8" s="117">
        <v>589950</v>
      </c>
      <c r="D8" s="118">
        <v>44622</v>
      </c>
      <c r="E8" s="116" t="s">
        <v>199</v>
      </c>
    </row>
    <row r="9" spans="1:12" ht="12.75" customHeight="1">
      <c r="A9" s="116" t="s">
        <v>79</v>
      </c>
      <c r="B9" s="116" t="s">
        <v>188</v>
      </c>
      <c r="C9" s="117">
        <v>607561</v>
      </c>
      <c r="D9" s="118">
        <v>44651</v>
      </c>
      <c r="E9" s="116" t="s">
        <v>199</v>
      </c>
    </row>
    <row r="10" spans="1:12" ht="12.75" customHeight="1">
      <c r="A10" s="116" t="s">
        <v>41</v>
      </c>
      <c r="B10" s="116" t="s">
        <v>189</v>
      </c>
      <c r="C10" s="117">
        <v>751000</v>
      </c>
      <c r="D10" s="118">
        <v>44641</v>
      </c>
      <c r="E10" s="116" t="s">
        <v>197</v>
      </c>
    </row>
    <row r="11" spans="1:12" ht="12.75" customHeight="1">
      <c r="A11" s="116" t="s">
        <v>41</v>
      </c>
      <c r="B11" s="116" t="s">
        <v>189</v>
      </c>
      <c r="C11" s="117">
        <v>675000</v>
      </c>
      <c r="D11" s="118">
        <v>44630</v>
      </c>
      <c r="E11" s="116" t="s">
        <v>197</v>
      </c>
    </row>
    <row r="12" spans="1:12" ht="12.75" customHeight="1">
      <c r="A12" s="116" t="s">
        <v>41</v>
      </c>
      <c r="B12" s="116" t="s">
        <v>189</v>
      </c>
      <c r="C12" s="117">
        <v>86000</v>
      </c>
      <c r="D12" s="118">
        <v>44628</v>
      </c>
      <c r="E12" s="116" t="s">
        <v>198</v>
      </c>
    </row>
    <row r="13" spans="1:12" ht="15">
      <c r="A13" s="116" t="s">
        <v>41</v>
      </c>
      <c r="B13" s="116" t="s">
        <v>189</v>
      </c>
      <c r="C13" s="117">
        <v>650000</v>
      </c>
      <c r="D13" s="118">
        <v>44651</v>
      </c>
      <c r="E13" s="116" t="s">
        <v>197</v>
      </c>
    </row>
    <row r="14" spans="1:12" ht="15">
      <c r="A14" s="116" t="s">
        <v>41</v>
      </c>
      <c r="B14" s="116" t="s">
        <v>189</v>
      </c>
      <c r="C14" s="117">
        <v>35000</v>
      </c>
      <c r="D14" s="118">
        <v>44630</v>
      </c>
      <c r="E14" s="116" t="s">
        <v>198</v>
      </c>
    </row>
    <row r="15" spans="1:12" ht="15">
      <c r="A15" s="116" t="s">
        <v>41</v>
      </c>
      <c r="B15" s="116" t="s">
        <v>189</v>
      </c>
      <c r="C15" s="117">
        <v>469000</v>
      </c>
      <c r="D15" s="118">
        <v>44631</v>
      </c>
      <c r="E15" s="116" t="s">
        <v>197</v>
      </c>
    </row>
    <row r="16" spans="1:12" ht="15">
      <c r="A16" s="116" t="s">
        <v>41</v>
      </c>
      <c r="B16" s="116" t="s">
        <v>189</v>
      </c>
      <c r="C16" s="117">
        <v>218500</v>
      </c>
      <c r="D16" s="118">
        <v>44648</v>
      </c>
      <c r="E16" s="116" t="s">
        <v>198</v>
      </c>
    </row>
    <row r="17" spans="1:5" ht="15">
      <c r="A17" s="116" t="s">
        <v>41</v>
      </c>
      <c r="B17" s="116" t="s">
        <v>189</v>
      </c>
      <c r="C17" s="117">
        <v>479000</v>
      </c>
      <c r="D17" s="118">
        <v>44645</v>
      </c>
      <c r="E17" s="116" t="s">
        <v>197</v>
      </c>
    </row>
    <row r="18" spans="1:5" ht="15">
      <c r="A18" s="116" t="s">
        <v>41</v>
      </c>
      <c r="B18" s="116" t="s">
        <v>189</v>
      </c>
      <c r="C18" s="117">
        <v>270000</v>
      </c>
      <c r="D18" s="118">
        <v>44650</v>
      </c>
      <c r="E18" s="116" t="s">
        <v>197</v>
      </c>
    </row>
    <row r="19" spans="1:5" ht="15">
      <c r="A19" s="116" t="s">
        <v>41</v>
      </c>
      <c r="B19" s="116" t="s">
        <v>189</v>
      </c>
      <c r="C19" s="117">
        <v>433619.73</v>
      </c>
      <c r="D19" s="118">
        <v>44635</v>
      </c>
      <c r="E19" s="116" t="s">
        <v>198</v>
      </c>
    </row>
    <row r="20" spans="1:5" ht="15">
      <c r="A20" s="116" t="s">
        <v>41</v>
      </c>
      <c r="B20" s="116" t="s">
        <v>189</v>
      </c>
      <c r="C20" s="117">
        <v>279000</v>
      </c>
      <c r="D20" s="118">
        <v>44641</v>
      </c>
      <c r="E20" s="116" t="s">
        <v>198</v>
      </c>
    </row>
    <row r="21" spans="1:5" ht="15">
      <c r="A21" s="116" t="s">
        <v>39</v>
      </c>
      <c r="B21" s="116" t="s">
        <v>190</v>
      </c>
      <c r="C21" s="117">
        <v>9000000</v>
      </c>
      <c r="D21" s="118">
        <v>44651</v>
      </c>
      <c r="E21" s="116" t="s">
        <v>197</v>
      </c>
    </row>
    <row r="22" spans="1:5" ht="15">
      <c r="A22" s="116" t="s">
        <v>39</v>
      </c>
      <c r="B22" s="116" t="s">
        <v>190</v>
      </c>
      <c r="C22" s="117">
        <v>115000</v>
      </c>
      <c r="D22" s="118">
        <v>44644</v>
      </c>
      <c r="E22" s="116" t="s">
        <v>198</v>
      </c>
    </row>
    <row r="23" spans="1:5" ht="15">
      <c r="A23" s="116" t="s">
        <v>39</v>
      </c>
      <c r="B23" s="116" t="s">
        <v>190</v>
      </c>
      <c r="C23" s="117">
        <v>196000</v>
      </c>
      <c r="D23" s="118">
        <v>44650</v>
      </c>
      <c r="E23" s="116" t="s">
        <v>198</v>
      </c>
    </row>
    <row r="24" spans="1:5" ht="15">
      <c r="A24" s="116" t="s">
        <v>39</v>
      </c>
      <c r="B24" s="116" t="s">
        <v>190</v>
      </c>
      <c r="C24" s="117">
        <v>613399</v>
      </c>
      <c r="D24" s="118">
        <v>44638</v>
      </c>
      <c r="E24" s="116" t="s">
        <v>197</v>
      </c>
    </row>
    <row r="25" spans="1:5" ht="15">
      <c r="A25" s="116" t="s">
        <v>39</v>
      </c>
      <c r="B25" s="116" t="s">
        <v>190</v>
      </c>
      <c r="C25" s="117">
        <v>600000</v>
      </c>
      <c r="D25" s="118">
        <v>44630</v>
      </c>
      <c r="E25" s="116" t="s">
        <v>197</v>
      </c>
    </row>
    <row r="26" spans="1:5" ht="15">
      <c r="A26" s="116" t="s">
        <v>39</v>
      </c>
      <c r="B26" s="116" t="s">
        <v>190</v>
      </c>
      <c r="C26" s="117">
        <v>620000</v>
      </c>
      <c r="D26" s="118">
        <v>44624</v>
      </c>
      <c r="E26" s="116" t="s">
        <v>197</v>
      </c>
    </row>
    <row r="27" spans="1:5" ht="15">
      <c r="A27" s="116" t="s">
        <v>39</v>
      </c>
      <c r="B27" s="116" t="s">
        <v>190</v>
      </c>
      <c r="C27" s="117">
        <v>130200</v>
      </c>
      <c r="D27" s="118">
        <v>44645</v>
      </c>
      <c r="E27" s="116" t="s">
        <v>198</v>
      </c>
    </row>
    <row r="28" spans="1:5" ht="15">
      <c r="A28" s="116" t="s">
        <v>39</v>
      </c>
      <c r="B28" s="116" t="s">
        <v>190</v>
      </c>
      <c r="C28" s="117">
        <v>498148</v>
      </c>
      <c r="D28" s="118">
        <v>44651</v>
      </c>
      <c r="E28" s="116" t="s">
        <v>197</v>
      </c>
    </row>
    <row r="29" spans="1:5" ht="15">
      <c r="A29" s="116" t="s">
        <v>39</v>
      </c>
      <c r="B29" s="116" t="s">
        <v>190</v>
      </c>
      <c r="C29" s="117">
        <v>830000</v>
      </c>
      <c r="D29" s="118">
        <v>44651</v>
      </c>
      <c r="E29" s="116" t="s">
        <v>197</v>
      </c>
    </row>
    <row r="30" spans="1:5" ht="15">
      <c r="A30" s="116" t="s">
        <v>39</v>
      </c>
      <c r="B30" s="116" t="s">
        <v>190</v>
      </c>
      <c r="C30" s="117">
        <v>364000</v>
      </c>
      <c r="D30" s="118">
        <v>44650</v>
      </c>
      <c r="E30" s="116" t="s">
        <v>197</v>
      </c>
    </row>
    <row r="31" spans="1:5" ht="15">
      <c r="A31" s="116" t="s">
        <v>39</v>
      </c>
      <c r="B31" s="116" t="s">
        <v>190</v>
      </c>
      <c r="C31" s="117">
        <v>400000</v>
      </c>
      <c r="D31" s="118">
        <v>44635</v>
      </c>
      <c r="E31" s="116" t="s">
        <v>197</v>
      </c>
    </row>
    <row r="32" spans="1:5" ht="15">
      <c r="A32" s="116" t="s">
        <v>39</v>
      </c>
      <c r="B32" s="116" t="s">
        <v>190</v>
      </c>
      <c r="C32" s="117">
        <v>153000</v>
      </c>
      <c r="D32" s="118">
        <v>44634</v>
      </c>
      <c r="E32" s="116" t="s">
        <v>198</v>
      </c>
    </row>
    <row r="33" spans="1:5" ht="15">
      <c r="A33" s="116" t="s">
        <v>39</v>
      </c>
      <c r="B33" s="116" t="s">
        <v>190</v>
      </c>
      <c r="C33" s="117">
        <v>525000</v>
      </c>
      <c r="D33" s="118">
        <v>44648</v>
      </c>
      <c r="E33" s="116" t="s">
        <v>197</v>
      </c>
    </row>
    <row r="34" spans="1:5" ht="15">
      <c r="A34" s="116" t="s">
        <v>39</v>
      </c>
      <c r="B34" s="116" t="s">
        <v>190</v>
      </c>
      <c r="C34" s="117">
        <v>1099725</v>
      </c>
      <c r="D34" s="118">
        <v>44627</v>
      </c>
      <c r="E34" s="116" t="s">
        <v>198</v>
      </c>
    </row>
    <row r="35" spans="1:5" ht="15">
      <c r="A35" s="116" t="s">
        <v>39</v>
      </c>
      <c r="B35" s="116" t="s">
        <v>190</v>
      </c>
      <c r="C35" s="117">
        <v>504000</v>
      </c>
      <c r="D35" s="118">
        <v>44637</v>
      </c>
      <c r="E35" s="116" t="s">
        <v>198</v>
      </c>
    </row>
    <row r="36" spans="1:5" ht="15">
      <c r="A36" s="116" t="s">
        <v>39</v>
      </c>
      <c r="B36" s="116" t="s">
        <v>190</v>
      </c>
      <c r="C36" s="117">
        <v>400000</v>
      </c>
      <c r="D36" s="118">
        <v>44628</v>
      </c>
      <c r="E36" s="116" t="s">
        <v>197</v>
      </c>
    </row>
    <row r="37" spans="1:5" ht="15">
      <c r="A37" s="116" t="s">
        <v>39</v>
      </c>
      <c r="B37" s="116" t="s">
        <v>190</v>
      </c>
      <c r="C37" s="117">
        <v>682000</v>
      </c>
      <c r="D37" s="118">
        <v>44638</v>
      </c>
      <c r="E37" s="116" t="s">
        <v>197</v>
      </c>
    </row>
    <row r="38" spans="1:5" ht="15">
      <c r="A38" s="116" t="s">
        <v>39</v>
      </c>
      <c r="B38" s="116" t="s">
        <v>190</v>
      </c>
      <c r="C38" s="117">
        <v>73000</v>
      </c>
      <c r="D38" s="118">
        <v>44631</v>
      </c>
      <c r="E38" s="116" t="s">
        <v>198</v>
      </c>
    </row>
    <row r="39" spans="1:5" ht="15">
      <c r="A39" s="116" t="s">
        <v>39</v>
      </c>
      <c r="B39" s="116" t="s">
        <v>190</v>
      </c>
      <c r="C39" s="117">
        <v>380000</v>
      </c>
      <c r="D39" s="118">
        <v>44641</v>
      </c>
      <c r="E39" s="116" t="s">
        <v>197</v>
      </c>
    </row>
    <row r="40" spans="1:5" ht="15">
      <c r="A40" s="116" t="s">
        <v>39</v>
      </c>
      <c r="B40" s="116" t="s">
        <v>190</v>
      </c>
      <c r="C40" s="117">
        <v>483647</v>
      </c>
      <c r="D40" s="118">
        <v>44623</v>
      </c>
      <c r="E40" s="116" t="s">
        <v>197</v>
      </c>
    </row>
    <row r="41" spans="1:5" ht="15">
      <c r="A41" s="116" t="s">
        <v>39</v>
      </c>
      <c r="B41" s="116" t="s">
        <v>190</v>
      </c>
      <c r="C41" s="117">
        <v>117774.66</v>
      </c>
      <c r="D41" s="118">
        <v>44622</v>
      </c>
      <c r="E41" s="116" t="s">
        <v>197</v>
      </c>
    </row>
    <row r="42" spans="1:5" ht="15">
      <c r="A42" s="116" t="s">
        <v>39</v>
      </c>
      <c r="B42" s="116" t="s">
        <v>190</v>
      </c>
      <c r="C42" s="117">
        <v>445000</v>
      </c>
      <c r="D42" s="118">
        <v>44641</v>
      </c>
      <c r="E42" s="116" t="s">
        <v>197</v>
      </c>
    </row>
    <row r="43" spans="1:5" ht="15">
      <c r="A43" s="116" t="s">
        <v>39</v>
      </c>
      <c r="B43" s="116" t="s">
        <v>190</v>
      </c>
      <c r="C43" s="117">
        <v>1400000</v>
      </c>
      <c r="D43" s="118">
        <v>44622</v>
      </c>
      <c r="E43" s="116" t="s">
        <v>197</v>
      </c>
    </row>
    <row r="44" spans="1:5" ht="15">
      <c r="A44" s="116" t="s">
        <v>39</v>
      </c>
      <c r="B44" s="116" t="s">
        <v>190</v>
      </c>
      <c r="C44" s="117">
        <v>165000</v>
      </c>
      <c r="D44" s="118">
        <v>44642</v>
      </c>
      <c r="E44" s="116" t="s">
        <v>198</v>
      </c>
    </row>
    <row r="45" spans="1:5" ht="15">
      <c r="A45" s="116" t="s">
        <v>39</v>
      </c>
      <c r="B45" s="116" t="s">
        <v>190</v>
      </c>
      <c r="C45" s="117">
        <v>188000</v>
      </c>
      <c r="D45" s="118">
        <v>44643</v>
      </c>
      <c r="E45" s="116" t="s">
        <v>198</v>
      </c>
    </row>
    <row r="46" spans="1:5" ht="15">
      <c r="A46" s="116" t="s">
        <v>39</v>
      </c>
      <c r="B46" s="116" t="s">
        <v>190</v>
      </c>
      <c r="C46" s="117">
        <v>95857</v>
      </c>
      <c r="D46" s="118">
        <v>44636</v>
      </c>
      <c r="E46" s="116" t="s">
        <v>198</v>
      </c>
    </row>
    <row r="47" spans="1:5" ht="15">
      <c r="A47" s="116" t="s">
        <v>97</v>
      </c>
      <c r="B47" s="116" t="s">
        <v>191</v>
      </c>
      <c r="C47" s="117">
        <v>181000</v>
      </c>
      <c r="D47" s="118">
        <v>44641</v>
      </c>
      <c r="E47" s="116" t="s">
        <v>197</v>
      </c>
    </row>
    <row r="48" spans="1:5" ht="15">
      <c r="A48" s="116" t="s">
        <v>62</v>
      </c>
      <c r="B48" s="116" t="s">
        <v>192</v>
      </c>
      <c r="C48" s="117">
        <v>205500</v>
      </c>
      <c r="D48" s="118">
        <v>44651</v>
      </c>
      <c r="E48" s="116" t="s">
        <v>197</v>
      </c>
    </row>
    <row r="49" spans="1:5" ht="15">
      <c r="A49" s="116" t="s">
        <v>68</v>
      </c>
      <c r="B49" s="116" t="s">
        <v>193</v>
      </c>
      <c r="C49" s="117">
        <v>175000</v>
      </c>
      <c r="D49" s="118">
        <v>44635</v>
      </c>
      <c r="E49" s="116" t="s">
        <v>197</v>
      </c>
    </row>
    <row r="50" spans="1:5" ht="15">
      <c r="A50" s="116" t="s">
        <v>68</v>
      </c>
      <c r="B50" s="116" t="s">
        <v>193</v>
      </c>
      <c r="C50" s="117">
        <v>540000</v>
      </c>
      <c r="D50" s="118">
        <v>44631</v>
      </c>
      <c r="E50" s="116" t="s">
        <v>197</v>
      </c>
    </row>
    <row r="51" spans="1:5" ht="15">
      <c r="A51" s="116" t="s">
        <v>68</v>
      </c>
      <c r="B51" s="116" t="s">
        <v>193</v>
      </c>
      <c r="C51" s="117">
        <v>103000</v>
      </c>
      <c r="D51" s="118">
        <v>44627</v>
      </c>
      <c r="E51" s="116" t="s">
        <v>198</v>
      </c>
    </row>
    <row r="52" spans="1:5" ht="15">
      <c r="A52" s="116" t="s">
        <v>68</v>
      </c>
      <c r="B52" s="116" t="s">
        <v>193</v>
      </c>
      <c r="C52" s="117">
        <v>270000</v>
      </c>
      <c r="D52" s="118">
        <v>44624</v>
      </c>
      <c r="E52" s="116" t="s">
        <v>199</v>
      </c>
    </row>
    <row r="53" spans="1:5" ht="15">
      <c r="A53" s="116" t="s">
        <v>68</v>
      </c>
      <c r="B53" s="116" t="s">
        <v>193</v>
      </c>
      <c r="C53" s="117">
        <v>448262</v>
      </c>
      <c r="D53" s="118">
        <v>44629</v>
      </c>
      <c r="E53" s="116" t="s">
        <v>199</v>
      </c>
    </row>
    <row r="54" spans="1:5" ht="15">
      <c r="A54" s="116" t="s">
        <v>68</v>
      </c>
      <c r="B54" s="116" t="s">
        <v>193</v>
      </c>
      <c r="C54" s="117">
        <v>336000</v>
      </c>
      <c r="D54" s="118">
        <v>44630</v>
      </c>
      <c r="E54" s="116" t="s">
        <v>197</v>
      </c>
    </row>
    <row r="55" spans="1:5" ht="15">
      <c r="A55" s="116" t="s">
        <v>68</v>
      </c>
      <c r="B55" s="116" t="s">
        <v>193</v>
      </c>
      <c r="C55" s="117">
        <v>447000</v>
      </c>
      <c r="D55" s="118">
        <v>44631</v>
      </c>
      <c r="E55" s="116" t="s">
        <v>197</v>
      </c>
    </row>
    <row r="56" spans="1:5" ht="15">
      <c r="A56" s="116" t="s">
        <v>68</v>
      </c>
      <c r="B56" s="116" t="s">
        <v>193</v>
      </c>
      <c r="C56" s="117">
        <v>333000</v>
      </c>
      <c r="D56" s="118">
        <v>44638</v>
      </c>
      <c r="E56" s="116" t="s">
        <v>198</v>
      </c>
    </row>
    <row r="57" spans="1:5" ht="15">
      <c r="A57" s="116" t="s">
        <v>68</v>
      </c>
      <c r="B57" s="116" t="s">
        <v>193</v>
      </c>
      <c r="C57" s="117">
        <v>465000</v>
      </c>
      <c r="D57" s="118">
        <v>44650</v>
      </c>
      <c r="E57" s="116" t="s">
        <v>197</v>
      </c>
    </row>
    <row r="58" spans="1:5" ht="15">
      <c r="A58" s="116" t="s">
        <v>68</v>
      </c>
      <c r="B58" s="116" t="s">
        <v>193</v>
      </c>
      <c r="C58" s="117">
        <v>135000</v>
      </c>
      <c r="D58" s="118">
        <v>44629</v>
      </c>
      <c r="E58" s="116" t="s">
        <v>198</v>
      </c>
    </row>
    <row r="59" spans="1:5" ht="15">
      <c r="A59" s="116" t="s">
        <v>68</v>
      </c>
      <c r="B59" s="116" t="s">
        <v>193</v>
      </c>
      <c r="C59" s="117">
        <v>250000</v>
      </c>
      <c r="D59" s="118">
        <v>44630</v>
      </c>
      <c r="E59" s="116" t="s">
        <v>197</v>
      </c>
    </row>
    <row r="60" spans="1:5" ht="15">
      <c r="A60" s="116" t="s">
        <v>68</v>
      </c>
      <c r="B60" s="116" t="s">
        <v>193</v>
      </c>
      <c r="C60" s="117">
        <v>850000</v>
      </c>
      <c r="D60" s="118">
        <v>44635</v>
      </c>
      <c r="E60" s="116" t="s">
        <v>197</v>
      </c>
    </row>
    <row r="61" spans="1:5" ht="15">
      <c r="A61" s="116" t="s">
        <v>68</v>
      </c>
      <c r="B61" s="116" t="s">
        <v>193</v>
      </c>
      <c r="C61" s="117">
        <v>390000</v>
      </c>
      <c r="D61" s="118">
        <v>44627</v>
      </c>
      <c r="E61" s="116" t="s">
        <v>197</v>
      </c>
    </row>
    <row r="62" spans="1:5" ht="15">
      <c r="A62" s="116" t="s">
        <v>68</v>
      </c>
      <c r="B62" s="116" t="s">
        <v>193</v>
      </c>
      <c r="C62" s="117">
        <v>655000</v>
      </c>
      <c r="D62" s="118">
        <v>44635</v>
      </c>
      <c r="E62" s="116" t="s">
        <v>197</v>
      </c>
    </row>
    <row r="63" spans="1:5" ht="15">
      <c r="A63" s="116" t="s">
        <v>68</v>
      </c>
      <c r="B63" s="116" t="s">
        <v>193</v>
      </c>
      <c r="C63" s="117">
        <v>465000</v>
      </c>
      <c r="D63" s="118">
        <v>44651</v>
      </c>
      <c r="E63" s="116" t="s">
        <v>197</v>
      </c>
    </row>
    <row r="64" spans="1:5" ht="15">
      <c r="A64" s="116" t="s">
        <v>68</v>
      </c>
      <c r="B64" s="116" t="s">
        <v>193</v>
      </c>
      <c r="C64" s="117">
        <v>370000</v>
      </c>
      <c r="D64" s="118">
        <v>44651</v>
      </c>
      <c r="E64" s="116" t="s">
        <v>197</v>
      </c>
    </row>
    <row r="65" spans="1:5" ht="15">
      <c r="A65" s="116" t="s">
        <v>68</v>
      </c>
      <c r="B65" s="116" t="s">
        <v>193</v>
      </c>
      <c r="C65" s="117">
        <v>329500</v>
      </c>
      <c r="D65" s="118">
        <v>44624</v>
      </c>
      <c r="E65" s="116" t="s">
        <v>197</v>
      </c>
    </row>
    <row r="66" spans="1:5" ht="15">
      <c r="A66" s="116" t="s">
        <v>68</v>
      </c>
      <c r="B66" s="116" t="s">
        <v>193</v>
      </c>
      <c r="C66" s="117">
        <v>357809.87</v>
      </c>
      <c r="D66" s="118">
        <v>44648</v>
      </c>
      <c r="E66" s="116" t="s">
        <v>197</v>
      </c>
    </row>
    <row r="67" spans="1:5" ht="15">
      <c r="A67" s="116" t="s">
        <v>68</v>
      </c>
      <c r="B67" s="116" t="s">
        <v>193</v>
      </c>
      <c r="C67" s="117">
        <v>480000</v>
      </c>
      <c r="D67" s="118">
        <v>44651</v>
      </c>
      <c r="E67" s="116" t="s">
        <v>197</v>
      </c>
    </row>
    <row r="68" spans="1:5" ht="15">
      <c r="A68" s="116" t="s">
        <v>68</v>
      </c>
      <c r="B68" s="116" t="s">
        <v>193</v>
      </c>
      <c r="C68" s="117">
        <v>640000</v>
      </c>
      <c r="D68" s="118">
        <v>44629</v>
      </c>
      <c r="E68" s="116" t="s">
        <v>197</v>
      </c>
    </row>
    <row r="69" spans="1:5" ht="15">
      <c r="A69" s="116" t="s">
        <v>68</v>
      </c>
      <c r="B69" s="116" t="s">
        <v>193</v>
      </c>
      <c r="C69" s="117">
        <v>469000</v>
      </c>
      <c r="D69" s="118">
        <v>44649</v>
      </c>
      <c r="E69" s="116" t="s">
        <v>197</v>
      </c>
    </row>
    <row r="70" spans="1:5" ht="15">
      <c r="A70" s="116" t="s">
        <v>68</v>
      </c>
      <c r="B70" s="116" t="s">
        <v>193</v>
      </c>
      <c r="C70" s="117">
        <v>380000</v>
      </c>
      <c r="D70" s="118">
        <v>44649</v>
      </c>
      <c r="E70" s="116" t="s">
        <v>199</v>
      </c>
    </row>
    <row r="71" spans="1:5" ht="15">
      <c r="A71" s="116" t="s">
        <v>68</v>
      </c>
      <c r="B71" s="116" t="s">
        <v>193</v>
      </c>
      <c r="C71" s="117">
        <v>472000</v>
      </c>
      <c r="D71" s="118">
        <v>44636</v>
      </c>
      <c r="E71" s="116" t="s">
        <v>197</v>
      </c>
    </row>
    <row r="72" spans="1:5" ht="15">
      <c r="A72" s="116" t="s">
        <v>68</v>
      </c>
      <c r="B72" s="116" t="s">
        <v>193</v>
      </c>
      <c r="C72" s="117">
        <v>350000</v>
      </c>
      <c r="D72" s="118">
        <v>44623</v>
      </c>
      <c r="E72" s="116" t="s">
        <v>197</v>
      </c>
    </row>
    <row r="73" spans="1:5" ht="15">
      <c r="A73" s="116" t="s">
        <v>68</v>
      </c>
      <c r="B73" s="116" t="s">
        <v>193</v>
      </c>
      <c r="C73" s="117">
        <v>481000</v>
      </c>
      <c r="D73" s="118">
        <v>44627</v>
      </c>
      <c r="E73" s="116" t="s">
        <v>197</v>
      </c>
    </row>
    <row r="74" spans="1:5" ht="15">
      <c r="A74" s="116" t="s">
        <v>68</v>
      </c>
      <c r="B74" s="116" t="s">
        <v>193</v>
      </c>
      <c r="C74" s="117">
        <v>1010000</v>
      </c>
      <c r="D74" s="118">
        <v>44635</v>
      </c>
      <c r="E74" s="116" t="s">
        <v>197</v>
      </c>
    </row>
    <row r="75" spans="1:5" ht="15">
      <c r="A75" s="116" t="s">
        <v>68</v>
      </c>
      <c r="B75" s="116" t="s">
        <v>193</v>
      </c>
      <c r="C75" s="117">
        <v>345000</v>
      </c>
      <c r="D75" s="118">
        <v>44641</v>
      </c>
      <c r="E75" s="116" t="s">
        <v>198</v>
      </c>
    </row>
    <row r="76" spans="1:5" ht="15">
      <c r="A76" s="116" t="s">
        <v>68</v>
      </c>
      <c r="B76" s="116" t="s">
        <v>193</v>
      </c>
      <c r="C76" s="117">
        <v>350000</v>
      </c>
      <c r="D76" s="118">
        <v>44644</v>
      </c>
      <c r="E76" s="116" t="s">
        <v>197</v>
      </c>
    </row>
    <row r="77" spans="1:5" ht="15">
      <c r="A77" s="116" t="s">
        <v>68</v>
      </c>
      <c r="B77" s="116" t="s">
        <v>193</v>
      </c>
      <c r="C77" s="117">
        <v>265000</v>
      </c>
      <c r="D77" s="118">
        <v>44645</v>
      </c>
      <c r="E77" s="116" t="s">
        <v>197</v>
      </c>
    </row>
    <row r="78" spans="1:5" ht="15">
      <c r="A78" s="116" t="s">
        <v>68</v>
      </c>
      <c r="B78" s="116" t="s">
        <v>193</v>
      </c>
      <c r="C78" s="117">
        <v>154000</v>
      </c>
      <c r="D78" s="118">
        <v>44622</v>
      </c>
      <c r="E78" s="116" t="s">
        <v>198</v>
      </c>
    </row>
    <row r="79" spans="1:5" ht="15">
      <c r="A79" s="116" t="s">
        <v>68</v>
      </c>
      <c r="B79" s="116" t="s">
        <v>193</v>
      </c>
      <c r="C79" s="117">
        <v>260000</v>
      </c>
      <c r="D79" s="118">
        <v>44624</v>
      </c>
      <c r="E79" s="116" t="s">
        <v>199</v>
      </c>
    </row>
    <row r="80" spans="1:5" ht="15">
      <c r="A80" s="116" t="s">
        <v>68</v>
      </c>
      <c r="B80" s="116" t="s">
        <v>193</v>
      </c>
      <c r="C80" s="117">
        <v>335000</v>
      </c>
      <c r="D80" s="118">
        <v>44622</v>
      </c>
      <c r="E80" s="116" t="s">
        <v>197</v>
      </c>
    </row>
    <row r="81" spans="1:5" ht="15">
      <c r="A81" s="116" t="s">
        <v>68</v>
      </c>
      <c r="B81" s="116" t="s">
        <v>193</v>
      </c>
      <c r="C81" s="117">
        <v>270000</v>
      </c>
      <c r="D81" s="118">
        <v>44624</v>
      </c>
      <c r="E81" s="116" t="s">
        <v>199</v>
      </c>
    </row>
    <row r="82" spans="1:5" ht="15">
      <c r="A82" s="116" t="s">
        <v>68</v>
      </c>
      <c r="B82" s="116" t="s">
        <v>193</v>
      </c>
      <c r="C82" s="117">
        <v>475000</v>
      </c>
      <c r="D82" s="118">
        <v>44638</v>
      </c>
      <c r="E82" s="116" t="s">
        <v>197</v>
      </c>
    </row>
    <row r="83" spans="1:5" ht="15">
      <c r="A83" s="116" t="s">
        <v>68</v>
      </c>
      <c r="B83" s="116" t="s">
        <v>193</v>
      </c>
      <c r="C83" s="117">
        <v>335000</v>
      </c>
      <c r="D83" s="118">
        <v>44651</v>
      </c>
      <c r="E83" s="116" t="s">
        <v>197</v>
      </c>
    </row>
    <row r="84" spans="1:5" ht="15">
      <c r="A84" s="116" t="s">
        <v>68</v>
      </c>
      <c r="B84" s="116" t="s">
        <v>193</v>
      </c>
      <c r="C84" s="117">
        <v>490000</v>
      </c>
      <c r="D84" s="118">
        <v>44621</v>
      </c>
      <c r="E84" s="116" t="s">
        <v>197</v>
      </c>
    </row>
    <row r="85" spans="1:5" ht="15">
      <c r="A85" s="116" t="s">
        <v>68</v>
      </c>
      <c r="B85" s="116" t="s">
        <v>193</v>
      </c>
      <c r="C85" s="117">
        <v>168000</v>
      </c>
      <c r="D85" s="118">
        <v>44645</v>
      </c>
      <c r="E85" s="116" t="s">
        <v>198</v>
      </c>
    </row>
    <row r="86" spans="1:5" ht="15">
      <c r="A86" s="116" t="s">
        <v>68</v>
      </c>
      <c r="B86" s="116" t="s">
        <v>193</v>
      </c>
      <c r="C86" s="117">
        <v>825000</v>
      </c>
      <c r="D86" s="118">
        <v>44645</v>
      </c>
      <c r="E86" s="116" t="s">
        <v>197</v>
      </c>
    </row>
    <row r="87" spans="1:5" ht="15">
      <c r="A87" s="116" t="s">
        <v>68</v>
      </c>
      <c r="B87" s="116" t="s">
        <v>193</v>
      </c>
      <c r="C87" s="117">
        <v>430000</v>
      </c>
      <c r="D87" s="118">
        <v>44645</v>
      </c>
      <c r="E87" s="116" t="s">
        <v>197</v>
      </c>
    </row>
    <row r="88" spans="1:5" ht="15">
      <c r="A88" s="116" t="s">
        <v>68</v>
      </c>
      <c r="B88" s="116" t="s">
        <v>193</v>
      </c>
      <c r="C88" s="117">
        <v>742400</v>
      </c>
      <c r="D88" s="118">
        <v>44645</v>
      </c>
      <c r="E88" s="116" t="s">
        <v>197</v>
      </c>
    </row>
    <row r="89" spans="1:5" ht="15">
      <c r="A89" s="116" t="s">
        <v>68</v>
      </c>
      <c r="B89" s="116" t="s">
        <v>193</v>
      </c>
      <c r="C89" s="117">
        <v>272000</v>
      </c>
      <c r="D89" s="118">
        <v>44641</v>
      </c>
      <c r="E89" s="116" t="s">
        <v>197</v>
      </c>
    </row>
    <row r="90" spans="1:5" ht="15">
      <c r="A90" s="116" t="s">
        <v>68</v>
      </c>
      <c r="B90" s="116" t="s">
        <v>193</v>
      </c>
      <c r="C90" s="117">
        <v>360000</v>
      </c>
      <c r="D90" s="118">
        <v>44643</v>
      </c>
      <c r="E90" s="116" t="s">
        <v>199</v>
      </c>
    </row>
    <row r="91" spans="1:5" ht="15">
      <c r="A91" s="116" t="s">
        <v>68</v>
      </c>
      <c r="B91" s="116" t="s">
        <v>193</v>
      </c>
      <c r="C91" s="117">
        <v>464509</v>
      </c>
      <c r="D91" s="118">
        <v>44643</v>
      </c>
      <c r="E91" s="116" t="s">
        <v>197</v>
      </c>
    </row>
    <row r="92" spans="1:5" ht="15">
      <c r="A92" s="116" t="s">
        <v>68</v>
      </c>
      <c r="B92" s="116" t="s">
        <v>193</v>
      </c>
      <c r="C92" s="117">
        <v>290000</v>
      </c>
      <c r="D92" s="118">
        <v>44645</v>
      </c>
      <c r="E92" s="116" t="s">
        <v>197</v>
      </c>
    </row>
    <row r="93" spans="1:5" ht="15">
      <c r="A93" s="116" t="s">
        <v>68</v>
      </c>
      <c r="B93" s="116" t="s">
        <v>193</v>
      </c>
      <c r="C93" s="117">
        <v>5550000</v>
      </c>
      <c r="D93" s="118">
        <v>44621</v>
      </c>
      <c r="E93" s="116" t="s">
        <v>198</v>
      </c>
    </row>
    <row r="94" spans="1:5" ht="15">
      <c r="A94" s="116" t="s">
        <v>68</v>
      </c>
      <c r="B94" s="116" t="s">
        <v>193</v>
      </c>
      <c r="C94" s="117">
        <v>785000</v>
      </c>
      <c r="D94" s="118">
        <v>44621</v>
      </c>
      <c r="E94" s="116" t="s">
        <v>197</v>
      </c>
    </row>
    <row r="95" spans="1:5" ht="15">
      <c r="A95" s="116" t="s">
        <v>68</v>
      </c>
      <c r="B95" s="116" t="s">
        <v>193</v>
      </c>
      <c r="C95" s="117">
        <v>425000</v>
      </c>
      <c r="D95" s="118">
        <v>44624</v>
      </c>
      <c r="E95" s="116" t="s">
        <v>197</v>
      </c>
    </row>
    <row r="96" spans="1:5" ht="15">
      <c r="A96" s="116" t="s">
        <v>68</v>
      </c>
      <c r="B96" s="116" t="s">
        <v>193</v>
      </c>
      <c r="C96" s="117">
        <v>448322</v>
      </c>
      <c r="D96" s="118">
        <v>44634</v>
      </c>
      <c r="E96" s="116" t="s">
        <v>199</v>
      </c>
    </row>
    <row r="97" spans="1:5" ht="15">
      <c r="A97" s="116" t="s">
        <v>68</v>
      </c>
      <c r="B97" s="116" t="s">
        <v>193</v>
      </c>
      <c r="C97" s="117">
        <v>915000</v>
      </c>
      <c r="D97" s="118">
        <v>44642</v>
      </c>
      <c r="E97" s="116" t="s">
        <v>197</v>
      </c>
    </row>
    <row r="98" spans="1:5" ht="15">
      <c r="A98" s="116" t="s">
        <v>68</v>
      </c>
      <c r="B98" s="116" t="s">
        <v>193</v>
      </c>
      <c r="C98" s="117">
        <v>303000</v>
      </c>
      <c r="D98" s="118">
        <v>44621</v>
      </c>
      <c r="E98" s="116" t="s">
        <v>197</v>
      </c>
    </row>
    <row r="99" spans="1:5" ht="15">
      <c r="A99" s="116" t="s">
        <v>68</v>
      </c>
      <c r="B99" s="116" t="s">
        <v>193</v>
      </c>
      <c r="C99" s="117">
        <v>750000</v>
      </c>
      <c r="D99" s="118">
        <v>44643</v>
      </c>
      <c r="E99" s="116" t="s">
        <v>197</v>
      </c>
    </row>
    <row r="100" spans="1:5" ht="15">
      <c r="A100" s="116" t="s">
        <v>40</v>
      </c>
      <c r="B100" s="116" t="s">
        <v>194</v>
      </c>
      <c r="C100" s="117">
        <v>485000</v>
      </c>
      <c r="D100" s="118">
        <v>44635</v>
      </c>
      <c r="E100" s="116" t="s">
        <v>199</v>
      </c>
    </row>
    <row r="101" spans="1:5" ht="15">
      <c r="A101" s="116" t="s">
        <v>40</v>
      </c>
      <c r="B101" s="116" t="s">
        <v>194</v>
      </c>
      <c r="C101" s="117">
        <v>625000</v>
      </c>
      <c r="D101" s="118">
        <v>44648</v>
      </c>
      <c r="E101" s="116" t="s">
        <v>197</v>
      </c>
    </row>
    <row r="102" spans="1:5" ht="15">
      <c r="A102" s="116" t="s">
        <v>40</v>
      </c>
      <c r="B102" s="116" t="s">
        <v>194</v>
      </c>
      <c r="C102" s="117">
        <v>569000</v>
      </c>
      <c r="D102" s="118">
        <v>44636</v>
      </c>
      <c r="E102" s="116" t="s">
        <v>197</v>
      </c>
    </row>
    <row r="103" spans="1:5" ht="15">
      <c r="A103" s="116" t="s">
        <v>40</v>
      </c>
      <c r="B103" s="116" t="s">
        <v>194</v>
      </c>
      <c r="C103" s="117">
        <v>400000</v>
      </c>
      <c r="D103" s="118">
        <v>44649</v>
      </c>
      <c r="E103" s="116" t="s">
        <v>198</v>
      </c>
    </row>
    <row r="104" spans="1:5" ht="15">
      <c r="A104" s="116" t="s">
        <v>40</v>
      </c>
      <c r="B104" s="116" t="s">
        <v>194</v>
      </c>
      <c r="C104" s="117">
        <v>949000</v>
      </c>
      <c r="D104" s="118">
        <v>44629</v>
      </c>
      <c r="E104" s="116" t="s">
        <v>198</v>
      </c>
    </row>
    <row r="105" spans="1:5" ht="15">
      <c r="A105" s="116" t="s">
        <v>40</v>
      </c>
      <c r="B105" s="116" t="s">
        <v>194</v>
      </c>
      <c r="C105" s="117">
        <v>535000</v>
      </c>
      <c r="D105" s="118">
        <v>44645</v>
      </c>
      <c r="E105" s="116" t="s">
        <v>197</v>
      </c>
    </row>
    <row r="106" spans="1:5" ht="15">
      <c r="A106" s="116" t="s">
        <v>40</v>
      </c>
      <c r="B106" s="116" t="s">
        <v>194</v>
      </c>
      <c r="C106" s="117">
        <v>250000</v>
      </c>
      <c r="D106" s="118">
        <v>44634</v>
      </c>
      <c r="E106" s="116" t="s">
        <v>198</v>
      </c>
    </row>
    <row r="107" spans="1:5" ht="15">
      <c r="A107" s="116" t="s">
        <v>40</v>
      </c>
      <c r="B107" s="116" t="s">
        <v>194</v>
      </c>
      <c r="C107" s="117">
        <v>799000</v>
      </c>
      <c r="D107" s="118">
        <v>44638</v>
      </c>
      <c r="E107" s="116" t="s">
        <v>197</v>
      </c>
    </row>
    <row r="108" spans="1:5" ht="15">
      <c r="A108" s="116" t="s">
        <v>40</v>
      </c>
      <c r="B108" s="116" t="s">
        <v>194</v>
      </c>
      <c r="C108" s="117">
        <v>495500</v>
      </c>
      <c r="D108" s="118">
        <v>44641</v>
      </c>
      <c r="E108" s="116" t="s">
        <v>197</v>
      </c>
    </row>
    <row r="109" spans="1:5" ht="15">
      <c r="A109" s="116" t="s">
        <v>40</v>
      </c>
      <c r="B109" s="116" t="s">
        <v>194</v>
      </c>
      <c r="C109" s="117">
        <v>850000</v>
      </c>
      <c r="D109" s="118">
        <v>44638</v>
      </c>
      <c r="E109" s="116" t="s">
        <v>197</v>
      </c>
    </row>
    <row r="110" spans="1:5" ht="15">
      <c r="A110" s="116" t="s">
        <v>40</v>
      </c>
      <c r="B110" s="116" t="s">
        <v>194</v>
      </c>
      <c r="C110" s="117">
        <v>396300</v>
      </c>
      <c r="D110" s="118">
        <v>44648</v>
      </c>
      <c r="E110" s="116" t="s">
        <v>198</v>
      </c>
    </row>
    <row r="111" spans="1:5" ht="15">
      <c r="A111" s="116" t="s">
        <v>40</v>
      </c>
      <c r="B111" s="116" t="s">
        <v>194</v>
      </c>
      <c r="C111" s="117">
        <v>475000</v>
      </c>
      <c r="D111" s="118">
        <v>44630</v>
      </c>
      <c r="E111" s="116" t="s">
        <v>197</v>
      </c>
    </row>
    <row r="112" spans="1:5" ht="15">
      <c r="A112" s="116" t="s">
        <v>40</v>
      </c>
      <c r="B112" s="116" t="s">
        <v>194</v>
      </c>
      <c r="C112" s="117">
        <v>330000</v>
      </c>
      <c r="D112" s="118">
        <v>44635</v>
      </c>
      <c r="E112" s="116" t="s">
        <v>197</v>
      </c>
    </row>
    <row r="113" spans="1:5" ht="15">
      <c r="A113" s="116" t="s">
        <v>40</v>
      </c>
      <c r="B113" s="116" t="s">
        <v>194</v>
      </c>
      <c r="C113" s="117">
        <v>331900</v>
      </c>
      <c r="D113" s="118">
        <v>44635</v>
      </c>
      <c r="E113" s="116" t="s">
        <v>197</v>
      </c>
    </row>
    <row r="114" spans="1:5" ht="15">
      <c r="A114" s="116" t="s">
        <v>40</v>
      </c>
      <c r="B114" s="116" t="s">
        <v>194</v>
      </c>
      <c r="C114" s="117">
        <v>400800</v>
      </c>
      <c r="D114" s="118">
        <v>44641</v>
      </c>
      <c r="E114" s="116" t="s">
        <v>198</v>
      </c>
    </row>
    <row r="115" spans="1:5" ht="15">
      <c r="A115" s="116" t="s">
        <v>40</v>
      </c>
      <c r="B115" s="116" t="s">
        <v>194</v>
      </c>
      <c r="C115" s="117">
        <v>535000</v>
      </c>
      <c r="D115" s="118">
        <v>44630</v>
      </c>
      <c r="E115" s="116" t="s">
        <v>199</v>
      </c>
    </row>
    <row r="116" spans="1:5" ht="15">
      <c r="A116" s="116" t="s">
        <v>40</v>
      </c>
      <c r="B116" s="116" t="s">
        <v>194</v>
      </c>
      <c r="C116" s="117">
        <v>2400000</v>
      </c>
      <c r="D116" s="118">
        <v>44631</v>
      </c>
      <c r="E116" s="116" t="s">
        <v>197</v>
      </c>
    </row>
    <row r="117" spans="1:5" ht="15">
      <c r="A117" s="116" t="s">
        <v>40</v>
      </c>
      <c r="B117" s="116" t="s">
        <v>194</v>
      </c>
      <c r="C117" s="117">
        <v>490000</v>
      </c>
      <c r="D117" s="118">
        <v>44641</v>
      </c>
      <c r="E117" s="116" t="s">
        <v>199</v>
      </c>
    </row>
    <row r="118" spans="1:5" ht="15">
      <c r="A118" s="116" t="s">
        <v>40</v>
      </c>
      <c r="B118" s="116" t="s">
        <v>194</v>
      </c>
      <c r="C118" s="117">
        <v>3000000</v>
      </c>
      <c r="D118" s="118">
        <v>44651</v>
      </c>
      <c r="E118" s="116" t="s">
        <v>198</v>
      </c>
    </row>
    <row r="119" spans="1:5" ht="15">
      <c r="A119" s="116" t="s">
        <v>40</v>
      </c>
      <c r="B119" s="116" t="s">
        <v>194</v>
      </c>
      <c r="C119" s="117">
        <v>329000</v>
      </c>
      <c r="D119" s="118">
        <v>44637</v>
      </c>
      <c r="E119" s="116" t="s">
        <v>198</v>
      </c>
    </row>
    <row r="120" spans="1:5" ht="15">
      <c r="A120" s="116" t="s">
        <v>40</v>
      </c>
      <c r="B120" s="116" t="s">
        <v>194</v>
      </c>
      <c r="C120" s="117">
        <v>99000</v>
      </c>
      <c r="D120" s="118">
        <v>44627</v>
      </c>
      <c r="E120" s="116" t="s">
        <v>197</v>
      </c>
    </row>
    <row r="121" spans="1:5" ht="15">
      <c r="A121" s="116" t="s">
        <v>40</v>
      </c>
      <c r="B121" s="116" t="s">
        <v>194</v>
      </c>
      <c r="C121" s="117">
        <v>450000</v>
      </c>
      <c r="D121" s="118">
        <v>44621</v>
      </c>
      <c r="E121" s="116" t="s">
        <v>198</v>
      </c>
    </row>
    <row r="122" spans="1:5" ht="15">
      <c r="A122" s="116" t="s">
        <v>40</v>
      </c>
      <c r="B122" s="116" t="s">
        <v>194</v>
      </c>
      <c r="C122" s="117">
        <v>148000</v>
      </c>
      <c r="D122" s="118">
        <v>44628</v>
      </c>
      <c r="E122" s="116" t="s">
        <v>198</v>
      </c>
    </row>
    <row r="123" spans="1:5" ht="15">
      <c r="A123" s="116" t="s">
        <v>40</v>
      </c>
      <c r="B123" s="116" t="s">
        <v>194</v>
      </c>
      <c r="C123" s="117">
        <v>425000</v>
      </c>
      <c r="D123" s="118">
        <v>44651</v>
      </c>
      <c r="E123" s="116" t="s">
        <v>197</v>
      </c>
    </row>
    <row r="124" spans="1:5" ht="15">
      <c r="A124" s="116" t="s">
        <v>40</v>
      </c>
      <c r="B124" s="116" t="s">
        <v>194</v>
      </c>
      <c r="C124" s="117">
        <v>164300</v>
      </c>
      <c r="D124" s="118">
        <v>44628</v>
      </c>
      <c r="E124" s="116" t="s">
        <v>198</v>
      </c>
    </row>
    <row r="125" spans="1:5" ht="15">
      <c r="A125" s="116" t="s">
        <v>40</v>
      </c>
      <c r="B125" s="116" t="s">
        <v>194</v>
      </c>
      <c r="C125" s="117">
        <v>607500</v>
      </c>
      <c r="D125" s="118">
        <v>44628</v>
      </c>
      <c r="E125" s="116" t="s">
        <v>198</v>
      </c>
    </row>
    <row r="126" spans="1:5" ht="15">
      <c r="A126" s="116" t="s">
        <v>40</v>
      </c>
      <c r="B126" s="116" t="s">
        <v>194</v>
      </c>
      <c r="C126" s="117">
        <v>218000</v>
      </c>
      <c r="D126" s="118">
        <v>44627</v>
      </c>
      <c r="E126" s="116" t="s">
        <v>197</v>
      </c>
    </row>
    <row r="127" spans="1:5" ht="15">
      <c r="A127" s="116" t="s">
        <v>40</v>
      </c>
      <c r="B127" s="116" t="s">
        <v>194</v>
      </c>
      <c r="C127" s="117">
        <v>789000</v>
      </c>
      <c r="D127" s="118">
        <v>44627</v>
      </c>
      <c r="E127" s="116" t="s">
        <v>197</v>
      </c>
    </row>
    <row r="128" spans="1:5" ht="15">
      <c r="A128" s="116" t="s">
        <v>40</v>
      </c>
      <c r="B128" s="116" t="s">
        <v>194</v>
      </c>
      <c r="C128" s="117">
        <v>455595</v>
      </c>
      <c r="D128" s="118">
        <v>44645</v>
      </c>
      <c r="E128" s="116" t="s">
        <v>198</v>
      </c>
    </row>
    <row r="129" spans="1:5" ht="15">
      <c r="A129" s="116" t="s">
        <v>40</v>
      </c>
      <c r="B129" s="116" t="s">
        <v>194</v>
      </c>
      <c r="C129" s="117">
        <v>465000</v>
      </c>
      <c r="D129" s="118">
        <v>44623</v>
      </c>
      <c r="E129" s="116" t="s">
        <v>197</v>
      </c>
    </row>
    <row r="130" spans="1:5" ht="15">
      <c r="A130" s="116" t="s">
        <v>40</v>
      </c>
      <c r="B130" s="116" t="s">
        <v>194</v>
      </c>
      <c r="C130" s="117">
        <v>455000</v>
      </c>
      <c r="D130" s="118">
        <v>44651</v>
      </c>
      <c r="E130" s="116" t="s">
        <v>197</v>
      </c>
    </row>
    <row r="131" spans="1:5" ht="15">
      <c r="A131" s="116" t="s">
        <v>40</v>
      </c>
      <c r="B131" s="116" t="s">
        <v>194</v>
      </c>
      <c r="C131" s="117">
        <v>465000</v>
      </c>
      <c r="D131" s="118">
        <v>44638</v>
      </c>
      <c r="E131" s="116" t="s">
        <v>197</v>
      </c>
    </row>
    <row r="132" spans="1:5" ht="15">
      <c r="A132" s="116" t="s">
        <v>40</v>
      </c>
      <c r="B132" s="116" t="s">
        <v>194</v>
      </c>
      <c r="C132" s="117">
        <v>385000</v>
      </c>
      <c r="D132" s="118">
        <v>44644</v>
      </c>
      <c r="E132" s="116" t="s">
        <v>198</v>
      </c>
    </row>
    <row r="133" spans="1:5" ht="15">
      <c r="A133" s="116" t="s">
        <v>40</v>
      </c>
      <c r="B133" s="116" t="s">
        <v>194</v>
      </c>
      <c r="C133" s="117">
        <v>1236232</v>
      </c>
      <c r="D133" s="118">
        <v>44644</v>
      </c>
      <c r="E133" s="116" t="s">
        <v>197</v>
      </c>
    </row>
    <row r="134" spans="1:5" ht="15">
      <c r="A134" s="116" t="s">
        <v>40</v>
      </c>
      <c r="B134" s="116" t="s">
        <v>194</v>
      </c>
      <c r="C134" s="117">
        <v>373000</v>
      </c>
      <c r="D134" s="118">
        <v>44643</v>
      </c>
      <c r="E134" s="116" t="s">
        <v>197</v>
      </c>
    </row>
    <row r="135" spans="1:5" ht="15">
      <c r="A135" s="116" t="s">
        <v>40</v>
      </c>
      <c r="B135" s="116" t="s">
        <v>194</v>
      </c>
      <c r="C135" s="117">
        <v>290000</v>
      </c>
      <c r="D135" s="118">
        <v>44643</v>
      </c>
      <c r="E135" s="116" t="s">
        <v>198</v>
      </c>
    </row>
    <row r="136" spans="1:5" ht="15">
      <c r="A136" s="116" t="s">
        <v>40</v>
      </c>
      <c r="B136" s="116" t="s">
        <v>194</v>
      </c>
      <c r="C136" s="117">
        <v>200000</v>
      </c>
      <c r="D136" s="118">
        <v>44643</v>
      </c>
      <c r="E136" s="116" t="s">
        <v>198</v>
      </c>
    </row>
    <row r="137" spans="1:5" ht="15">
      <c r="A137" s="116" t="s">
        <v>40</v>
      </c>
      <c r="B137" s="116" t="s">
        <v>194</v>
      </c>
      <c r="C137" s="117">
        <v>150000</v>
      </c>
      <c r="D137" s="118">
        <v>44643</v>
      </c>
      <c r="E137" s="116" t="s">
        <v>198</v>
      </c>
    </row>
    <row r="138" spans="1:5" ht="15">
      <c r="A138" s="116" t="s">
        <v>40</v>
      </c>
      <c r="B138" s="116" t="s">
        <v>194</v>
      </c>
      <c r="C138" s="117">
        <v>480000</v>
      </c>
      <c r="D138" s="118">
        <v>44645</v>
      </c>
      <c r="E138" s="116" t="s">
        <v>197</v>
      </c>
    </row>
    <row r="139" spans="1:5" ht="15">
      <c r="A139" s="116" t="s">
        <v>40</v>
      </c>
      <c r="B139" s="116" t="s">
        <v>194</v>
      </c>
      <c r="C139" s="117">
        <v>345000</v>
      </c>
      <c r="D139" s="118">
        <v>44621</v>
      </c>
      <c r="E139" s="116" t="s">
        <v>197</v>
      </c>
    </row>
    <row r="140" spans="1:5" ht="15">
      <c r="A140" s="116" t="s">
        <v>54</v>
      </c>
      <c r="B140" s="116" t="s">
        <v>195</v>
      </c>
      <c r="C140" s="117">
        <v>350000</v>
      </c>
      <c r="D140" s="118">
        <v>44630</v>
      </c>
      <c r="E140" s="116" t="s">
        <v>197</v>
      </c>
    </row>
    <row r="141" spans="1:5" ht="15">
      <c r="A141" s="116" t="s">
        <v>54</v>
      </c>
      <c r="B141" s="116" t="s">
        <v>195</v>
      </c>
      <c r="C141" s="117">
        <v>325000</v>
      </c>
      <c r="D141" s="118">
        <v>44642</v>
      </c>
      <c r="E141" s="116" t="s">
        <v>197</v>
      </c>
    </row>
    <row r="142" spans="1:5" ht="15">
      <c r="A142" s="116" t="s">
        <v>54</v>
      </c>
      <c r="B142" s="116" t="s">
        <v>195</v>
      </c>
      <c r="C142" s="117">
        <v>356000</v>
      </c>
      <c r="D142" s="118">
        <v>44627</v>
      </c>
      <c r="E142" s="116" t="s">
        <v>197</v>
      </c>
    </row>
    <row r="143" spans="1:5" ht="15">
      <c r="A143" s="116" t="s">
        <v>163</v>
      </c>
      <c r="B143" s="116" t="s">
        <v>196</v>
      </c>
      <c r="C143" s="117">
        <v>235000</v>
      </c>
      <c r="D143" s="118">
        <v>44642</v>
      </c>
      <c r="E143" s="116" t="s">
        <v>198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2022-09-04T12:36:44Z</dcterms:modified>
</cp:coreProperties>
</file>