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tables/table3.xml" ContentType="application/vnd.openxmlformats-officedocument.spreadsheetml.table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2.xml" ContentType="application/vnd.openxmlformats-officedocument.spreadsheetml.pivotCacheDefinition+xml"/>
  <Override PartName="/xl/connections.xml" ContentType="application/vnd.openxmlformats-officedocument.spreadsheetml.connection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xl/pivotCache/pivotCacheRecords2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hidePivotFieldList="1" defaultThemeVersion="124226"/>
  <bookViews>
    <workbookView xWindow="240" yWindow="300" windowWidth="18795" windowHeight="9465" tabRatio="906"/>
  </bookViews>
  <sheets>
    <sheet name="OVERALL STATS" sheetId="1" r:id="rId1"/>
    <sheet name="SALES STATS" sheetId="2" r:id="rId2"/>
    <sheet name="LOAN ONLY STATS" sheetId="3" r:id="rId3"/>
    <sheet name="BRANCH SALES TRACKING" sheetId="18" r:id="rId4"/>
    <sheet name="LENDER TRACKING" sheetId="17" r:id="rId5"/>
    <sheet name="SALES_LIST" sheetId="12" state="hidden" r:id="rId6"/>
    <sheet name="LOANS_LIST" sheetId="13" state="hidden" r:id="rId7"/>
    <sheet name="SALESLOANSLIST" sheetId="15" state="hidden" r:id="rId8"/>
  </sheets>
  <definedNames>
    <definedName name="CommercialLoansMarket">'LOAN ONLY STATS'!$A$16:$C$16</definedName>
    <definedName name="CommercialSalesMarket">'SALES STATS'!$A$38:$C$39</definedName>
    <definedName name="ConstructionLoansMarket">'LOAN ONLY STATS'!$A$31:$C$31</definedName>
    <definedName name="ConventionalLoansExcludingInclineMarket">'LOAN ONLY STATS'!#REF!</definedName>
    <definedName name="ConventionalLoansMarket">'LOAN ONLY STATS'!$A$7:$C$10</definedName>
    <definedName name="CreditLineLoansMarket">'LOAN ONLY STATS'!$A$22:$C$25</definedName>
    <definedName name="HardMoneyLoansMarket">'LOAN ONLY STATS'!$A$37:$C$38</definedName>
    <definedName name="InclineSalesMarket">'SALES STATS'!#REF!</definedName>
    <definedName name="OverallLoans">'OVERALL STATS'!$A$19:$C$23</definedName>
    <definedName name="OverallSales">'OVERALL STATS'!$A$7:$C$13</definedName>
    <definedName name="OverallSalesAndLoans">'OVERALL STATS'!$A$29:$C$35</definedName>
    <definedName name="_xlnm.Print_Titles" localSheetId="1">'SALES STATS'!$1:$6</definedName>
    <definedName name="ResaleMarket">'SALES STATS'!$A$7:$C$12</definedName>
    <definedName name="ResidentialResaleMarket">'SALES STATS'!$A$27:$C$32</definedName>
    <definedName name="ResidentialSalesExcludingInclineMarket">'SALES STATS'!#REF!</definedName>
    <definedName name="SubdivisionMarket">'SALES STATS'!$A$18:$C$21</definedName>
    <definedName name="VacantLandSalesMarket">'SALES STATS'!$A$45:$C$46</definedName>
  </definedNames>
  <calcPr calcId="124519"/>
  <pivotCaches>
    <pivotCache cacheId="0" r:id="rId9"/>
    <pivotCache cacheId="1" r:id="rId10"/>
  </pivotCaches>
</workbook>
</file>

<file path=xl/calcChain.xml><?xml version="1.0" encoding="utf-8"?>
<calcChain xmlns="http://schemas.openxmlformats.org/spreadsheetml/2006/main">
  <c r="C32" i="3"/>
  <c r="B32"/>
  <c r="C17"/>
  <c r="B17"/>
  <c r="C40" i="2"/>
  <c r="B40"/>
  <c r="B14" i="1"/>
  <c r="C14"/>
  <c r="B39" i="3"/>
  <c r="C39"/>
  <c r="B26"/>
  <c r="C26"/>
  <c r="B11"/>
  <c r="D7" s="1"/>
  <c r="C11"/>
  <c r="E7" s="1"/>
  <c r="B47" i="2"/>
  <c r="C47"/>
  <c r="B33"/>
  <c r="D28" s="1"/>
  <c r="C33"/>
  <c r="E28" s="1"/>
  <c r="A2"/>
  <c r="B22"/>
  <c r="D19" s="1"/>
  <c r="C22"/>
  <c r="D38" i="3" l="1"/>
  <c r="D25"/>
  <c r="E25"/>
  <c r="E24"/>
  <c r="E16"/>
  <c r="D16"/>
  <c r="E9"/>
  <c r="D9"/>
  <c r="E9" i="1"/>
  <c r="D9"/>
  <c r="E29" i="2"/>
  <c r="D29"/>
  <c r="E21"/>
  <c r="D21"/>
  <c r="E46"/>
  <c r="E39"/>
  <c r="D38"/>
  <c r="D8" i="3"/>
  <c r="E10"/>
  <c r="D10"/>
  <c r="E8"/>
  <c r="D24"/>
  <c r="E23"/>
  <c r="D23"/>
  <c r="E31"/>
  <c r="D31"/>
  <c r="E38"/>
  <c r="D46" i="2"/>
  <c r="D39"/>
  <c r="E38"/>
  <c r="E20"/>
  <c r="D20"/>
  <c r="E45"/>
  <c r="E27"/>
  <c r="E30"/>
  <c r="E32"/>
  <c r="E19"/>
  <c r="E18"/>
  <c r="D18"/>
  <c r="D31"/>
  <c r="E31"/>
  <c r="D32"/>
  <c r="D30"/>
  <c r="D27"/>
  <c r="D45"/>
  <c r="A2" i="3"/>
  <c r="E37"/>
  <c r="B13" i="2"/>
  <c r="C13"/>
  <c r="B24" i="1"/>
  <c r="C24"/>
  <c r="B36"/>
  <c r="C36"/>
  <c r="E32" l="1"/>
  <c r="D32"/>
  <c r="E23"/>
  <c r="D23"/>
  <c r="E9" i="2"/>
  <c r="D9"/>
  <c r="E17" i="3"/>
  <c r="D17"/>
  <c r="E40" i="2"/>
  <c r="D40"/>
  <c r="D33" i="1"/>
  <c r="E22"/>
  <c r="D22"/>
  <c r="E35"/>
  <c r="E33"/>
  <c r="E31"/>
  <c r="E34"/>
  <c r="D37" i="3"/>
  <c r="E32"/>
  <c r="D32"/>
  <c r="E22"/>
  <c r="D22"/>
  <c r="D47" i="2"/>
  <c r="E47"/>
  <c r="E33"/>
  <c r="D33"/>
  <c r="D8"/>
  <c r="D7"/>
  <c r="D10"/>
  <c r="D12"/>
  <c r="D11"/>
  <c r="E7"/>
  <c r="E12"/>
  <c r="E8"/>
  <c r="E11"/>
  <c r="E10"/>
  <c r="E30" i="1"/>
  <c r="E29"/>
  <c r="D29"/>
  <c r="E8"/>
  <c r="D11"/>
  <c r="D8"/>
  <c r="D7"/>
  <c r="E11"/>
  <c r="D10"/>
  <c r="D12"/>
  <c r="D13"/>
  <c r="D21"/>
  <c r="E19"/>
  <c r="E20"/>
  <c r="E21"/>
  <c r="D35"/>
  <c r="D30"/>
  <c r="E7"/>
  <c r="D31"/>
  <c r="D20"/>
  <c r="D19"/>
  <c r="E10"/>
  <c r="E12"/>
  <c r="D34"/>
  <c r="E13"/>
  <c r="E36" l="1"/>
  <c r="D36"/>
  <c r="E39" i="3"/>
  <c r="E26"/>
  <c r="D26"/>
  <c r="D39"/>
  <c r="E11"/>
  <c r="D11"/>
  <c r="E22" i="2"/>
  <c r="D22"/>
  <c r="D14" i="1"/>
  <c r="E14"/>
  <c r="E13" i="2"/>
  <c r="D13"/>
  <c r="D24" i="1"/>
  <c r="E24"/>
</calcChain>
</file>

<file path=xl/connections.xml><?xml version="1.0" encoding="utf-8"?>
<connections xmlns="http://schemas.openxmlformats.org/spreadsheetml/2006/main">
  <connection id="1" name="Connection" type="1" refreshedVersion="2">
    <dbPr connection="DSN=MS Access Database;DBQ=C:\TitleStats\WASHOE COUNTY\LoanOnlyBusiness.mdb;DefaultDir=C:\TitleStats\WASHOE COUNTY;DriverId=25;FIL=MS Access;MaxBufferSize=2048;PageTimeout=5;" command="SELECT `LENDER TRACKING DEC 07`.DOCNUM, `LENDER TRACKING DEC 07`.RECDATE, `LENDER TRACKING DEC 07`.TITLECOMPANY, `LENDER TRACKING DEC 07`.APN, `LENDER TRACKING DEC 07`.`LOAN AMOUNT`, `LENDER TRACKING DEC 07`.TYPELOAN, `LENDER TRACKING DEC 07`.TRUSTOR, `LENDER TRACKING DEC 07`.BENEFICIARY_x000d_&#10;FROM `C:\TitleStats\WASHOE COUNTY\LoanOnlyBusiness`.`LENDER TRACKING DEC 07` `LENDER TRACKING DEC 07`"/>
  </connection>
  <connection id="2" name="Connection1" type="1" refreshedVersion="2">
    <dbPr connection="DSN=MS Access Database;DBQ=C:\TitleStats\WASHOE COUNTY\TitleCompanySalesDatabase.mdb;DefaultDir=C:\TitleStats\WASHOE COUNTY;DriverId=25;FIL=MS Access;MaxBufferSize=2048;PageTimeout=5;" command="SELECT `BRANCH TRACK DEC 2007`.DOCNUM, `BRANCH TRACK DEC 2007`.RECDATE, `BRANCH TRACK DEC 2007`.FULLNAME, `BRANCH TRACK DEC 2007`.APN, `BRANCH TRACK DEC 2007`.PROPTYPE, `BRANCH TRACK DEC 2007`.SALESPRICE, `BRANCH TRACK DEC 2007`.BRANCH, `BRANCH TRACK DEC 2007`.EO, `BRANCH TRACK DEC 2007`.BUILDERDEVELOPERDEAL_x000d_&#10;FROM `C:\TitleStats\WASHOE COUNTY\TitleCompanySalesDatabase`.`BRANCH TRACK DEC 2007` `BRANCH TRACK DEC 2007`"/>
  </connection>
</connections>
</file>

<file path=xl/sharedStrings.xml><?xml version="1.0" encoding="utf-8"?>
<sst xmlns="http://schemas.openxmlformats.org/spreadsheetml/2006/main" count="1347" uniqueCount="153">
  <si>
    <t>FULLNAME</t>
  </si>
  <si>
    <t>TYPELOAN</t>
  </si>
  <si>
    <t>DOLLAR VOL.</t>
  </si>
  <si>
    <t>% OF DOLLAR VOL.</t>
  </si>
  <si>
    <t>OVERALL SALES MARKET (Resales &amp; Subdivision Sales)</t>
  </si>
  <si>
    <t>% OF</t>
  </si>
  <si>
    <t>RANK BY</t>
  </si>
  <si>
    <t>TITLE COMPANY</t>
  </si>
  <si>
    <t>CLOSINGS</t>
  </si>
  <si>
    <t>DOLLAR VOLUME</t>
  </si>
  <si>
    <t>OVERALL LOAN ONLY MARKET (Refi's, Construction, Commercial, Credit Lines, Homequity, etc.)</t>
  </si>
  <si>
    <t>TITLECOMPANY</t>
  </si>
  <si>
    <t>OVERALL SALES AND LOAN ONLY MARKETS COMBINED</t>
  </si>
  <si>
    <t>RESALE MARKET (Includes ALL types of real property)</t>
  </si>
  <si>
    <t>SUBDIVISION SALES (Builder/Developer Sales)</t>
  </si>
  <si>
    <t>RESIDENTIAL RESALE MARKET (Residential Properties Only)</t>
  </si>
  <si>
    <t>COMMERCIAL/INDUSTRIAL, APARTMENTS, MOBILE HOME PARKS SALES MARKET</t>
  </si>
  <si>
    <t>VACANT LAND SALES</t>
  </si>
  <si>
    <t>CONVENTIONAL LOANS MARKET (Refi's)</t>
  </si>
  <si>
    <t>COMMERCIAL LOANS MARKET</t>
  </si>
  <si>
    <t>HOME EQUITY &amp; CREDIT LINE LOANS MARKET</t>
  </si>
  <si>
    <t>CONSTRUCTION LOANS MARKET</t>
  </si>
  <si>
    <t>HARD MONEY LOANS MARKET</t>
  </si>
  <si>
    <t>GRAND TOTAL</t>
  </si>
  <si>
    <t>Information provided by Datasource</t>
  </si>
  <si>
    <t>www.datasourcenev.com</t>
  </si>
  <si>
    <t>BRANCH</t>
  </si>
  <si>
    <t>KIETZKE</t>
  </si>
  <si>
    <t>RIDGEVIEW</t>
  </si>
  <si>
    <t>PROPTYPE</t>
  </si>
  <si>
    <t>(All)</t>
  </si>
  <si>
    <t>Grand Total</t>
  </si>
  <si>
    <t>% OF CLOSINGS</t>
  </si>
  <si>
    <t>EO</t>
  </si>
  <si>
    <t>MCCARRAN</t>
  </si>
  <si>
    <t>DOCNUM</t>
  </si>
  <si>
    <t>RECDATE</t>
  </si>
  <si>
    <t>APN</t>
  </si>
  <si>
    <t>First Centennial Title</t>
  </si>
  <si>
    <t>Ticor Title</t>
  </si>
  <si>
    <t>First American Title</t>
  </si>
  <si>
    <t>RECBY</t>
  </si>
  <si>
    <t>AMOUNT</t>
  </si>
  <si>
    <t>SUB</t>
  </si>
  <si>
    <t>INSURED</t>
  </si>
  <si>
    <t>10</t>
  </si>
  <si>
    <t>9</t>
  </si>
  <si>
    <t>SAB</t>
  </si>
  <si>
    <t>LENDER</t>
  </si>
  <si>
    <t>Values</t>
  </si>
  <si>
    <t>DOCTYPE</t>
  </si>
  <si>
    <t>Last Row:</t>
  </si>
  <si>
    <t>Toiyabe Title</t>
  </si>
  <si>
    <t>SEE CHARTS BELOW:</t>
  </si>
  <si>
    <t>MINDEN</t>
  </si>
  <si>
    <t>18</t>
  </si>
  <si>
    <t>ZEPHYR</t>
  </si>
  <si>
    <t>DC</t>
  </si>
  <si>
    <t>AMG</t>
  </si>
  <si>
    <t>KDJ</t>
  </si>
  <si>
    <t>(blank)</t>
  </si>
  <si>
    <t>OVERALL TITLE COMPANY MARKET STATISTICS Carson City, NV)</t>
  </si>
  <si>
    <t>SALES MARKET Carson City, NV)</t>
  </si>
  <si>
    <t>LOAN ONLY MARKETS Carson City, NV)</t>
  </si>
  <si>
    <t>Reporting Period: JULY, 2022</t>
  </si>
  <si>
    <t>SINGLE FAM RES.</t>
  </si>
  <si>
    <t>17</t>
  </si>
  <si>
    <t>NO</t>
  </si>
  <si>
    <t>CARSON CITY</t>
  </si>
  <si>
    <t>23</t>
  </si>
  <si>
    <t>Stewart Title</t>
  </si>
  <si>
    <t>MOBILE HOME</t>
  </si>
  <si>
    <t>SOUTH KIETZKE</t>
  </si>
  <si>
    <t>MIF</t>
  </si>
  <si>
    <t>DKD</t>
  </si>
  <si>
    <t>Calatlantic Title West</t>
  </si>
  <si>
    <t>LH</t>
  </si>
  <si>
    <t>YES</t>
  </si>
  <si>
    <t>VACANT LAND</t>
  </si>
  <si>
    <t>DAMONTE</t>
  </si>
  <si>
    <t>24</t>
  </si>
  <si>
    <t>CRF</t>
  </si>
  <si>
    <t>ET</t>
  </si>
  <si>
    <t>4</t>
  </si>
  <si>
    <t>ACM</t>
  </si>
  <si>
    <t>AE</t>
  </si>
  <si>
    <t>COMMERCIAL</t>
  </si>
  <si>
    <t>PHOENIX, AZ</t>
  </si>
  <si>
    <t>NCS</t>
  </si>
  <si>
    <t>Archer Title and Escrow</t>
  </si>
  <si>
    <t>NH</t>
  </si>
  <si>
    <t>CONDO/TWNHSE</t>
  </si>
  <si>
    <t>TK</t>
  </si>
  <si>
    <t>PORTLAND, OR</t>
  </si>
  <si>
    <t>20</t>
  </si>
  <si>
    <t>15</t>
  </si>
  <si>
    <t>2-4 PLEX</t>
  </si>
  <si>
    <t>KN</t>
  </si>
  <si>
    <t>GARDNERVILLE</t>
  </si>
  <si>
    <t>SLA</t>
  </si>
  <si>
    <t>RLT</t>
  </si>
  <si>
    <t>UNK</t>
  </si>
  <si>
    <t>TM</t>
  </si>
  <si>
    <t>002-443-07</t>
  </si>
  <si>
    <t>CONVENTIONAL</t>
  </si>
  <si>
    <t>PRIMELENDING</t>
  </si>
  <si>
    <t>009-087-11</t>
  </si>
  <si>
    <t>KIAVI FUNDING</t>
  </si>
  <si>
    <t>010-221-11</t>
  </si>
  <si>
    <t>FHA</t>
  </si>
  <si>
    <t>SUN WEST MORTGAGE COMPANY</t>
  </si>
  <si>
    <t>008-531-45</t>
  </si>
  <si>
    <t>HARD MONEY</t>
  </si>
  <si>
    <t>PREFERRED GROUP PROPERTIES INC</t>
  </si>
  <si>
    <t>002-331-05</t>
  </si>
  <si>
    <t>HINMON</t>
  </si>
  <si>
    <t>009-103-14</t>
  </si>
  <si>
    <t>CREDIT LINE</t>
  </si>
  <si>
    <t>EL DORADO SAVINGS BANK</t>
  </si>
  <si>
    <t>003-141-03</t>
  </si>
  <si>
    <t>MOVEMENT MORTGAGE LLC</t>
  </si>
  <si>
    <t>008-211-04</t>
  </si>
  <si>
    <t>UNITED WHOLESALE MORTGAGE LLC</t>
  </si>
  <si>
    <t>010-571-16</t>
  </si>
  <si>
    <t>FINANCE OF AMERICA REVERSE LLC</t>
  </si>
  <si>
    <t>008-731-36</t>
  </si>
  <si>
    <t>PRIMARY RESIDENTIAL MORTGAGE INC</t>
  </si>
  <si>
    <t>007-462-16</t>
  </si>
  <si>
    <t>CONSTRUCTION</t>
  </si>
  <si>
    <t>US BANK NA</t>
  </si>
  <si>
    <t>007-371-09</t>
  </si>
  <si>
    <t>HERITAGE BANK OF NEVADA</t>
  </si>
  <si>
    <t>008-382-27</t>
  </si>
  <si>
    <t>GREATER NEVADA CREDIT UNION</t>
  </si>
  <si>
    <t>010-261-06</t>
  </si>
  <si>
    <t>009-422-07</t>
  </si>
  <si>
    <t>008-531-44</t>
  </si>
  <si>
    <t>BALSEA EQUITY INC</t>
  </si>
  <si>
    <t>007-401-08</t>
  </si>
  <si>
    <t>EVERGREEN MONEYSOURCE MORTGAGE COMPANY</t>
  </si>
  <si>
    <t>002-411-22</t>
  </si>
  <si>
    <t>AMERICA FIRST CREDIT UNION</t>
  </si>
  <si>
    <t>ATE</t>
  </si>
  <si>
    <t>CAL</t>
  </si>
  <si>
    <t>FA</t>
  </si>
  <si>
    <t>FC</t>
  </si>
  <si>
    <t>ST</t>
  </si>
  <si>
    <t>TI</t>
  </si>
  <si>
    <t>TT</t>
  </si>
  <si>
    <t>DEED</t>
  </si>
  <si>
    <t>DEED SUBDIVIDER</t>
  </si>
  <si>
    <t>DEED OF TRUST</t>
  </si>
  <si>
    <t>% OF DOLLAR VOLUME</t>
  </si>
</sst>
</file>

<file path=xl/styles.xml><?xml version="1.0" encoding="utf-8"?>
<styleSheet xmlns="http://schemas.openxmlformats.org/spreadsheetml/2006/main">
  <numFmts count="3">
    <numFmt numFmtId="164" formatCode="&quot;$&quot;#,##0"/>
    <numFmt numFmtId="165" formatCode="&quot;$&quot;#,##0.00;\(&quot;$&quot;#,##0.00\)"/>
    <numFmt numFmtId="166" formatCode="#,##0.00;\(#,##0.00\)"/>
  </numFmts>
  <fonts count="20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9"/>
      <color indexed="8"/>
      <name val="Arial"/>
      <family val="2"/>
    </font>
    <font>
      <b/>
      <sz val="10"/>
      <color rgb="FFFF0000"/>
      <name val="Arial"/>
      <family val="2"/>
    </font>
    <font>
      <sz val="11"/>
      <color indexed="8"/>
      <name val="Calibri"/>
      <family val="2"/>
    </font>
    <font>
      <b/>
      <sz val="9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0"/>
        <bgColor indexed="0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</cellStyleXfs>
  <cellXfs count="150">
    <xf numFmtId="0" fontId="0" fillId="0" borderId="0" xfId="0"/>
    <xf numFmtId="0" fontId="3" fillId="0" borderId="0" xfId="0" applyFont="1"/>
    <xf numFmtId="0" fontId="5" fillId="0" borderId="0" xfId="0" applyFont="1"/>
    <xf numFmtId="0" fontId="1" fillId="0" borderId="1" xfId="0" applyFont="1" applyBorder="1"/>
    <xf numFmtId="10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10" fontId="7" fillId="0" borderId="3" xfId="0" applyNumberFormat="1" applyFont="1" applyBorder="1" applyAlignment="1">
      <alignment horizontal="center"/>
    </xf>
    <xf numFmtId="10" fontId="0" fillId="0" borderId="0" xfId="0" applyNumberFormat="1"/>
    <xf numFmtId="10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9" fillId="0" borderId="4" xfId="4" applyFont="1" applyFill="1" applyBorder="1" applyAlignment="1">
      <alignment horizontal="center"/>
    </xf>
    <xf numFmtId="10" fontId="8" fillId="0" borderId="3" xfId="0" applyNumberFormat="1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10" fontId="8" fillId="0" borderId="5" xfId="0" applyNumberFormat="1" applyFont="1" applyBorder="1" applyAlignment="1">
      <alignment horizontal="center"/>
    </xf>
    <xf numFmtId="0" fontId="13" fillId="0" borderId="1" xfId="0" applyFont="1" applyBorder="1"/>
    <xf numFmtId="0" fontId="4" fillId="0" borderId="3" xfId="0" applyFont="1" applyBorder="1" applyAlignment="1">
      <alignment horizontal="center"/>
    </xf>
    <xf numFmtId="0" fontId="6" fillId="0" borderId="0" xfId="1" applyFill="1" applyBorder="1" applyAlignment="1" applyProtection="1">
      <alignment wrapText="1"/>
    </xf>
    <xf numFmtId="164" fontId="0" fillId="0" borderId="0" xfId="0" applyNumberFormat="1" applyAlignment="1">
      <alignment horizontal="right"/>
    </xf>
    <xf numFmtId="10" fontId="0" fillId="0" borderId="0" xfId="0" applyNumberFormat="1" applyAlignment="1">
      <alignment horizontal="right"/>
    </xf>
    <xf numFmtId="10" fontId="11" fillId="0" borderId="6" xfId="0" applyNumberFormat="1" applyFont="1" applyBorder="1" applyAlignment="1">
      <alignment horizontal="right"/>
    </xf>
    <xf numFmtId="0" fontId="14" fillId="0" borderId="0" xfId="2" applyFont="1" applyFill="1" applyBorder="1" applyAlignment="1">
      <alignment horizontal="right" wrapText="1"/>
    </xf>
    <xf numFmtId="164" fontId="0" fillId="0" borderId="0" xfId="0" applyNumberFormat="1"/>
    <xf numFmtId="164" fontId="7" fillId="0" borderId="3" xfId="0" applyNumberFormat="1" applyFont="1" applyBorder="1" applyAlignment="1">
      <alignment horizontal="center"/>
    </xf>
    <xf numFmtId="10" fontId="11" fillId="0" borderId="8" xfId="0" applyNumberFormat="1" applyFont="1" applyBorder="1" applyAlignment="1">
      <alignment horizontal="right"/>
    </xf>
    <xf numFmtId="0" fontId="4" fillId="0" borderId="6" xfId="5" applyFont="1" applyFill="1" applyBorder="1" applyAlignment="1">
      <alignment wrapText="1"/>
    </xf>
    <xf numFmtId="0" fontId="4" fillId="0" borderId="6" xfId="5" applyFont="1" applyFill="1" applyBorder="1" applyAlignment="1">
      <alignment horizontal="right" wrapText="1"/>
    </xf>
    <xf numFmtId="10" fontId="4" fillId="0" borderId="6" xfId="0" applyNumberFormat="1" applyFont="1" applyBorder="1" applyAlignment="1">
      <alignment horizontal="right"/>
    </xf>
    <xf numFmtId="0" fontId="4" fillId="0" borderId="6" xfId="0" applyFont="1" applyBorder="1"/>
    <xf numFmtId="0" fontId="4" fillId="0" borderId="6" xfId="3" applyFont="1" applyFill="1" applyBorder="1" applyAlignment="1">
      <alignment wrapText="1"/>
    </xf>
    <xf numFmtId="164" fontId="4" fillId="0" borderId="6" xfId="3" applyNumberFormat="1" applyFont="1" applyFill="1" applyBorder="1" applyAlignment="1">
      <alignment horizontal="right" wrapText="1"/>
    </xf>
    <xf numFmtId="0" fontId="4" fillId="0" borderId="6" xfId="2" applyFont="1" applyFill="1" applyBorder="1" applyAlignment="1">
      <alignment horizontal="right" wrapText="1"/>
    </xf>
    <xf numFmtId="0" fontId="11" fillId="0" borderId="6" xfId="5" applyFont="1" applyFill="1" applyBorder="1" applyAlignment="1">
      <alignment wrapText="1"/>
    </xf>
    <xf numFmtId="0" fontId="11" fillId="0" borderId="6" xfId="5" applyFont="1" applyFill="1" applyBorder="1" applyAlignment="1">
      <alignment horizontal="right" wrapText="1"/>
    </xf>
    <xf numFmtId="164" fontId="4" fillId="0" borderId="6" xfId="0" applyNumberFormat="1" applyFont="1" applyBorder="1" applyAlignment="1">
      <alignment horizontal="right"/>
    </xf>
    <xf numFmtId="164" fontId="0" fillId="0" borderId="0" xfId="0" applyNumberFormat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4" fillId="0" borderId="6" xfId="0" applyFont="1" applyBorder="1" applyAlignment="1">
      <alignment horizontal="right"/>
    </xf>
    <xf numFmtId="0" fontId="0" fillId="0" borderId="0" xfId="0" applyAlignment="1">
      <alignment horizontal="left"/>
    </xf>
    <xf numFmtId="10" fontId="11" fillId="0" borderId="0" xfId="0" applyNumberFormat="1" applyFont="1" applyBorder="1" applyAlignment="1">
      <alignment horizontal="right"/>
    </xf>
    <xf numFmtId="1" fontId="0" fillId="0" borderId="0" xfId="0" applyNumberFormat="1"/>
    <xf numFmtId="1" fontId="1" fillId="0" borderId="1" xfId="0" applyNumberFormat="1" applyFont="1" applyBorder="1"/>
    <xf numFmtId="1" fontId="7" fillId="0" borderId="3" xfId="0" applyNumberFormat="1" applyFont="1" applyBorder="1" applyAlignment="1">
      <alignment horizontal="center"/>
    </xf>
    <xf numFmtId="1" fontId="4" fillId="0" borderId="6" xfId="3" applyNumberFormat="1" applyFont="1" applyFill="1" applyBorder="1" applyAlignment="1">
      <alignment horizontal="right" wrapText="1"/>
    </xf>
    <xf numFmtId="1" fontId="4" fillId="0" borderId="6" xfId="0" applyNumberFormat="1" applyFont="1" applyBorder="1" applyAlignment="1">
      <alignment horizontal="right"/>
    </xf>
    <xf numFmtId="0" fontId="1" fillId="0" borderId="6" xfId="5" applyFont="1" applyFill="1" applyBorder="1" applyAlignment="1">
      <alignment horizontal="left" wrapText="1"/>
    </xf>
    <xf numFmtId="0" fontId="1" fillId="0" borderId="6" xfId="5" applyFont="1" applyFill="1" applyBorder="1" applyAlignment="1">
      <alignment horizontal="right" wrapText="1"/>
    </xf>
    <xf numFmtId="10" fontId="11" fillId="0" borderId="14" xfId="0" applyNumberFormat="1" applyFont="1" applyBorder="1" applyAlignment="1">
      <alignment horizontal="right"/>
    </xf>
    <xf numFmtId="164" fontId="4" fillId="0" borderId="3" xfId="0" applyNumberFormat="1" applyFont="1" applyBorder="1" applyAlignment="1">
      <alignment horizontal="center"/>
    </xf>
    <xf numFmtId="164" fontId="4" fillId="0" borderId="6" xfId="2" applyNumberFormat="1" applyFont="1" applyFill="1" applyBorder="1" applyAlignment="1">
      <alignment horizontal="right" wrapText="1"/>
    </xf>
    <xf numFmtId="164" fontId="14" fillId="0" borderId="0" xfId="2" applyNumberFormat="1" applyFont="1" applyFill="1" applyBorder="1" applyAlignment="1">
      <alignment horizontal="right" wrapText="1"/>
    </xf>
    <xf numFmtId="0" fontId="10" fillId="0" borderId="6" xfId="2" applyFont="1" applyFill="1" applyBorder="1" applyAlignment="1">
      <alignment horizontal="right" wrapText="1"/>
    </xf>
    <xf numFmtId="164" fontId="10" fillId="0" borderId="6" xfId="2" applyNumberFormat="1" applyFont="1" applyFill="1" applyBorder="1" applyAlignment="1">
      <alignment horizontal="right" wrapText="1"/>
    </xf>
    <xf numFmtId="0" fontId="3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1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6" xfId="2" applyFont="1" applyFill="1" applyBorder="1" applyAlignment="1">
      <alignment horizontal="left" wrapText="1"/>
    </xf>
    <xf numFmtId="0" fontId="10" fillId="0" borderId="6" xfId="2" applyFont="1" applyFill="1" applyBorder="1" applyAlignment="1">
      <alignment horizontal="left" wrapText="1"/>
    </xf>
    <xf numFmtId="0" fontId="14" fillId="0" borderId="0" xfId="2" applyFont="1" applyFill="1" applyBorder="1" applyAlignment="1">
      <alignment horizontal="left" wrapText="1"/>
    </xf>
    <xf numFmtId="0" fontId="6" fillId="0" borderId="0" xfId="1" applyFill="1" applyBorder="1" applyAlignment="1" applyProtection="1">
      <alignment horizontal="left" wrapText="1"/>
    </xf>
    <xf numFmtId="0" fontId="0" fillId="0" borderId="0" xfId="0" applyAlignment="1">
      <alignment horizontal="right"/>
    </xf>
    <xf numFmtId="0" fontId="11" fillId="0" borderId="0" xfId="0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10" fontId="11" fillId="0" borderId="15" xfId="0" applyNumberFormat="1" applyFont="1" applyBorder="1" applyAlignment="1">
      <alignment horizontal="right"/>
    </xf>
    <xf numFmtId="0" fontId="10" fillId="0" borderId="6" xfId="3" applyFont="1" applyFill="1" applyBorder="1" applyAlignment="1">
      <alignment wrapText="1"/>
    </xf>
    <xf numFmtId="1" fontId="10" fillId="0" borderId="6" xfId="3" applyNumberFormat="1" applyFont="1" applyFill="1" applyBorder="1" applyAlignment="1">
      <alignment horizontal="right" wrapText="1"/>
    </xf>
    <xf numFmtId="164" fontId="10" fillId="0" borderId="6" xfId="3" applyNumberFormat="1" applyFont="1" applyFill="1" applyBorder="1" applyAlignment="1">
      <alignment horizontal="right" wrapText="1"/>
    </xf>
    <xf numFmtId="0" fontId="1" fillId="0" borderId="6" xfId="2" applyFont="1" applyFill="1" applyBorder="1" applyAlignment="1">
      <alignment horizontal="left" wrapText="1"/>
    </xf>
    <xf numFmtId="0" fontId="1" fillId="0" borderId="6" xfId="2" applyFont="1" applyFill="1" applyBorder="1" applyAlignment="1">
      <alignment horizontal="right" wrapText="1"/>
    </xf>
    <xf numFmtId="164" fontId="1" fillId="0" borderId="6" xfId="2" applyNumberFormat="1" applyFont="1" applyFill="1" applyBorder="1" applyAlignment="1">
      <alignment horizontal="right" wrapText="1"/>
    </xf>
    <xf numFmtId="0" fontId="1" fillId="0" borderId="6" xfId="0" applyFont="1" applyBorder="1" applyAlignment="1">
      <alignment horizontal="right"/>
    </xf>
    <xf numFmtId="0" fontId="0" fillId="0" borderId="0" xfId="0" pivotButton="1"/>
    <xf numFmtId="0" fontId="0" fillId="0" borderId="0" xfId="0" applyNumberFormat="1"/>
    <xf numFmtId="0" fontId="10" fillId="0" borderId="0" xfId="3" applyFont="1" applyFill="1" applyBorder="1" applyAlignment="1">
      <alignment wrapText="1"/>
    </xf>
    <xf numFmtId="1" fontId="10" fillId="0" borderId="0" xfId="3" applyNumberFormat="1" applyFont="1" applyFill="1" applyBorder="1" applyAlignment="1">
      <alignment horizontal="right" wrapText="1"/>
    </xf>
    <xf numFmtId="164" fontId="10" fillId="0" borderId="0" xfId="3" applyNumberFormat="1" applyFont="1" applyFill="1" applyBorder="1" applyAlignment="1">
      <alignment horizontal="center" wrapText="1"/>
    </xf>
    <xf numFmtId="1" fontId="1" fillId="0" borderId="6" xfId="3" applyNumberFormat="1" applyFont="1" applyFill="1" applyBorder="1" applyAlignment="1">
      <alignment horizontal="right" wrapText="1"/>
    </xf>
    <xf numFmtId="0" fontId="15" fillId="0" borderId="6" xfId="3" applyFont="1" applyFill="1" applyBorder="1" applyAlignment="1">
      <alignment wrapText="1"/>
    </xf>
    <xf numFmtId="1" fontId="15" fillId="0" borderId="6" xfId="3" applyNumberFormat="1" applyFont="1" applyFill="1" applyBorder="1" applyAlignment="1">
      <alignment horizontal="right" wrapText="1"/>
    </xf>
    <xf numFmtId="164" fontId="15" fillId="0" borderId="6" xfId="3" applyNumberFormat="1" applyFont="1" applyFill="1" applyBorder="1" applyAlignment="1">
      <alignment horizontal="center" wrapText="1"/>
    </xf>
    <xf numFmtId="0" fontId="1" fillId="0" borderId="6" xfId="3" applyFont="1" applyFill="1" applyBorder="1" applyAlignment="1">
      <alignment wrapText="1"/>
    </xf>
    <xf numFmtId="0" fontId="10" fillId="3" borderId="19" xfId="9" applyFont="1" applyFill="1" applyBorder="1" applyAlignment="1">
      <alignment horizontal="center"/>
    </xf>
    <xf numFmtId="0" fontId="10" fillId="3" borderId="19" xfId="7" applyFont="1" applyFill="1" applyBorder="1" applyAlignment="1">
      <alignment horizontal="center"/>
    </xf>
    <xf numFmtId="0" fontId="10" fillId="3" borderId="16" xfId="8" applyFont="1" applyFill="1" applyBorder="1" applyAlignment="1">
      <alignment horizontal="center"/>
    </xf>
    <xf numFmtId="0" fontId="10" fillId="3" borderId="12" xfId="8" applyFont="1" applyFill="1" applyBorder="1" applyAlignment="1">
      <alignment horizontal="center"/>
    </xf>
    <xf numFmtId="0" fontId="10" fillId="3" borderId="17" xfId="8" applyFont="1" applyFill="1" applyBorder="1" applyAlignment="1">
      <alignment horizontal="center"/>
    </xf>
    <xf numFmtId="0" fontId="10" fillId="2" borderId="13" xfId="6" applyFont="1" applyFill="1" applyBorder="1" applyAlignment="1">
      <alignment horizontal="center"/>
    </xf>
    <xf numFmtId="0" fontId="16" fillId="0" borderId="6" xfId="4" applyFont="1" applyFill="1" applyBorder="1" applyAlignment="1">
      <alignment horizontal="left"/>
    </xf>
    <xf numFmtId="0" fontId="16" fillId="0" borderId="6" xfId="4" applyFont="1" applyFill="1" applyBorder="1" applyAlignment="1">
      <alignment horizontal="right"/>
    </xf>
    <xf numFmtId="164" fontId="0" fillId="0" borderId="0" xfId="0" applyNumberFormat="1" applyAlignment="1"/>
    <xf numFmtId="164" fontId="1" fillId="0" borderId="1" xfId="0" applyNumberFormat="1" applyFont="1" applyBorder="1" applyAlignment="1"/>
    <xf numFmtId="164" fontId="9" fillId="0" borderId="7" xfId="4" applyNumberFormat="1" applyFont="1" applyFill="1" applyBorder="1" applyAlignment="1"/>
    <xf numFmtId="164" fontId="11" fillId="0" borderId="6" xfId="5" applyNumberFormat="1" applyFont="1" applyFill="1" applyBorder="1" applyAlignment="1">
      <alignment wrapText="1"/>
    </xf>
    <xf numFmtId="164" fontId="4" fillId="0" borderId="6" xfId="5" applyNumberFormat="1" applyFont="1" applyFill="1" applyBorder="1" applyAlignment="1">
      <alignment wrapText="1"/>
    </xf>
    <xf numFmtId="164" fontId="1" fillId="0" borderId="6" xfId="5" applyNumberFormat="1" applyFont="1" applyFill="1" applyBorder="1" applyAlignment="1">
      <alignment wrapText="1"/>
    </xf>
    <xf numFmtId="164" fontId="4" fillId="0" borderId="6" xfId="0" applyNumberFormat="1" applyFont="1" applyBorder="1" applyAlignment="1"/>
    <xf numFmtId="164" fontId="13" fillId="0" borderId="1" xfId="0" applyNumberFormat="1" applyFont="1" applyBorder="1" applyAlignment="1"/>
    <xf numFmtId="164" fontId="16" fillId="0" borderId="6" xfId="4" applyNumberFormat="1" applyFont="1" applyFill="1" applyBorder="1" applyAlignment="1"/>
    <xf numFmtId="0" fontId="1" fillId="0" borderId="1" xfId="0" applyFont="1" applyBorder="1" applyAlignment="1">
      <alignment horizontal="right"/>
    </xf>
    <xf numFmtId="0" fontId="13" fillId="0" borderId="1" xfId="0" applyFont="1" applyBorder="1" applyAlignment="1">
      <alignment horizontal="right"/>
    </xf>
    <xf numFmtId="10" fontId="17" fillId="0" borderId="0" xfId="0" applyNumberFormat="1" applyFont="1"/>
    <xf numFmtId="0" fontId="1" fillId="0" borderId="14" xfId="0" applyFont="1" applyBorder="1" applyAlignment="1">
      <alignment horizontal="right"/>
    </xf>
    <xf numFmtId="0" fontId="13" fillId="0" borderId="6" xfId="0" applyFont="1" applyBorder="1" applyAlignment="1">
      <alignment horizontal="right"/>
    </xf>
    <xf numFmtId="0" fontId="18" fillId="0" borderId="18" xfId="10" applyFont="1" applyFill="1" applyBorder="1" applyAlignment="1">
      <alignment wrapText="1"/>
    </xf>
    <xf numFmtId="0" fontId="18" fillId="0" borderId="18" xfId="10" applyFont="1" applyFill="1" applyBorder="1" applyAlignment="1">
      <alignment horizontal="right" wrapText="1"/>
    </xf>
    <xf numFmtId="165" fontId="18" fillId="0" borderId="18" xfId="10" applyNumberFormat="1" applyFont="1" applyFill="1" applyBorder="1" applyAlignment="1">
      <alignment horizontal="right" wrapText="1"/>
    </xf>
    <xf numFmtId="14" fontId="18" fillId="0" borderId="18" xfId="10" applyNumberFormat="1" applyFont="1" applyFill="1" applyBorder="1" applyAlignment="1">
      <alignment horizontal="right" wrapText="1"/>
    </xf>
    <xf numFmtId="0" fontId="18" fillId="0" borderId="18" xfId="7" applyFont="1" applyFill="1" applyBorder="1" applyAlignment="1">
      <alignment wrapText="1"/>
    </xf>
    <xf numFmtId="0" fontId="18" fillId="0" borderId="18" xfId="7" applyFont="1" applyFill="1" applyBorder="1" applyAlignment="1">
      <alignment horizontal="right" wrapText="1"/>
    </xf>
    <xf numFmtId="165" fontId="18" fillId="0" borderId="18" xfId="7" applyNumberFormat="1" applyFont="1" applyFill="1" applyBorder="1" applyAlignment="1">
      <alignment horizontal="right" wrapText="1"/>
    </xf>
    <xf numFmtId="14" fontId="18" fillId="0" borderId="18" xfId="7" applyNumberFormat="1" applyFont="1" applyFill="1" applyBorder="1" applyAlignment="1">
      <alignment horizontal="right" wrapText="1"/>
    </xf>
    <xf numFmtId="0" fontId="18" fillId="0" borderId="18" xfId="8" applyFont="1" applyFill="1" applyBorder="1" applyAlignment="1">
      <alignment wrapText="1"/>
    </xf>
    <xf numFmtId="165" fontId="18" fillId="0" borderId="18" xfId="8" applyNumberFormat="1" applyFont="1" applyFill="1" applyBorder="1" applyAlignment="1">
      <alignment horizontal="right" wrapText="1"/>
    </xf>
    <xf numFmtId="14" fontId="18" fillId="0" borderId="18" xfId="8" applyNumberFormat="1" applyFont="1" applyFill="1" applyBorder="1" applyAlignment="1">
      <alignment horizontal="right" wrapText="1"/>
    </xf>
    <xf numFmtId="164" fontId="1" fillId="0" borderId="6" xfId="3" applyNumberFormat="1" applyFont="1" applyFill="1" applyBorder="1" applyAlignment="1">
      <alignment horizontal="right" wrapText="1"/>
    </xf>
    <xf numFmtId="0" fontId="17" fillId="0" borderId="6" xfId="3" applyFont="1" applyFill="1" applyBorder="1" applyAlignment="1">
      <alignment wrapText="1"/>
    </xf>
    <xf numFmtId="1" fontId="17" fillId="0" borderId="6" xfId="3" applyNumberFormat="1" applyFont="1" applyFill="1" applyBorder="1" applyAlignment="1">
      <alignment horizontal="right" wrapText="1"/>
    </xf>
    <xf numFmtId="10" fontId="17" fillId="0" borderId="14" xfId="0" applyNumberFormat="1" applyFont="1" applyBorder="1" applyAlignment="1">
      <alignment horizontal="right"/>
    </xf>
    <xf numFmtId="10" fontId="17" fillId="0" borderId="6" xfId="0" applyNumberFormat="1" applyFont="1" applyBorder="1" applyAlignment="1">
      <alignment horizontal="right"/>
    </xf>
    <xf numFmtId="0" fontId="17" fillId="0" borderId="14" xfId="0" applyFont="1" applyBorder="1" applyAlignment="1">
      <alignment horizontal="right"/>
    </xf>
    <xf numFmtId="0" fontId="17" fillId="0" borderId="6" xfId="0" applyFont="1" applyBorder="1" applyAlignment="1">
      <alignment horizontal="right"/>
    </xf>
    <xf numFmtId="164" fontId="17" fillId="0" borderId="6" xfId="3" applyNumberFormat="1" applyFont="1" applyFill="1" applyBorder="1" applyAlignment="1">
      <alignment horizontal="right" wrapText="1"/>
    </xf>
    <xf numFmtId="0" fontId="17" fillId="0" borderId="6" xfId="5" applyFont="1" applyFill="1" applyBorder="1" applyAlignment="1">
      <alignment wrapText="1"/>
    </xf>
    <xf numFmtId="0" fontId="17" fillId="0" borderId="6" xfId="5" applyFont="1" applyFill="1" applyBorder="1" applyAlignment="1">
      <alignment horizontal="right" wrapText="1"/>
    </xf>
    <xf numFmtId="10" fontId="17" fillId="0" borderId="8" xfId="0" applyNumberFormat="1" applyFont="1" applyBorder="1" applyAlignment="1">
      <alignment horizontal="right"/>
    </xf>
    <xf numFmtId="164" fontId="17" fillId="0" borderId="6" xfId="5" applyNumberFormat="1" applyFont="1" applyFill="1" applyBorder="1" applyAlignment="1">
      <alignment wrapText="1"/>
    </xf>
    <xf numFmtId="0" fontId="17" fillId="0" borderId="6" xfId="5" applyFont="1" applyFill="1" applyBorder="1" applyAlignment="1">
      <alignment horizontal="left" wrapText="1"/>
    </xf>
    <xf numFmtId="0" fontId="19" fillId="0" borderId="6" xfId="4" applyFont="1" applyFill="1" applyBorder="1" applyAlignment="1">
      <alignment horizontal="left"/>
    </xf>
    <xf numFmtId="0" fontId="19" fillId="0" borderId="6" xfId="4" applyFont="1" applyFill="1" applyBorder="1" applyAlignment="1">
      <alignment horizontal="right"/>
    </xf>
    <xf numFmtId="164" fontId="19" fillId="0" borderId="6" xfId="4" applyNumberFormat="1" applyFont="1" applyFill="1" applyBorder="1" applyAlignment="1"/>
    <xf numFmtId="0" fontId="17" fillId="0" borderId="6" xfId="2" applyFont="1" applyFill="1" applyBorder="1" applyAlignment="1">
      <alignment horizontal="left"/>
    </xf>
    <xf numFmtId="0" fontId="17" fillId="0" borderId="6" xfId="2" applyFont="1" applyFill="1" applyBorder="1" applyAlignment="1">
      <alignment horizontal="right"/>
    </xf>
    <xf numFmtId="164" fontId="17" fillId="0" borderId="6" xfId="2" applyNumberFormat="1" applyFont="1" applyFill="1" applyBorder="1" applyAlignment="1">
      <alignment horizontal="right"/>
    </xf>
    <xf numFmtId="10" fontId="17" fillId="0" borderId="15" xfId="0" applyNumberFormat="1" applyFont="1" applyBorder="1" applyAlignment="1">
      <alignment horizontal="right"/>
    </xf>
    <xf numFmtId="0" fontId="17" fillId="0" borderId="6" xfId="0" applyFont="1" applyBorder="1" applyAlignment="1">
      <alignment horizontal="left"/>
    </xf>
    <xf numFmtId="164" fontId="17" fillId="0" borderId="6" xfId="0" applyNumberFormat="1" applyFont="1" applyBorder="1" applyAlignment="1">
      <alignment horizontal="right"/>
    </xf>
    <xf numFmtId="0" fontId="17" fillId="0" borderId="6" xfId="2" applyFont="1" applyFill="1" applyBorder="1" applyAlignment="1">
      <alignment horizontal="left" wrapText="1"/>
    </xf>
    <xf numFmtId="0" fontId="17" fillId="0" borderId="6" xfId="2" applyFont="1" applyFill="1" applyBorder="1" applyAlignment="1">
      <alignment horizontal="right" wrapText="1"/>
    </xf>
    <xf numFmtId="164" fontId="17" fillId="0" borderId="6" xfId="2" applyNumberFormat="1" applyFont="1" applyFill="1" applyBorder="1" applyAlignment="1">
      <alignment horizontal="right" wrapText="1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164" fontId="3" fillId="0" borderId="9" xfId="0" applyNumberFormat="1" applyFont="1" applyBorder="1" applyAlignment="1">
      <alignment horizontal="center"/>
    </xf>
    <xf numFmtId="164" fontId="3" fillId="0" borderId="10" xfId="0" applyNumberFormat="1" applyFont="1" applyBorder="1" applyAlignment="1">
      <alignment horizontal="center"/>
    </xf>
    <xf numFmtId="164" fontId="3" fillId="0" borderId="11" xfId="0" applyNumberFormat="1" applyFont="1" applyBorder="1" applyAlignment="1">
      <alignment horizontal="center"/>
    </xf>
    <xf numFmtId="0" fontId="0" fillId="0" borderId="0" xfId="0" applyAlignment="1">
      <alignment horizontal="left"/>
    </xf>
  </cellXfs>
  <cellStyles count="12">
    <cellStyle name="Hyperlink" xfId="1" builtinId="8"/>
    <cellStyle name="Normal" xfId="0" builtinId="0"/>
    <cellStyle name="Normal 2" xfId="11"/>
    <cellStyle name="Normal_LOAN ONLY STATS" xfId="2"/>
    <cellStyle name="Normal_LOANS_LIST" xfId="7"/>
    <cellStyle name="Normal_OVERALL STATS" xfId="3"/>
    <cellStyle name="Normal_SALES STATS" xfId="4"/>
    <cellStyle name="Normal_SALES STATS_1" xfId="5"/>
    <cellStyle name="Normal_SALES_LIST" xfId="10"/>
    <cellStyle name="Normal_SALES_LIST_1" xfId="9"/>
    <cellStyle name="Normal_SALESLOANSLIST" xfId="8"/>
    <cellStyle name="Normal_Sheet2" xfId="6"/>
  </cellStyles>
  <dxfs count="6">
    <dxf>
      <border outline="0">
        <top style="thin">
          <color indexed="22"/>
        </top>
      </border>
    </dxf>
    <dxf>
      <border diagonalUp="0" diagonalDown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22"/>
        </bottom>
      </border>
    </dxf>
    <dxf>
      <border outline="0">
        <bottom style="thin">
          <color indexed="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fill>
        <patternFill patternType="solid">
          <fgColor indexed="0"/>
          <bgColor theme="0"/>
        </patternFill>
      </fill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8"/>
        </left>
        <right style="thin">
          <color indexed="8"/>
        </right>
        <top/>
        <bottom/>
      </border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pivotCacheDefinition" Target="pivotCache/pivotCacheDefinition2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SALES CLOSINGS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'OVERALL STATS'!$A$7:$A$13</c:f>
              <c:strCache>
                <c:ptCount val="7"/>
                <c:pt idx="0">
                  <c:v>Stewart Title</c:v>
                </c:pt>
                <c:pt idx="1">
                  <c:v>Ticor Title</c:v>
                </c:pt>
                <c:pt idx="2">
                  <c:v>First Centennial Title</c:v>
                </c:pt>
                <c:pt idx="3">
                  <c:v>First American Title</c:v>
                </c:pt>
                <c:pt idx="4">
                  <c:v>Calatlantic Title West</c:v>
                </c:pt>
                <c:pt idx="5">
                  <c:v>Archer Title and Escrow</c:v>
                </c:pt>
                <c:pt idx="6">
                  <c:v>Toiyabe Title</c:v>
                </c:pt>
              </c:strCache>
            </c:strRef>
          </c:cat>
          <c:val>
            <c:numRef>
              <c:f>'OVERALL STATS'!$B$7:$B$13</c:f>
              <c:numCache>
                <c:formatCode>0</c:formatCode>
                <c:ptCount val="7"/>
                <c:pt idx="0">
                  <c:v>27</c:v>
                </c:pt>
                <c:pt idx="1">
                  <c:v>27</c:v>
                </c:pt>
                <c:pt idx="2">
                  <c:v>17</c:v>
                </c:pt>
                <c:pt idx="3">
                  <c:v>7</c:v>
                </c:pt>
                <c:pt idx="4">
                  <c:v>3</c:v>
                </c:pt>
                <c:pt idx="5">
                  <c:v>2</c:v>
                </c:pt>
                <c:pt idx="6">
                  <c:v>1</c:v>
                </c:pt>
              </c:numCache>
            </c:numRef>
          </c:val>
        </c:ser>
        <c:shape val="box"/>
        <c:axId val="113677440"/>
        <c:axId val="113678976"/>
        <c:axId val="0"/>
      </c:bar3DChart>
      <c:catAx>
        <c:axId val="113677440"/>
        <c:scaling>
          <c:orientation val="minMax"/>
        </c:scaling>
        <c:axPos val="b"/>
        <c:numFmt formatCode="General" sourceLinked="1"/>
        <c:majorTickMark val="none"/>
        <c:tickLblPos val="nextTo"/>
        <c:crossAx val="113678976"/>
        <c:crosses val="autoZero"/>
        <c:auto val="1"/>
        <c:lblAlgn val="ctr"/>
        <c:lblOffset val="100"/>
      </c:catAx>
      <c:valAx>
        <c:axId val="113678976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CLOSINGS</a:t>
                </a:r>
              </a:p>
            </c:rich>
          </c:tx>
          <c:layout/>
        </c:title>
        <c:numFmt formatCode="0" sourceLinked="1"/>
        <c:majorTickMark val="none"/>
        <c:tickLblPos val="nextTo"/>
        <c:crossAx val="113677440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422" l="0.70000000000000062" r="0.70000000000000062" t="0.7500000000000042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LOANS CLOSINGS</a:t>
            </a:r>
          </a:p>
        </c:rich>
      </c:tx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'OVERALL STATS'!$A$19:$A$23</c:f>
              <c:strCache>
                <c:ptCount val="5"/>
                <c:pt idx="0">
                  <c:v>Stewart Title</c:v>
                </c:pt>
                <c:pt idx="1">
                  <c:v>Ticor Title</c:v>
                </c:pt>
                <c:pt idx="2">
                  <c:v>Toiyabe Title</c:v>
                </c:pt>
                <c:pt idx="3">
                  <c:v>First Centennial Title</c:v>
                </c:pt>
                <c:pt idx="4">
                  <c:v>First American Title</c:v>
                </c:pt>
              </c:strCache>
            </c:strRef>
          </c:cat>
          <c:val>
            <c:numRef>
              <c:f>'OVERALL STATS'!$B$19:$B$23</c:f>
              <c:numCache>
                <c:formatCode>0</c:formatCode>
                <c:ptCount val="5"/>
                <c:pt idx="0">
                  <c:v>6</c:v>
                </c:pt>
                <c:pt idx="1">
                  <c:v>5</c:v>
                </c:pt>
                <c:pt idx="2">
                  <c:v>3</c:v>
                </c:pt>
                <c:pt idx="3">
                  <c:v>3</c:v>
                </c:pt>
                <c:pt idx="4">
                  <c:v>1</c:v>
                </c:pt>
              </c:numCache>
            </c:numRef>
          </c:val>
        </c:ser>
        <c:shape val="box"/>
        <c:axId val="114037504"/>
        <c:axId val="114039040"/>
        <c:axId val="0"/>
      </c:bar3DChart>
      <c:catAx>
        <c:axId val="114037504"/>
        <c:scaling>
          <c:orientation val="minMax"/>
        </c:scaling>
        <c:axPos val="b"/>
        <c:numFmt formatCode="General" sourceLinked="1"/>
        <c:majorTickMark val="none"/>
        <c:tickLblPos val="nextTo"/>
        <c:crossAx val="114039040"/>
        <c:crosses val="autoZero"/>
        <c:auto val="1"/>
        <c:lblAlgn val="ctr"/>
        <c:lblOffset val="100"/>
      </c:catAx>
      <c:valAx>
        <c:axId val="114039040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CLOSINGS</a:t>
                </a:r>
              </a:p>
            </c:rich>
          </c:tx>
        </c:title>
        <c:numFmt formatCode="0" sourceLinked="1"/>
        <c:majorTickMark val="none"/>
        <c:tickLblPos val="nextTo"/>
        <c:crossAx val="114037504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422" l="0.70000000000000062" r="0.70000000000000062" t="0.75000000000000422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SALES &amp; LOANS</a:t>
            </a:r>
            <a:r>
              <a:rPr lang="en-US" baseline="0"/>
              <a:t> </a:t>
            </a:r>
            <a:r>
              <a:rPr lang="en-US"/>
              <a:t>CLOSINGS</a:t>
            </a:r>
          </a:p>
        </c:rich>
      </c:tx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'OVERALL STATS'!$A$29:$A$35</c:f>
              <c:strCache>
                <c:ptCount val="7"/>
                <c:pt idx="0">
                  <c:v>Stewart Title</c:v>
                </c:pt>
                <c:pt idx="1">
                  <c:v>Ticor Title</c:v>
                </c:pt>
                <c:pt idx="2">
                  <c:v>First Centennial Title</c:v>
                </c:pt>
                <c:pt idx="3">
                  <c:v>First American Title</c:v>
                </c:pt>
                <c:pt idx="4">
                  <c:v>Toiyabe Title</c:v>
                </c:pt>
                <c:pt idx="5">
                  <c:v>Calatlantic Title West</c:v>
                </c:pt>
                <c:pt idx="6">
                  <c:v>Archer Title and Escrow</c:v>
                </c:pt>
              </c:strCache>
            </c:strRef>
          </c:cat>
          <c:val>
            <c:numRef>
              <c:f>'OVERALL STATS'!$B$29:$B$35</c:f>
              <c:numCache>
                <c:formatCode>0</c:formatCode>
                <c:ptCount val="7"/>
                <c:pt idx="0">
                  <c:v>33</c:v>
                </c:pt>
                <c:pt idx="1">
                  <c:v>32</c:v>
                </c:pt>
                <c:pt idx="2">
                  <c:v>20</c:v>
                </c:pt>
                <c:pt idx="3">
                  <c:v>8</c:v>
                </c:pt>
                <c:pt idx="4">
                  <c:v>4</c:v>
                </c:pt>
                <c:pt idx="5">
                  <c:v>3</c:v>
                </c:pt>
                <c:pt idx="6">
                  <c:v>2</c:v>
                </c:pt>
              </c:numCache>
            </c:numRef>
          </c:val>
        </c:ser>
        <c:shape val="box"/>
        <c:axId val="114073600"/>
        <c:axId val="114075136"/>
        <c:axId val="0"/>
      </c:bar3DChart>
      <c:catAx>
        <c:axId val="114073600"/>
        <c:scaling>
          <c:orientation val="minMax"/>
        </c:scaling>
        <c:axPos val="b"/>
        <c:numFmt formatCode="General" sourceLinked="1"/>
        <c:majorTickMark val="none"/>
        <c:tickLblPos val="nextTo"/>
        <c:crossAx val="114075136"/>
        <c:crosses val="autoZero"/>
        <c:auto val="1"/>
        <c:lblAlgn val="ctr"/>
        <c:lblOffset val="100"/>
      </c:catAx>
      <c:valAx>
        <c:axId val="114075136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CLOSINGS</a:t>
                </a:r>
              </a:p>
            </c:rich>
          </c:tx>
        </c:title>
        <c:numFmt formatCode="0" sourceLinked="1"/>
        <c:majorTickMark val="none"/>
        <c:tickLblPos val="nextTo"/>
        <c:crossAx val="114073600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422" l="0.70000000000000062" r="0.70000000000000062" t="0.7500000000000042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</a:t>
            </a:r>
            <a:r>
              <a:rPr lang="en-US" baseline="0"/>
              <a:t> SALES </a:t>
            </a:r>
            <a:r>
              <a:rPr lang="en-US"/>
              <a:t>DOLLAR VOLUME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DOLLAR VOLUME</c:v>
          </c:tx>
          <c:cat>
            <c:strRef>
              <c:f>'OVERALL STATS'!$A$7:$A$13</c:f>
              <c:strCache>
                <c:ptCount val="7"/>
                <c:pt idx="0">
                  <c:v>Stewart Title</c:v>
                </c:pt>
                <c:pt idx="1">
                  <c:v>Ticor Title</c:v>
                </c:pt>
                <c:pt idx="2">
                  <c:v>First Centennial Title</c:v>
                </c:pt>
                <c:pt idx="3">
                  <c:v>First American Title</c:v>
                </c:pt>
                <c:pt idx="4">
                  <c:v>Calatlantic Title West</c:v>
                </c:pt>
                <c:pt idx="5">
                  <c:v>Archer Title and Escrow</c:v>
                </c:pt>
                <c:pt idx="6">
                  <c:v>Toiyabe Title</c:v>
                </c:pt>
              </c:strCache>
            </c:strRef>
          </c:cat>
          <c:val>
            <c:numRef>
              <c:f>'OVERALL STATS'!$C$7:$C$13</c:f>
              <c:numCache>
                <c:formatCode>"$"#,##0</c:formatCode>
                <c:ptCount val="7"/>
                <c:pt idx="0">
                  <c:v>14122863</c:v>
                </c:pt>
                <c:pt idx="1">
                  <c:v>13918710</c:v>
                </c:pt>
                <c:pt idx="2">
                  <c:v>15150924</c:v>
                </c:pt>
                <c:pt idx="3">
                  <c:v>8709697.4499999993</c:v>
                </c:pt>
                <c:pt idx="4">
                  <c:v>2026731</c:v>
                </c:pt>
                <c:pt idx="5">
                  <c:v>926000</c:v>
                </c:pt>
                <c:pt idx="6">
                  <c:v>419900</c:v>
                </c:pt>
              </c:numCache>
            </c:numRef>
          </c:val>
        </c:ser>
        <c:shape val="box"/>
        <c:axId val="114166784"/>
        <c:axId val="114180864"/>
        <c:axId val="0"/>
      </c:bar3DChart>
      <c:catAx>
        <c:axId val="114166784"/>
        <c:scaling>
          <c:orientation val="minMax"/>
        </c:scaling>
        <c:axPos val="b"/>
        <c:numFmt formatCode="General" sourceLinked="1"/>
        <c:majorTickMark val="none"/>
        <c:tickLblPos val="nextTo"/>
        <c:crossAx val="114180864"/>
        <c:crosses val="autoZero"/>
        <c:auto val="1"/>
        <c:lblAlgn val="ctr"/>
        <c:lblOffset val="100"/>
      </c:catAx>
      <c:valAx>
        <c:axId val="114180864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DOLLAR VOLUME</a:t>
                </a:r>
              </a:p>
            </c:rich>
          </c:tx>
          <c:layout/>
        </c:title>
        <c:numFmt formatCode="&quot;$&quot;#,##0" sourceLinked="1"/>
        <c:majorTickMark val="none"/>
        <c:tickLblPos val="nextTo"/>
        <c:crossAx val="114166784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422" l="0.70000000000000062" r="0.70000000000000062" t="0.7500000000000042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LOANS DOLLAR VOLUME</a:t>
            </a:r>
          </a:p>
        </c:rich>
      </c:tx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DOLLAR VOLUME</c:v>
          </c:tx>
          <c:cat>
            <c:strRef>
              <c:f>'OVERALL STATS'!$A$19:$A$23</c:f>
              <c:strCache>
                <c:ptCount val="5"/>
                <c:pt idx="0">
                  <c:v>Stewart Title</c:v>
                </c:pt>
                <c:pt idx="1">
                  <c:v>Ticor Title</c:v>
                </c:pt>
                <c:pt idx="2">
                  <c:v>Toiyabe Title</c:v>
                </c:pt>
                <c:pt idx="3">
                  <c:v>First Centennial Title</c:v>
                </c:pt>
                <c:pt idx="4">
                  <c:v>First American Title</c:v>
                </c:pt>
              </c:strCache>
            </c:strRef>
          </c:cat>
          <c:val>
            <c:numRef>
              <c:f>'OVERALL STATS'!$C$19:$C$23</c:f>
              <c:numCache>
                <c:formatCode>"$"#,##0</c:formatCode>
                <c:ptCount val="5"/>
                <c:pt idx="0">
                  <c:v>14930000</c:v>
                </c:pt>
                <c:pt idx="1">
                  <c:v>1155500</c:v>
                </c:pt>
                <c:pt idx="2">
                  <c:v>2205000</c:v>
                </c:pt>
                <c:pt idx="3">
                  <c:v>1730000</c:v>
                </c:pt>
                <c:pt idx="4">
                  <c:v>30000</c:v>
                </c:pt>
              </c:numCache>
            </c:numRef>
          </c:val>
        </c:ser>
        <c:shape val="box"/>
        <c:axId val="114219264"/>
        <c:axId val="114221056"/>
        <c:axId val="0"/>
      </c:bar3DChart>
      <c:catAx>
        <c:axId val="114219264"/>
        <c:scaling>
          <c:orientation val="minMax"/>
        </c:scaling>
        <c:axPos val="b"/>
        <c:numFmt formatCode="General" sourceLinked="1"/>
        <c:majorTickMark val="none"/>
        <c:tickLblPos val="nextTo"/>
        <c:crossAx val="114221056"/>
        <c:crosses val="autoZero"/>
        <c:auto val="1"/>
        <c:lblAlgn val="ctr"/>
        <c:lblOffset val="100"/>
      </c:catAx>
      <c:valAx>
        <c:axId val="114221056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DOLLAR VOLUME</a:t>
                </a:r>
              </a:p>
            </c:rich>
          </c:tx>
        </c:title>
        <c:numFmt formatCode="&quot;$&quot;#,##0" sourceLinked="1"/>
        <c:majorTickMark val="none"/>
        <c:tickLblPos val="nextTo"/>
        <c:crossAx val="114219264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422" l="0.70000000000000062" r="0.70000000000000062" t="0.7500000000000042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SALES &amp; LOANS DOLLAR VOLUME</a:t>
            </a:r>
          </a:p>
        </c:rich>
      </c:tx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DOLLAR VOLUME</c:v>
          </c:tx>
          <c:cat>
            <c:strRef>
              <c:f>'OVERALL STATS'!$A$29:$A$35</c:f>
              <c:strCache>
                <c:ptCount val="7"/>
                <c:pt idx="0">
                  <c:v>Stewart Title</c:v>
                </c:pt>
                <c:pt idx="1">
                  <c:v>Ticor Title</c:v>
                </c:pt>
                <c:pt idx="2">
                  <c:v>First Centennial Title</c:v>
                </c:pt>
                <c:pt idx="3">
                  <c:v>First American Title</c:v>
                </c:pt>
                <c:pt idx="4">
                  <c:v>Toiyabe Title</c:v>
                </c:pt>
                <c:pt idx="5">
                  <c:v>Calatlantic Title West</c:v>
                </c:pt>
                <c:pt idx="6">
                  <c:v>Archer Title and Escrow</c:v>
                </c:pt>
              </c:strCache>
            </c:strRef>
          </c:cat>
          <c:val>
            <c:numRef>
              <c:f>'OVERALL STATS'!$C$29:$C$35</c:f>
              <c:numCache>
                <c:formatCode>"$"#,##0</c:formatCode>
                <c:ptCount val="7"/>
                <c:pt idx="0">
                  <c:v>29052863</c:v>
                </c:pt>
                <c:pt idx="1">
                  <c:v>15074210</c:v>
                </c:pt>
                <c:pt idx="2">
                  <c:v>16880924</c:v>
                </c:pt>
                <c:pt idx="3">
                  <c:v>8739697.4499999993</c:v>
                </c:pt>
                <c:pt idx="4">
                  <c:v>2624900</c:v>
                </c:pt>
                <c:pt idx="5">
                  <c:v>2026731</c:v>
                </c:pt>
                <c:pt idx="6">
                  <c:v>926000</c:v>
                </c:pt>
              </c:numCache>
            </c:numRef>
          </c:val>
        </c:ser>
        <c:shape val="box"/>
        <c:axId val="114427392"/>
        <c:axId val="114428928"/>
        <c:axId val="0"/>
      </c:bar3DChart>
      <c:catAx>
        <c:axId val="114427392"/>
        <c:scaling>
          <c:orientation val="minMax"/>
        </c:scaling>
        <c:axPos val="b"/>
        <c:numFmt formatCode="General" sourceLinked="1"/>
        <c:majorTickMark val="none"/>
        <c:tickLblPos val="nextTo"/>
        <c:crossAx val="114428928"/>
        <c:crosses val="autoZero"/>
        <c:auto val="1"/>
        <c:lblAlgn val="ctr"/>
        <c:lblOffset val="100"/>
      </c:catAx>
      <c:valAx>
        <c:axId val="114428928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DOLLAR VOLUME</a:t>
                </a:r>
              </a:p>
            </c:rich>
          </c:tx>
        </c:title>
        <c:numFmt formatCode="&quot;$&quot;#,##0" sourceLinked="1"/>
        <c:majorTickMark val="none"/>
        <c:tickLblPos val="nextTo"/>
        <c:crossAx val="114427392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422" l="0.70000000000000062" r="0.70000000000000062" t="0.7500000000000042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40</xdr:row>
      <xdr:rowOff>9525</xdr:rowOff>
    </xdr:from>
    <xdr:to>
      <xdr:col>6</xdr:col>
      <xdr:colOff>1152524</xdr:colOff>
      <xdr:row>57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9524</xdr:colOff>
      <xdr:row>58</xdr:row>
      <xdr:rowOff>19050</xdr:rowOff>
    </xdr:from>
    <xdr:to>
      <xdr:col>6</xdr:col>
      <xdr:colOff>1152524</xdr:colOff>
      <xdr:row>75</xdr:row>
      <xdr:rowOff>9525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9525</xdr:colOff>
      <xdr:row>76</xdr:row>
      <xdr:rowOff>0</xdr:rowOff>
    </xdr:from>
    <xdr:to>
      <xdr:col>6</xdr:col>
      <xdr:colOff>1143000</xdr:colOff>
      <xdr:row>92</xdr:row>
      <xdr:rowOff>152400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0</xdr:colOff>
      <xdr:row>40</xdr:row>
      <xdr:rowOff>0</xdr:rowOff>
    </xdr:from>
    <xdr:to>
      <xdr:col>20</xdr:col>
      <xdr:colOff>190500</xdr:colOff>
      <xdr:row>56</xdr:row>
      <xdr:rowOff>152400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1228724</xdr:colOff>
      <xdr:row>58</xdr:row>
      <xdr:rowOff>9525</xdr:rowOff>
    </xdr:from>
    <xdr:to>
      <xdr:col>20</xdr:col>
      <xdr:colOff>190499</xdr:colOff>
      <xdr:row>75</xdr:row>
      <xdr:rowOff>0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1238249</xdr:colOff>
      <xdr:row>76</xdr:row>
      <xdr:rowOff>9525</xdr:rowOff>
    </xdr:from>
    <xdr:to>
      <xdr:col>20</xdr:col>
      <xdr:colOff>180974</xdr:colOff>
      <xdr:row>93</xdr:row>
      <xdr:rowOff>0</xdr:rowOff>
    </xdr:to>
    <xdr:graphicFrame macro="">
      <xdr:nvGraphicFramePr>
        <xdr:cNvPr id="11" name="Chart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udson Klinger" refreshedDate="44774.415395370372" createdVersion="3" refreshedVersion="3" minRefreshableVersion="3" recordCount="84">
  <cacheSource type="worksheet">
    <worksheetSource name="Table5"/>
  </cacheSource>
  <cacheFields count="10">
    <cacheField name="FULLNAME" numFmtId="0">
      <sharedItems count="17">
        <s v="Archer Title and Escrow"/>
        <s v="Calatlantic Title West"/>
        <s v="First American Title"/>
        <s v="First Centennial Title"/>
        <s v="Stewart Title"/>
        <s v="Ticor Title"/>
        <s v="Toiyabe Title"/>
        <s v="Western Title" u="1"/>
        <s v="Driggs Title Agency" u="1"/>
        <s v="Driggs Title Agency Inc - Nevada" u="1"/>
        <s v="Capital Title" u="1"/>
        <s v="Signature Title" u="1"/>
        <s v="DHI Title of Nevada" u="1"/>
        <s v="Acme Title and Escrow" u="1"/>
        <s v="Reliant Title" u="1"/>
        <s v="North American Title" u="1"/>
        <s v="Westminster Title - Las Vegas" u="1"/>
      </sharedItems>
    </cacheField>
    <cacheField name="RECBY" numFmtId="0">
      <sharedItems/>
    </cacheField>
    <cacheField name="BRANCH" numFmtId="0">
      <sharedItems count="27">
        <s v="MCCARRAN"/>
        <s v="KIETZKE"/>
        <s v="MINDEN"/>
        <s v="PORTLAND, OR"/>
        <s v="PHOENIX, AZ"/>
        <s v="CARSON CITY"/>
        <s v="RIDGEVIEW"/>
        <s v="ZEPHYR"/>
        <s v="DAMONTE"/>
        <s v="SOUTH KIETZKE"/>
        <s v="GARDNERVILLE"/>
        <s v="LAKESIDEMOANA" u="1"/>
        <s v="PLUMB" u="1"/>
        <s v="MINNEAPOLIS, MN" u="1"/>
        <s v="HAMMILL" u="1"/>
        <s v="LANDER" u="1"/>
        <s v="ORLANDO, FL" u="1"/>
        <s v="FERNLEY" u="1"/>
        <s v="SALT LAKE CITY" u="1"/>
        <s v="SPARKS" u="1"/>
        <s v="LAS VEGAS" u="1"/>
        <s v="PROFESSIONAL" u="1"/>
        <s v="HENDERSON" u="1"/>
        <s v="SO. VIRGINIA ST" u="1"/>
        <s v="LAKESIDEMCCARRAN" u="1"/>
        <s v="INCLINE" u="1"/>
        <s v="LAKESIDE" u="1"/>
      </sharedItems>
    </cacheField>
    <cacheField name="EO" numFmtId="0">
      <sharedItems count="80">
        <s v="NH"/>
        <s v="LH"/>
        <s v="TM"/>
        <s v="ET"/>
        <s v="KN"/>
        <s v="NCS"/>
        <s v="TK"/>
        <s v="18"/>
        <s v="9"/>
        <s v="15"/>
        <s v="23"/>
        <s v="20"/>
        <s v="17"/>
        <s v="10"/>
        <s v="24"/>
        <s v="4"/>
        <s v="AMG"/>
        <s v="KDJ"/>
        <s v="MIF"/>
        <s v="SLA"/>
        <s v="SAB"/>
        <s v="CRF"/>
        <s v="AE"/>
        <s v="DKD"/>
        <s v="RLT"/>
        <s v="ACM"/>
        <s v="DC"/>
        <s v="UNK"/>
        <s v="JML" u="1"/>
        <s v="JMS" u="1"/>
        <s v="RC" u="1"/>
        <s v="CKL" u="1"/>
        <s v="JW" u="1"/>
        <s v="DPR" u="1"/>
        <s v="11" u="1"/>
        <s v="MK" u="1"/>
        <s v="KA" u="1"/>
        <s v="ZEN" u="1"/>
        <s v="JP" u="1"/>
        <s v="TS" u="1"/>
        <s v="RLS" u="1"/>
        <s v="LS" u="1"/>
        <s v="N/A" u="1"/>
        <s v="PAH" u="1"/>
        <s v="YC" u="1"/>
        <s v="MLC" u="1"/>
        <s v="JH" u="1"/>
        <s v="RA" u="1"/>
        <s v="ASK" u="1"/>
        <s v="MLM" u="1"/>
        <s v="DNO" u="1"/>
        <s v="LTE" u="1"/>
        <s v="LTF" u="1"/>
        <s v="2" u="1"/>
        <s v="MLR" u="1"/>
        <s v="KS" u="1"/>
        <s v="JN" u="1"/>
        <s v="SL" u="1"/>
        <s v="KOT" u="1"/>
        <s v="ERF" u="1"/>
        <s v="ARJ" u="1"/>
        <s v="MDD" u="1"/>
        <s v="DMR" u="1"/>
        <s v="CY" u="1"/>
        <s v="LC" u="1"/>
        <s v="BM" u="1"/>
        <s v="5" u="1"/>
        <s v="FF" u="1"/>
        <s v="1" u="1"/>
        <s v="14" u="1"/>
        <s v="DEB" u="1"/>
        <s v="TB" u="1"/>
        <s v="CD" u="1"/>
        <s v="TO" u="1"/>
        <s v="21" u="1"/>
        <s v="SLP" u="1"/>
        <s v="VD" u="1"/>
        <s v="19" u="1"/>
        <s v="DJA" u="1"/>
        <s v="12" u="1"/>
      </sharedItems>
    </cacheField>
    <cacheField name="PROPTYPE" numFmtId="0">
      <sharedItems count="8">
        <s v="SINGLE FAM RES."/>
        <s v="2-4 PLEX"/>
        <s v="COMMERCIAL"/>
        <s v="CONDO/TWNHSE"/>
        <s v="VACANT LAND"/>
        <s v="MOBILE HOME"/>
        <s v="COMM'L/IND'L" u="1"/>
        <s v="APARTMENT BLDG." u="1"/>
      </sharedItems>
    </cacheField>
    <cacheField name="DOCNUM" numFmtId="0">
      <sharedItems containsSemiMixedTypes="0" containsString="0" containsNumber="1" containsInteger="1" minValue="533753" maxValue="534387"/>
    </cacheField>
    <cacheField name="AMOUNT" numFmtId="165">
      <sharedItems containsSemiMixedTypes="0" containsString="0" containsNumber="1" minValue="89900" maxValue="3225000"/>
    </cacheField>
    <cacheField name="SUB" numFmtId="0">
      <sharedItems count="2">
        <s v="NO"/>
        <s v="YES"/>
      </sharedItems>
    </cacheField>
    <cacheField name="INSURED" numFmtId="0">
      <sharedItems/>
    </cacheField>
    <cacheField name="RECDATE" numFmtId="14">
      <sharedItems containsSemiMixedTypes="0" containsNonDate="0" containsDate="1" containsString="0" minDate="2022-07-01T00:00:00" maxDate="2022-07-30T00:00:00"/>
    </cacheField>
  </cacheFields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Judson Klinger" refreshedDate="44774.415467824074" createdVersion="3" refreshedVersion="3" minRefreshableVersion="3" recordCount="19">
  <cacheSource type="worksheet">
    <worksheetSource name="Table4"/>
  </cacheSource>
  <cacheFields count="8">
    <cacheField name="FULLNAME" numFmtId="0">
      <sharedItems containsBlank="1" count="13">
        <s v="First American Title"/>
        <s v="First Centennial Title"/>
        <s v="Stewart Title"/>
        <s v="Ticor Title"/>
        <s v="Toiyabe Title"/>
        <m/>
        <s v="Western Title" u="1"/>
        <s v="Driggs Title Agency" u="1"/>
        <s v="Driggs Title Agency Inc - Nevada" u="1"/>
        <s v="Capital Title" u="1"/>
        <s v="Acme Title and Escrow" u="1"/>
        <s v="Reliant Title" u="1"/>
        <s v="North American Title" u="1"/>
      </sharedItems>
    </cacheField>
    <cacheField name="RECBY" numFmtId="0">
      <sharedItems containsBlank="1"/>
    </cacheField>
    <cacheField name="TYPELOAN" numFmtId="0">
      <sharedItems containsBlank="1" count="10">
        <s v="CREDIT LINE"/>
        <s v="FHA"/>
        <s v="CONVENTIONAL"/>
        <s v="CONSTRUCTION"/>
        <s v="COMMERCIAL"/>
        <s v="HARD MONEY"/>
        <m/>
        <s v="SBA" u="1"/>
        <s v="VA" u="1"/>
        <s v="HOME EQUITY" u="1"/>
      </sharedItems>
    </cacheField>
    <cacheField name="APN" numFmtId="0">
      <sharedItems containsBlank="1"/>
    </cacheField>
    <cacheField name="DOCNUM" numFmtId="0">
      <sharedItems containsString="0" containsBlank="1" containsNumber="1" containsInteger="1" minValue="533757" maxValue="534379"/>
    </cacheField>
    <cacheField name="AMOUNT" numFmtId="165">
      <sharedItems containsString="0" containsBlank="1" containsNumber="1" containsInteger="1" minValue="30000" maxValue="12975000"/>
    </cacheField>
    <cacheField name="RECDATE" numFmtId="14">
      <sharedItems containsNonDate="0" containsDate="1" containsString="0" containsBlank="1" minDate="2022-07-01T00:00:00" maxDate="2022-07-30T00:00:00"/>
    </cacheField>
    <cacheField name="LENDER" numFmtId="0">
      <sharedItems containsBlank="1" count="110">
        <s v="AMERICA FIRST CREDIT UNION"/>
        <s v="FINANCE OF AMERICA REVERSE LLC"/>
        <s v="MOVEMENT MORTGAGE LLC"/>
        <s v="HERITAGE BANK OF NEVADA"/>
        <s v="EL DORADO SAVINGS BANK"/>
        <s v="SUN WEST MORTGAGE COMPANY"/>
        <s v="PRIMARY RESIDENTIAL MORTGAGE INC"/>
        <s v="US BANK NA"/>
        <s v="EVERGREEN MONEYSOURCE MORTGAGE COMPANY"/>
        <s v="KIAVI FUNDING"/>
        <s v="HINMON"/>
        <s v="GREATER NEVADA CREDIT UNION"/>
        <s v="PRIMELENDING"/>
        <s v="UNITED WHOLESALE MORTGAGE LLC"/>
        <s v="PREFERRED GROUP PROPERTIES INC"/>
        <s v="BALSEA EQUITY INC"/>
        <m/>
        <s v="FINANCE OF AMERICA MORTGAGE LLC" u="1"/>
        <s v="GUARANTEED RATE INC" u="1"/>
        <s v="BRANDON LEE, BRANDIE LEE" u="1"/>
        <s v="LIBERTY HOME EQUITY SOLUTIONS" u="1"/>
        <s v="WESTSTAR CREDIT UNION" u="1"/>
        <s v="STEARNS LENDING LLC" u="1"/>
        <s v="BOKF NA" u="1"/>
        <s v="SYNERGY HOME MORTGAGE LLC" u="1"/>
        <s v="AMERICAN PACIFIC MORTGAGE CORPORATION" u="1"/>
        <s v="PLUMAS BANK" u="1"/>
        <s v="ISERVE RESIDENTIAL LENDING LLC" u="1"/>
        <s v="STATE FARM BANK FSB" u="1"/>
        <s v="GUILD MORTGAGE COMPANY" u="1"/>
        <s v="ONETRUST HOME LOANS" u="1"/>
        <s v="CARDINAL FINANCIAL COMPANY LIMITED PARTNERSHIP" u="1"/>
        <s v="BM REAL ESTATE SERVICES INC, PRIORITY FINANCIAL NETWORK" u="1"/>
        <s v="CITY NATIONAL BANK" u="1"/>
        <s v="SIERRA PACIFIC FEDERAL CREDIT UNION" u="1"/>
        <s v="BANK OF THE WEST" u="1"/>
        <s v="SOUTH PACIFIC FINANCIAL CORPORATION" u="1"/>
        <s v="NEW AMERICAN FUNDING" u="1"/>
        <s v="ACADEMY MORTGAGE CORPORATION" u="1"/>
        <s v="DITECH FINANCIAL LLC" u="1"/>
        <s v="BANK OF AMERICA NA" u="1"/>
        <s v="AXIA FINANCIAL LL" u="1"/>
        <s v="WELLS FARGO BANK NA" u="1"/>
        <s v="FIRST SAVINGS BANK CUSTDN, BLACKMON JOHN R, VINCI DENISE TR, VINCI DENISE FAMILY TRUST, ELLEFSON GLEN P, ..." u="1"/>
        <s v="FIRST CHOICE LOAN SERVICES INC" u="1"/>
        <s v="MUTUAL OF OMAHA BANK" u="1"/>
        <s v="BOFI FEDERAL BANK" u="1"/>
        <s v="BAY EQUITY LLC" u="1"/>
        <s v="NEVADA STATE DEVELOPMENT CORPORATION" u="1"/>
        <s v="JPMORGAN CHASE BANK NA" u="1"/>
        <s v="PLAZA HOME MORTGAGE INC" u="1"/>
        <s v="SOCOTRA OPPORTUNITY FUND LLC" u="1"/>
        <s v="RESIDENTIAL BANCORP" u="1"/>
        <s v="FEDERAL SAVINGS BANK" u="1"/>
        <s v="MANN MORTGAGE LLC" u="1"/>
        <s v="STAR ONE CREDIT UNION" u="1"/>
        <s v="CATHAY BANK" u="1"/>
        <s v="BARSANTI JOHN S TR, BARSANTI ROMY TR, BARSANTI JOHN &amp; ROMY FAMILY TRUST" u="1"/>
        <s v="USAA FEDERAL SAVINGS BANK" u="1"/>
        <s v="KEYBANK NATIONAL ASSOCIATION" u="1"/>
        <s v="RENO CITY EMPLOYEES FEDERAL CREDIT UNION" u="1"/>
        <s v="MEADOWS BANK" u="1"/>
        <s v="CARRINGTON MORTGAGE SERVICE LLC" u="1"/>
        <s v="WESTERN ALLIANCE BANK" u="1"/>
        <s v="AMERIFIRST FINANCIAL INC" u="1"/>
        <s v="UMPQUA BANK" u="1"/>
        <s v="FAIRWAY INDEPENDENT MORTGAGE CORPORATION" u="1"/>
        <s v="MOUNTAIN AMERICA FEDERAL CREDIT UNION" u="1"/>
        <s v="AXIA FINANCIAL LLC" u="1"/>
        <s v="DEWITT JAMES E TR, DEWITT JAMES E TRUST" u="1"/>
        <s v="ON Q FINANCIAL INC" u="1"/>
        <s v="UNITED WHOLESALE MORTGAGE" u="1"/>
        <s v="STIEB DAVID A TR, STIEB DAVID A TRUST" u="1"/>
        <s v="QUICKEN LOANS INC" u="1"/>
        <s v="PACIFIC BAY LENDING GROUP" u="1"/>
        <s v="HOMEBRIDGE FINANCIAL SERVICES INC" u="1"/>
        <s v="LLEWELLYN WILLIAMS MICHAEL, KUMERY JO" u="1"/>
        <s v="VETERANS UNITED HOME LOANS" u="1"/>
        <s v="MORGAN STANLEY PRIVATE BANK NATIONAL ASSOCIATION" u="1"/>
        <s v="CITADEL SERVICING CORPORATION" u="1"/>
        <s v="RAMP 401 K TRUST" u="1"/>
        <s v="CASTLE &amp; COOKE MORTGAGE LLC" u="1"/>
        <s v="ONE NEVADA CREDIT UNION" u="1"/>
        <s v="UNITED FEDERAL CREDIT UNION" u="1"/>
        <s v="HOMEOWNERS FINANCIAL GROUP USA LLC" u="1"/>
        <s v="UBS BANK USA" u="1"/>
        <s v="DONNER JOAN, BACLET JEFFREY L, EQUITY TRUST COMPANY CUSTDN, JACKSON TODD" u="1"/>
        <s v="HERITAGE BANK OF COMMERCE" u="1"/>
        <s v="SIERRA PACIFIC MORTGAGE COMPANY INC" u="1"/>
        <s v="LAND HOME FINANCIAL SERVICES INC" u="1"/>
        <s v="GREATER NEVADA MORTGAGE" u="1"/>
        <s v="CHRISTENSEN LEWIS V TR, CHRISTENSEN FAMILY TRUST" u="1"/>
        <s v="FLAGSTAR BANK FSB" u="1"/>
        <s v="PARAMOUNT RESIDENTIAL MORTGAGE GROUP INC" u="1"/>
        <s v="SUMMIT FUNDING INC" u="1"/>
        <s v="ALL WESTERN MORTGAGE INC" u="1"/>
        <s v="OPES ADVISORS" u="1"/>
        <s v="SOCOTRA FUND LLC" u="1"/>
        <s v="HOLLIDAY FENOGLIO FOWLER LP" u="1"/>
        <s v="YELOWITZ JASON A TR, YELOWITZ JASON 2006 TRUST" u="1"/>
        <s v="LOANDEPOT.COM LLC" u="1"/>
        <s v="RESOLUTE COMMERCIAL CAPITAL LLC" u="1"/>
        <s v="MASON MCDUFFIE MORTGAGE CORPORATION" u="1"/>
        <s v="CALIBER HOME LOANS INC" u="1"/>
        <s v="PROVIDENT FUNDING ASSOCIATES LP" u="1"/>
        <s v="FITCH GLORIA J" u="1"/>
        <s v="NEVADA STATE BANK" u="1"/>
        <s v="MEZZETTA RONALD J SEPARATE PROPERTY TRUST" u="1"/>
        <s v="AMERICAN FINANCIAL NETWORK INC" u="1"/>
        <s v="GREAT BASIN FEDERAL CREDIT UNION" u="1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84">
  <r>
    <x v="0"/>
    <s v="ATE"/>
    <x v="0"/>
    <x v="0"/>
    <x v="0"/>
    <n v="534075"/>
    <n v="327000"/>
    <x v="0"/>
    <s v="YES"/>
    <d v="2022-07-18T00:00:00"/>
  </r>
  <r>
    <x v="0"/>
    <s v="ATE"/>
    <x v="0"/>
    <x v="0"/>
    <x v="0"/>
    <n v="534339"/>
    <n v="599000"/>
    <x v="0"/>
    <s v="YES"/>
    <d v="2022-07-28T00:00:00"/>
  </r>
  <r>
    <x v="1"/>
    <s v="CAL"/>
    <x v="0"/>
    <x v="1"/>
    <x v="0"/>
    <n v="534081"/>
    <n v="681659"/>
    <x v="1"/>
    <s v="YES"/>
    <d v="2022-07-18T00:00:00"/>
  </r>
  <r>
    <x v="1"/>
    <s v="CAL"/>
    <x v="0"/>
    <x v="1"/>
    <x v="0"/>
    <n v="533860"/>
    <n v="796395"/>
    <x v="1"/>
    <s v="YES"/>
    <d v="2022-07-08T00:00:00"/>
  </r>
  <r>
    <x v="1"/>
    <s v="CAL"/>
    <x v="0"/>
    <x v="1"/>
    <x v="0"/>
    <n v="534018"/>
    <n v="548677"/>
    <x v="1"/>
    <s v="YES"/>
    <d v="2022-07-14T00:00:00"/>
  </r>
  <r>
    <x v="2"/>
    <s v="FA"/>
    <x v="1"/>
    <x v="2"/>
    <x v="0"/>
    <n v="534387"/>
    <n v="337000"/>
    <x v="0"/>
    <s v="YES"/>
    <d v="2022-07-29T00:00:00"/>
  </r>
  <r>
    <x v="2"/>
    <s v="FA"/>
    <x v="2"/>
    <x v="3"/>
    <x v="0"/>
    <n v="534362"/>
    <n v="835000"/>
    <x v="0"/>
    <s v="YES"/>
    <d v="2022-07-29T00:00:00"/>
  </r>
  <r>
    <x v="2"/>
    <s v="FA"/>
    <x v="1"/>
    <x v="4"/>
    <x v="1"/>
    <n v="534255"/>
    <n v="800000"/>
    <x v="0"/>
    <s v="YES"/>
    <d v="2022-07-25T00:00:00"/>
  </r>
  <r>
    <x v="2"/>
    <s v="FA"/>
    <x v="3"/>
    <x v="5"/>
    <x v="2"/>
    <n v="534124"/>
    <n v="3225000"/>
    <x v="0"/>
    <s v="YES"/>
    <d v="2022-07-20T00:00:00"/>
  </r>
  <r>
    <x v="2"/>
    <s v="FA"/>
    <x v="4"/>
    <x v="5"/>
    <x v="2"/>
    <n v="534023"/>
    <n v="2742697.45"/>
    <x v="0"/>
    <s v="YES"/>
    <d v="2022-07-14T00:00:00"/>
  </r>
  <r>
    <x v="2"/>
    <s v="FA"/>
    <x v="2"/>
    <x v="3"/>
    <x v="0"/>
    <n v="533872"/>
    <n v="485000"/>
    <x v="0"/>
    <s v="YES"/>
    <d v="2022-07-08T00:00:00"/>
  </r>
  <r>
    <x v="2"/>
    <s v="FA"/>
    <x v="1"/>
    <x v="6"/>
    <x v="3"/>
    <n v="534119"/>
    <n v="285000"/>
    <x v="0"/>
    <s v="YES"/>
    <d v="2022-07-20T00:00:00"/>
  </r>
  <r>
    <x v="3"/>
    <s v="FC"/>
    <x v="5"/>
    <x v="7"/>
    <x v="0"/>
    <n v="533844"/>
    <n v="960000"/>
    <x v="0"/>
    <s v="YES"/>
    <d v="2022-07-08T00:00:00"/>
  </r>
  <r>
    <x v="3"/>
    <s v="FC"/>
    <x v="5"/>
    <x v="7"/>
    <x v="0"/>
    <n v="534196"/>
    <n v="300000"/>
    <x v="0"/>
    <s v="YES"/>
    <d v="2022-07-22T00:00:00"/>
  </r>
  <r>
    <x v="3"/>
    <s v="FC"/>
    <x v="6"/>
    <x v="8"/>
    <x v="0"/>
    <n v="533758"/>
    <n v="460000"/>
    <x v="0"/>
    <s v="YES"/>
    <d v="2022-07-01T00:00:00"/>
  </r>
  <r>
    <x v="3"/>
    <s v="FC"/>
    <x v="6"/>
    <x v="9"/>
    <x v="0"/>
    <n v="534295"/>
    <n v="542932"/>
    <x v="1"/>
    <s v="YES"/>
    <d v="2022-07-27T00:00:00"/>
  </r>
  <r>
    <x v="3"/>
    <s v="FC"/>
    <x v="5"/>
    <x v="10"/>
    <x v="0"/>
    <n v="533761"/>
    <n v="410000"/>
    <x v="0"/>
    <s v="YES"/>
    <d v="2022-07-01T00:00:00"/>
  </r>
  <r>
    <x v="3"/>
    <s v="FC"/>
    <x v="6"/>
    <x v="11"/>
    <x v="0"/>
    <n v="534133"/>
    <n v="650000"/>
    <x v="0"/>
    <s v="YES"/>
    <d v="2022-07-20T00:00:00"/>
  </r>
  <r>
    <x v="3"/>
    <s v="FC"/>
    <x v="5"/>
    <x v="7"/>
    <x v="0"/>
    <n v="534240"/>
    <n v="525000"/>
    <x v="0"/>
    <s v="YES"/>
    <d v="2022-07-25T00:00:00"/>
  </r>
  <r>
    <x v="3"/>
    <s v="FC"/>
    <x v="6"/>
    <x v="11"/>
    <x v="2"/>
    <n v="534231"/>
    <n v="1850000"/>
    <x v="0"/>
    <s v="YES"/>
    <d v="2022-07-22T00:00:00"/>
  </r>
  <r>
    <x v="3"/>
    <s v="FC"/>
    <x v="6"/>
    <x v="8"/>
    <x v="0"/>
    <n v="534228"/>
    <n v="330000"/>
    <x v="0"/>
    <s v="YES"/>
    <d v="2022-07-22T00:00:00"/>
  </r>
  <r>
    <x v="3"/>
    <s v="FC"/>
    <x v="7"/>
    <x v="12"/>
    <x v="0"/>
    <n v="533753"/>
    <n v="645000"/>
    <x v="0"/>
    <s v="YES"/>
    <d v="2022-07-01T00:00:00"/>
  </r>
  <r>
    <x v="3"/>
    <s v="FC"/>
    <x v="5"/>
    <x v="7"/>
    <x v="0"/>
    <n v="534051"/>
    <n v="560000"/>
    <x v="0"/>
    <s v="YES"/>
    <d v="2022-07-15T00:00:00"/>
  </r>
  <r>
    <x v="3"/>
    <s v="FC"/>
    <x v="6"/>
    <x v="13"/>
    <x v="0"/>
    <n v="534044"/>
    <n v="887000"/>
    <x v="0"/>
    <s v="YES"/>
    <d v="2022-07-15T00:00:00"/>
  </r>
  <r>
    <x v="3"/>
    <s v="FC"/>
    <x v="8"/>
    <x v="14"/>
    <x v="4"/>
    <n v="533863"/>
    <n v="2700000"/>
    <x v="0"/>
    <s v="YES"/>
    <d v="2022-07-08T00:00:00"/>
  </r>
  <r>
    <x v="3"/>
    <s v="FC"/>
    <x v="7"/>
    <x v="12"/>
    <x v="0"/>
    <n v="533941"/>
    <n v="436000"/>
    <x v="0"/>
    <s v="YES"/>
    <d v="2022-07-12T00:00:00"/>
  </r>
  <r>
    <x v="3"/>
    <s v="FC"/>
    <x v="6"/>
    <x v="15"/>
    <x v="0"/>
    <n v="533964"/>
    <n v="495000"/>
    <x v="0"/>
    <s v="YES"/>
    <d v="2022-07-12T00:00:00"/>
  </r>
  <r>
    <x v="3"/>
    <s v="FC"/>
    <x v="6"/>
    <x v="9"/>
    <x v="0"/>
    <n v="534158"/>
    <n v="589992"/>
    <x v="1"/>
    <s v="YES"/>
    <d v="2022-07-21T00:00:00"/>
  </r>
  <r>
    <x v="3"/>
    <s v="FC"/>
    <x v="6"/>
    <x v="11"/>
    <x v="0"/>
    <n v="534134"/>
    <n v="2810000"/>
    <x v="0"/>
    <s v="YES"/>
    <d v="2022-07-20T00:00:00"/>
  </r>
  <r>
    <x v="4"/>
    <s v="ST"/>
    <x v="5"/>
    <x v="16"/>
    <x v="0"/>
    <n v="534318"/>
    <n v="370000"/>
    <x v="0"/>
    <s v="YES"/>
    <d v="2022-07-28T00:00:00"/>
  </r>
  <r>
    <x v="4"/>
    <s v="ST"/>
    <x v="5"/>
    <x v="17"/>
    <x v="0"/>
    <n v="533978"/>
    <n v="600000"/>
    <x v="0"/>
    <s v="YES"/>
    <d v="2022-07-13T00:00:00"/>
  </r>
  <r>
    <x v="4"/>
    <s v="ST"/>
    <x v="9"/>
    <x v="18"/>
    <x v="0"/>
    <n v="534330"/>
    <n v="660000"/>
    <x v="0"/>
    <s v="YES"/>
    <d v="2022-07-28T00:00:00"/>
  </r>
  <r>
    <x v="4"/>
    <s v="ST"/>
    <x v="5"/>
    <x v="16"/>
    <x v="4"/>
    <n v="533988"/>
    <n v="89900"/>
    <x v="0"/>
    <s v="YES"/>
    <d v="2022-07-13T00:00:00"/>
  </r>
  <r>
    <x v="4"/>
    <s v="ST"/>
    <x v="5"/>
    <x v="16"/>
    <x v="0"/>
    <n v="534012"/>
    <n v="885361"/>
    <x v="1"/>
    <s v="YES"/>
    <d v="2022-07-14T00:00:00"/>
  </r>
  <r>
    <x v="4"/>
    <s v="ST"/>
    <x v="5"/>
    <x v="16"/>
    <x v="0"/>
    <n v="534070"/>
    <n v="860964"/>
    <x v="1"/>
    <s v="YES"/>
    <d v="2022-07-18T00:00:00"/>
  </r>
  <r>
    <x v="4"/>
    <s v="ST"/>
    <x v="9"/>
    <x v="18"/>
    <x v="0"/>
    <n v="533868"/>
    <n v="619000"/>
    <x v="0"/>
    <s v="YES"/>
    <d v="2022-07-08T00:00:00"/>
  </r>
  <r>
    <x v="4"/>
    <s v="ST"/>
    <x v="9"/>
    <x v="18"/>
    <x v="5"/>
    <n v="533765"/>
    <n v="360000"/>
    <x v="0"/>
    <s v="YES"/>
    <d v="2022-07-01T00:00:00"/>
  </r>
  <r>
    <x v="4"/>
    <s v="ST"/>
    <x v="10"/>
    <x v="19"/>
    <x v="0"/>
    <n v="534326"/>
    <n v="645000"/>
    <x v="0"/>
    <s v="YES"/>
    <d v="2022-07-28T00:00:00"/>
  </r>
  <r>
    <x v="4"/>
    <s v="ST"/>
    <x v="5"/>
    <x v="16"/>
    <x v="0"/>
    <n v="534356"/>
    <n v="693277"/>
    <x v="1"/>
    <s v="YES"/>
    <d v="2022-07-29T00:00:00"/>
  </r>
  <r>
    <x v="4"/>
    <s v="ST"/>
    <x v="1"/>
    <x v="20"/>
    <x v="0"/>
    <n v="533963"/>
    <n v="290000"/>
    <x v="0"/>
    <s v="YES"/>
    <d v="2022-07-12T00:00:00"/>
  </r>
  <r>
    <x v="4"/>
    <s v="ST"/>
    <x v="5"/>
    <x v="16"/>
    <x v="0"/>
    <n v="534034"/>
    <n v="428000"/>
    <x v="0"/>
    <s v="YES"/>
    <d v="2022-07-15T00:00:00"/>
  </r>
  <r>
    <x v="4"/>
    <s v="ST"/>
    <x v="5"/>
    <x v="17"/>
    <x v="3"/>
    <n v="534128"/>
    <n v="285000"/>
    <x v="0"/>
    <s v="YES"/>
    <d v="2022-07-20T00:00:00"/>
  </r>
  <r>
    <x v="4"/>
    <s v="ST"/>
    <x v="5"/>
    <x v="17"/>
    <x v="0"/>
    <n v="533968"/>
    <n v="350000"/>
    <x v="0"/>
    <s v="YES"/>
    <d v="2022-07-13T00:00:00"/>
  </r>
  <r>
    <x v="4"/>
    <s v="ST"/>
    <x v="5"/>
    <x v="16"/>
    <x v="0"/>
    <n v="534297"/>
    <n v="405000"/>
    <x v="0"/>
    <s v="YES"/>
    <d v="2022-07-27T00:00:00"/>
  </r>
  <r>
    <x v="4"/>
    <s v="ST"/>
    <x v="5"/>
    <x v="16"/>
    <x v="0"/>
    <n v="534290"/>
    <n v="375000"/>
    <x v="0"/>
    <s v="YES"/>
    <d v="2022-07-26T00:00:00"/>
  </r>
  <r>
    <x v="4"/>
    <s v="ST"/>
    <x v="5"/>
    <x v="17"/>
    <x v="0"/>
    <n v="534198"/>
    <n v="450000"/>
    <x v="0"/>
    <s v="YES"/>
    <d v="2022-07-22T00:00:00"/>
  </r>
  <r>
    <x v="4"/>
    <s v="ST"/>
    <x v="5"/>
    <x v="16"/>
    <x v="0"/>
    <n v="534365"/>
    <n v="600000"/>
    <x v="0"/>
    <s v="YES"/>
    <d v="2022-07-29T00:00:00"/>
  </r>
  <r>
    <x v="4"/>
    <s v="ST"/>
    <x v="5"/>
    <x v="17"/>
    <x v="0"/>
    <n v="534209"/>
    <n v="500000"/>
    <x v="0"/>
    <s v="YES"/>
    <d v="2022-07-22T00:00:00"/>
  </r>
  <r>
    <x v="4"/>
    <s v="ST"/>
    <x v="5"/>
    <x v="17"/>
    <x v="1"/>
    <n v="534224"/>
    <n v="380000"/>
    <x v="0"/>
    <s v="YES"/>
    <d v="2022-07-22T00:00:00"/>
  </r>
  <r>
    <x v="4"/>
    <s v="ST"/>
    <x v="9"/>
    <x v="18"/>
    <x v="4"/>
    <n v="534229"/>
    <n v="275000"/>
    <x v="0"/>
    <s v="YES"/>
    <d v="2022-07-22T00:00:00"/>
  </r>
  <r>
    <x v="4"/>
    <s v="ST"/>
    <x v="5"/>
    <x v="17"/>
    <x v="0"/>
    <n v="534282"/>
    <n v="499000"/>
    <x v="0"/>
    <s v="YES"/>
    <d v="2022-07-26T00:00:00"/>
  </r>
  <r>
    <x v="4"/>
    <s v="ST"/>
    <x v="5"/>
    <x v="17"/>
    <x v="0"/>
    <n v="534249"/>
    <n v="449900"/>
    <x v="0"/>
    <s v="YES"/>
    <d v="2022-07-25T00:00:00"/>
  </r>
  <r>
    <x v="4"/>
    <s v="ST"/>
    <x v="5"/>
    <x v="16"/>
    <x v="0"/>
    <n v="534205"/>
    <n v="667461"/>
    <x v="1"/>
    <s v="YES"/>
    <d v="2022-07-22T00:00:00"/>
  </r>
  <r>
    <x v="4"/>
    <s v="ST"/>
    <x v="5"/>
    <x v="16"/>
    <x v="0"/>
    <n v="534287"/>
    <n v="640000"/>
    <x v="0"/>
    <s v="YES"/>
    <d v="2022-07-26T00:00:00"/>
  </r>
  <r>
    <x v="4"/>
    <s v="ST"/>
    <x v="5"/>
    <x v="17"/>
    <x v="0"/>
    <n v="534308"/>
    <n v="750000"/>
    <x v="0"/>
    <s v="YES"/>
    <d v="2022-07-27T00:00:00"/>
  </r>
  <r>
    <x v="4"/>
    <s v="ST"/>
    <x v="9"/>
    <x v="21"/>
    <x v="0"/>
    <n v="533866"/>
    <n v="995000"/>
    <x v="0"/>
    <s v="YES"/>
    <d v="2022-07-08T00:00:00"/>
  </r>
  <r>
    <x v="5"/>
    <s v="TI"/>
    <x v="1"/>
    <x v="22"/>
    <x v="0"/>
    <n v="533986"/>
    <n v="430000"/>
    <x v="0"/>
    <s v="YES"/>
    <d v="2022-07-13T00:00:00"/>
  </r>
  <r>
    <x v="5"/>
    <s v="TI"/>
    <x v="5"/>
    <x v="23"/>
    <x v="0"/>
    <n v="534358"/>
    <n v="370000"/>
    <x v="0"/>
    <s v="YES"/>
    <d v="2022-07-29T00:00:00"/>
  </r>
  <r>
    <x v="5"/>
    <s v="TI"/>
    <x v="1"/>
    <x v="22"/>
    <x v="0"/>
    <n v="534252"/>
    <n v="409746"/>
    <x v="1"/>
    <s v="YES"/>
    <d v="2022-07-25T00:00:00"/>
  </r>
  <r>
    <x v="5"/>
    <s v="TI"/>
    <x v="1"/>
    <x v="22"/>
    <x v="0"/>
    <n v="534202"/>
    <n v="679933"/>
    <x v="1"/>
    <s v="YES"/>
    <d v="2022-07-22T00:00:00"/>
  </r>
  <r>
    <x v="5"/>
    <s v="TI"/>
    <x v="1"/>
    <x v="22"/>
    <x v="0"/>
    <n v="534055"/>
    <n v="608537"/>
    <x v="1"/>
    <s v="YES"/>
    <d v="2022-07-15T00:00:00"/>
  </r>
  <r>
    <x v="5"/>
    <s v="TI"/>
    <x v="10"/>
    <x v="24"/>
    <x v="5"/>
    <n v="534348"/>
    <n v="360000"/>
    <x v="0"/>
    <s v="YES"/>
    <d v="2022-07-28T00:00:00"/>
  </r>
  <r>
    <x v="5"/>
    <s v="TI"/>
    <x v="5"/>
    <x v="23"/>
    <x v="0"/>
    <n v="533953"/>
    <n v="420000"/>
    <x v="0"/>
    <s v="YES"/>
    <d v="2022-07-12T00:00:00"/>
  </r>
  <r>
    <x v="5"/>
    <s v="TI"/>
    <x v="5"/>
    <x v="23"/>
    <x v="5"/>
    <n v="534042"/>
    <n v="330000"/>
    <x v="0"/>
    <s v="YES"/>
    <d v="2022-07-15T00:00:00"/>
  </r>
  <r>
    <x v="5"/>
    <s v="TI"/>
    <x v="5"/>
    <x v="23"/>
    <x v="0"/>
    <n v="533989"/>
    <n v="132075"/>
    <x v="0"/>
    <s v="YES"/>
    <d v="2022-07-13T00:00:00"/>
  </r>
  <r>
    <x v="5"/>
    <s v="TI"/>
    <x v="1"/>
    <x v="25"/>
    <x v="0"/>
    <n v="533984"/>
    <n v="440000"/>
    <x v="0"/>
    <s v="YES"/>
    <d v="2022-07-13T00:00:00"/>
  </r>
  <r>
    <x v="5"/>
    <s v="TI"/>
    <x v="5"/>
    <x v="23"/>
    <x v="3"/>
    <n v="534320"/>
    <n v="265000"/>
    <x v="0"/>
    <s v="YES"/>
    <d v="2022-07-28T00:00:00"/>
  </r>
  <r>
    <x v="5"/>
    <s v="TI"/>
    <x v="5"/>
    <x v="23"/>
    <x v="0"/>
    <n v="533974"/>
    <n v="1150000"/>
    <x v="0"/>
    <s v="YES"/>
    <d v="2022-07-13T00:00:00"/>
  </r>
  <r>
    <x v="5"/>
    <s v="TI"/>
    <x v="5"/>
    <x v="26"/>
    <x v="0"/>
    <n v="533760"/>
    <n v="435000"/>
    <x v="0"/>
    <s v="YES"/>
    <d v="2022-07-01T00:00:00"/>
  </r>
  <r>
    <x v="5"/>
    <s v="TI"/>
    <x v="1"/>
    <x v="22"/>
    <x v="0"/>
    <n v="534368"/>
    <n v="592748"/>
    <x v="1"/>
    <s v="YES"/>
    <d v="2022-07-29T00:00:00"/>
  </r>
  <r>
    <x v="5"/>
    <s v="TI"/>
    <x v="5"/>
    <x v="23"/>
    <x v="0"/>
    <n v="534323"/>
    <n v="540000"/>
    <x v="0"/>
    <s v="YES"/>
    <d v="2022-07-28T00:00:00"/>
  </r>
  <r>
    <x v="5"/>
    <s v="TI"/>
    <x v="5"/>
    <x v="23"/>
    <x v="3"/>
    <n v="534328"/>
    <n v="295000"/>
    <x v="0"/>
    <s v="YES"/>
    <d v="2022-07-28T00:00:00"/>
  </r>
  <r>
    <x v="5"/>
    <s v="TI"/>
    <x v="1"/>
    <x v="22"/>
    <x v="0"/>
    <n v="534058"/>
    <n v="461171"/>
    <x v="1"/>
    <s v="YES"/>
    <d v="2022-07-15T00:00:00"/>
  </r>
  <r>
    <x v="5"/>
    <s v="TI"/>
    <x v="5"/>
    <x v="23"/>
    <x v="0"/>
    <n v="533797"/>
    <n v="485000"/>
    <x v="0"/>
    <s v="YES"/>
    <d v="2022-07-06T00:00:00"/>
  </r>
  <r>
    <x v="5"/>
    <s v="TI"/>
    <x v="5"/>
    <x v="26"/>
    <x v="0"/>
    <n v="533762"/>
    <n v="750000"/>
    <x v="0"/>
    <s v="YES"/>
    <d v="2022-07-01T00:00:00"/>
  </r>
  <r>
    <x v="5"/>
    <s v="TI"/>
    <x v="5"/>
    <x v="26"/>
    <x v="0"/>
    <n v="533944"/>
    <n v="560000"/>
    <x v="0"/>
    <s v="YES"/>
    <d v="2022-07-12T00:00:00"/>
  </r>
  <r>
    <x v="5"/>
    <s v="TI"/>
    <x v="5"/>
    <x v="26"/>
    <x v="0"/>
    <n v="533924"/>
    <n v="410000"/>
    <x v="0"/>
    <s v="YES"/>
    <d v="2022-07-11T00:00:00"/>
  </r>
  <r>
    <x v="5"/>
    <s v="TI"/>
    <x v="5"/>
    <x v="26"/>
    <x v="0"/>
    <n v="534361"/>
    <n v="1150000"/>
    <x v="0"/>
    <s v="YES"/>
    <d v="2022-07-29T00:00:00"/>
  </r>
  <r>
    <x v="5"/>
    <s v="TI"/>
    <x v="5"/>
    <x v="23"/>
    <x v="0"/>
    <n v="534372"/>
    <n v="374500"/>
    <x v="0"/>
    <s v="YES"/>
    <d v="2022-07-29T00:00:00"/>
  </r>
  <r>
    <x v="5"/>
    <s v="TI"/>
    <x v="5"/>
    <x v="26"/>
    <x v="0"/>
    <n v="534377"/>
    <n v="920000"/>
    <x v="0"/>
    <s v="YES"/>
    <d v="2022-07-29T00:00:00"/>
  </r>
  <r>
    <x v="5"/>
    <s v="TI"/>
    <x v="5"/>
    <x v="26"/>
    <x v="0"/>
    <n v="533950"/>
    <n v="490000"/>
    <x v="0"/>
    <s v="YES"/>
    <d v="2022-07-12T00:00:00"/>
  </r>
  <r>
    <x v="5"/>
    <s v="TI"/>
    <x v="5"/>
    <x v="26"/>
    <x v="0"/>
    <n v="534067"/>
    <n v="445000"/>
    <x v="0"/>
    <s v="YES"/>
    <d v="2022-07-18T00:00:00"/>
  </r>
  <r>
    <x v="5"/>
    <s v="TI"/>
    <x v="5"/>
    <x v="26"/>
    <x v="0"/>
    <n v="533802"/>
    <n v="415000"/>
    <x v="0"/>
    <s v="YES"/>
    <d v="2022-07-06T00:00:00"/>
  </r>
  <r>
    <x v="6"/>
    <s v="TT"/>
    <x v="0"/>
    <x v="27"/>
    <x v="0"/>
    <n v="534370"/>
    <n v="419900"/>
    <x v="0"/>
    <s v="YES"/>
    <d v="2022-07-29T00:00:00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19">
  <r>
    <x v="0"/>
    <s v="FA"/>
    <x v="0"/>
    <s v="002-411-22"/>
    <n v="534379"/>
    <n v="30000"/>
    <d v="2022-07-29T00:00:00"/>
    <x v="0"/>
  </r>
  <r>
    <x v="1"/>
    <s v="FC"/>
    <x v="1"/>
    <s v="010-571-16"/>
    <n v="533927"/>
    <n v="1110000"/>
    <d v="2022-07-11T00:00:00"/>
    <x v="1"/>
  </r>
  <r>
    <x v="1"/>
    <s v="FC"/>
    <x v="2"/>
    <s v="003-141-03"/>
    <n v="533889"/>
    <n v="220000"/>
    <d v="2022-07-11T00:00:00"/>
    <x v="2"/>
  </r>
  <r>
    <x v="1"/>
    <s v="FC"/>
    <x v="0"/>
    <s v="007-371-09"/>
    <n v="534064"/>
    <n v="400000"/>
    <d v="2022-07-18T00:00:00"/>
    <x v="3"/>
  </r>
  <r>
    <x v="2"/>
    <s v="ST"/>
    <x v="0"/>
    <s v="009-103-14"/>
    <n v="533870"/>
    <n v="150000"/>
    <d v="2022-07-08T00:00:00"/>
    <x v="4"/>
  </r>
  <r>
    <x v="2"/>
    <s v="ST"/>
    <x v="1"/>
    <s v="010-221-11"/>
    <n v="533812"/>
    <n v="870000"/>
    <d v="2022-07-06T00:00:00"/>
    <x v="5"/>
  </r>
  <r>
    <x v="2"/>
    <s v="ST"/>
    <x v="2"/>
    <s v="008-731-36"/>
    <n v="533960"/>
    <n v="199000"/>
    <d v="2022-07-12T00:00:00"/>
    <x v="6"/>
  </r>
  <r>
    <x v="2"/>
    <s v="ST"/>
    <x v="3"/>
    <s v="007-462-16"/>
    <n v="533980"/>
    <n v="12975000"/>
    <d v="2022-07-13T00:00:00"/>
    <x v="7"/>
  </r>
  <r>
    <x v="2"/>
    <s v="ST"/>
    <x v="2"/>
    <s v="007-401-08"/>
    <n v="534332"/>
    <n v="422000"/>
    <d v="2022-07-28T00:00:00"/>
    <x v="8"/>
  </r>
  <r>
    <x v="2"/>
    <s v="ST"/>
    <x v="4"/>
    <s v="009-087-11"/>
    <n v="533794"/>
    <n v="314000"/>
    <d v="2022-07-06T00:00:00"/>
    <x v="9"/>
  </r>
  <r>
    <x v="3"/>
    <s v="TI"/>
    <x v="5"/>
    <s v="002-331-05"/>
    <n v="533846"/>
    <n v="100000"/>
    <d v="2022-07-08T00:00:00"/>
    <x v="10"/>
  </r>
  <r>
    <x v="3"/>
    <s v="TI"/>
    <x v="0"/>
    <s v="008-382-27"/>
    <n v="534146"/>
    <n v="100000"/>
    <d v="2022-07-20T00:00:00"/>
    <x v="11"/>
  </r>
  <r>
    <x v="3"/>
    <s v="TI"/>
    <x v="2"/>
    <s v="002-443-07"/>
    <n v="533757"/>
    <n v="235500"/>
    <d v="2022-07-01T00:00:00"/>
    <x v="12"/>
  </r>
  <r>
    <x v="3"/>
    <s v="TI"/>
    <x v="2"/>
    <s v="010-261-06"/>
    <n v="534239"/>
    <n v="420000"/>
    <d v="2022-07-25T00:00:00"/>
    <x v="13"/>
  </r>
  <r>
    <x v="3"/>
    <s v="TI"/>
    <x v="0"/>
    <s v="009-422-07"/>
    <n v="534247"/>
    <n v="300000"/>
    <d v="2022-07-25T00:00:00"/>
    <x v="11"/>
  </r>
  <r>
    <x v="4"/>
    <s v="TT"/>
    <x v="5"/>
    <s v="008-531-45"/>
    <n v="533834"/>
    <n v="1500000"/>
    <d v="2022-07-07T00:00:00"/>
    <x v="14"/>
  </r>
  <r>
    <x v="4"/>
    <s v="TT"/>
    <x v="2"/>
    <s v="008-211-04"/>
    <n v="533890"/>
    <n v="205000"/>
    <d v="2022-07-11T00:00:00"/>
    <x v="13"/>
  </r>
  <r>
    <x v="4"/>
    <s v="TT"/>
    <x v="5"/>
    <s v="008-531-44"/>
    <n v="534284"/>
    <n v="500000"/>
    <d v="2022-07-26T00:00:00"/>
    <x v="15"/>
  </r>
  <r>
    <x v="5"/>
    <m/>
    <x v="6"/>
    <m/>
    <m/>
    <m/>
    <m/>
    <x v="16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compact="0" outline="1" outlineData="1" compactData="0" multipleFieldFilters="0">
  <location ref="A4:G60" firstHeaderRow="1" firstDataRow="2" firstDataCol="3" rowPageCount="2" colPageCount="1"/>
  <pivotFields count="10">
    <pivotField axis="axisRow" compact="0" showAll="0">
      <items count="18">
        <item m="1" x="13"/>
        <item x="0"/>
        <item x="1"/>
        <item m="1" x="10"/>
        <item m="1" x="12"/>
        <item m="1" x="8"/>
        <item m="1" x="9"/>
        <item x="2"/>
        <item x="3"/>
        <item m="1" x="15"/>
        <item m="1" x="14"/>
        <item m="1" x="11"/>
        <item x="4"/>
        <item x="5"/>
        <item x="6"/>
        <item m="1" x="7"/>
        <item m="1" x="16"/>
        <item t="default"/>
      </items>
    </pivotField>
    <pivotField compact="0" showAll="0"/>
    <pivotField axis="axisRow" compact="0" showAll="0">
      <items count="28">
        <item x="5"/>
        <item x="8"/>
        <item m="1" x="17"/>
        <item x="10"/>
        <item m="1" x="14"/>
        <item m="1" x="22"/>
        <item m="1" x="25"/>
        <item x="1"/>
        <item m="1" x="26"/>
        <item m="1" x="24"/>
        <item m="1" x="11"/>
        <item m="1" x="15"/>
        <item m="1" x="20"/>
        <item x="0"/>
        <item x="2"/>
        <item m="1" x="13"/>
        <item m="1" x="16"/>
        <item x="4"/>
        <item m="1" x="12"/>
        <item x="3"/>
        <item m="1" x="21"/>
        <item x="6"/>
        <item m="1" x="18"/>
        <item m="1" x="23"/>
        <item x="9"/>
        <item m="1" x="19"/>
        <item x="7"/>
        <item t="default"/>
      </items>
    </pivotField>
    <pivotField axis="axisRow" compact="0" showAll="0">
      <items count="81">
        <item m="1" x="68"/>
        <item x="13"/>
        <item m="1" x="34"/>
        <item m="1" x="79"/>
        <item m="1" x="69"/>
        <item x="9"/>
        <item x="12"/>
        <item x="7"/>
        <item m="1" x="77"/>
        <item m="1" x="53"/>
        <item x="11"/>
        <item m="1" x="74"/>
        <item x="10"/>
        <item x="14"/>
        <item x="15"/>
        <item m="1" x="66"/>
        <item x="8"/>
        <item x="25"/>
        <item x="22"/>
        <item x="16"/>
        <item m="1" x="60"/>
        <item m="1" x="48"/>
        <item m="1" x="65"/>
        <item m="1" x="72"/>
        <item m="1" x="31"/>
        <item x="21"/>
        <item m="1" x="63"/>
        <item x="26"/>
        <item m="1" x="70"/>
        <item m="1" x="78"/>
        <item x="23"/>
        <item m="1" x="62"/>
        <item m="1" x="50"/>
        <item m="1" x="33"/>
        <item m="1" x="59"/>
        <item x="3"/>
        <item m="1" x="67"/>
        <item m="1" x="46"/>
        <item m="1" x="28"/>
        <item m="1" x="29"/>
        <item m="1" x="56"/>
        <item m="1" x="38"/>
        <item m="1" x="32"/>
        <item m="1" x="36"/>
        <item x="17"/>
        <item x="4"/>
        <item m="1" x="58"/>
        <item m="1" x="55"/>
        <item m="1" x="64"/>
        <item x="1"/>
        <item m="1" x="41"/>
        <item m="1" x="51"/>
        <item m="1" x="52"/>
        <item m="1" x="61"/>
        <item x="18"/>
        <item m="1" x="35"/>
        <item m="1" x="45"/>
        <item m="1" x="49"/>
        <item m="1" x="54"/>
        <item m="1" x="42"/>
        <item x="5"/>
        <item x="0"/>
        <item m="1" x="43"/>
        <item m="1" x="47"/>
        <item m="1" x="30"/>
        <item m="1" x="40"/>
        <item x="24"/>
        <item x="20"/>
        <item m="1" x="57"/>
        <item x="19"/>
        <item m="1" x="75"/>
        <item m="1" x="71"/>
        <item x="6"/>
        <item x="2"/>
        <item m="1" x="73"/>
        <item m="1" x="39"/>
        <item x="27"/>
        <item m="1" x="76"/>
        <item m="1" x="44"/>
        <item m="1" x="37"/>
        <item t="default"/>
      </items>
    </pivotField>
    <pivotField axis="axisPage" compact="0" showAll="0">
      <items count="9">
        <item x="1"/>
        <item m="1" x="7"/>
        <item x="2"/>
        <item m="1" x="6"/>
        <item x="3"/>
        <item x="5"/>
        <item x="0"/>
        <item x="4"/>
        <item t="default"/>
      </items>
    </pivotField>
    <pivotField dataField="1" compact="0" showAll="0"/>
    <pivotField dataField="1" compact="0" numFmtId="165" showAll="0"/>
    <pivotField axis="axisPage" compact="0" showAll="0">
      <items count="3">
        <item x="0"/>
        <item x="1"/>
        <item t="default"/>
      </items>
    </pivotField>
    <pivotField compact="0" showAll="0"/>
    <pivotField compact="0" numFmtId="14" showAll="0"/>
  </pivotFields>
  <rowFields count="3">
    <field x="0"/>
    <field x="2"/>
    <field x="3"/>
  </rowFields>
  <rowItems count="55">
    <i>
      <x v="1"/>
    </i>
    <i r="1">
      <x v="13"/>
    </i>
    <i r="2">
      <x v="61"/>
    </i>
    <i>
      <x v="2"/>
    </i>
    <i r="1">
      <x v="13"/>
    </i>
    <i r="2">
      <x v="49"/>
    </i>
    <i>
      <x v="7"/>
    </i>
    <i r="1">
      <x v="7"/>
    </i>
    <i r="2">
      <x v="45"/>
    </i>
    <i r="2">
      <x v="72"/>
    </i>
    <i r="2">
      <x v="73"/>
    </i>
    <i r="1">
      <x v="14"/>
    </i>
    <i r="2">
      <x v="35"/>
    </i>
    <i r="1">
      <x v="17"/>
    </i>
    <i r="2">
      <x v="60"/>
    </i>
    <i r="1">
      <x v="19"/>
    </i>
    <i r="2">
      <x v="60"/>
    </i>
    <i>
      <x v="8"/>
    </i>
    <i r="1">
      <x/>
    </i>
    <i r="2">
      <x v="7"/>
    </i>
    <i r="2">
      <x v="12"/>
    </i>
    <i r="1">
      <x v="1"/>
    </i>
    <i r="2">
      <x v="13"/>
    </i>
    <i r="1">
      <x v="21"/>
    </i>
    <i r="2">
      <x v="1"/>
    </i>
    <i r="2">
      <x v="5"/>
    </i>
    <i r="2">
      <x v="10"/>
    </i>
    <i r="2">
      <x v="14"/>
    </i>
    <i r="2">
      <x v="16"/>
    </i>
    <i r="1">
      <x v="26"/>
    </i>
    <i r="2">
      <x v="6"/>
    </i>
    <i>
      <x v="12"/>
    </i>
    <i r="1">
      <x/>
    </i>
    <i r="2">
      <x v="19"/>
    </i>
    <i r="2">
      <x v="44"/>
    </i>
    <i r="1">
      <x v="3"/>
    </i>
    <i r="2">
      <x v="69"/>
    </i>
    <i r="1">
      <x v="7"/>
    </i>
    <i r="2">
      <x v="67"/>
    </i>
    <i r="1">
      <x v="24"/>
    </i>
    <i r="2">
      <x v="25"/>
    </i>
    <i r="2">
      <x v="54"/>
    </i>
    <i>
      <x v="13"/>
    </i>
    <i r="1">
      <x/>
    </i>
    <i r="2">
      <x v="27"/>
    </i>
    <i r="2">
      <x v="30"/>
    </i>
    <i r="1">
      <x v="3"/>
    </i>
    <i r="2">
      <x v="66"/>
    </i>
    <i r="1">
      <x v="7"/>
    </i>
    <i r="2">
      <x v="17"/>
    </i>
    <i r="2">
      <x v="18"/>
    </i>
    <i>
      <x v="14"/>
    </i>
    <i r="1">
      <x v="13"/>
    </i>
    <i r="2">
      <x v="76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pageFields count="2">
    <pageField fld="7" hier="-1"/>
    <pageField fld="4" hier="-1"/>
  </pageFields>
  <dataFields count="4">
    <dataField name="CLOSINGS" fld="5" subtotal="count" baseField="0" baseItem="0"/>
    <dataField name="DOLLAR VOLUME" fld="6" baseField="0" baseItem="0" numFmtId="164"/>
    <dataField name="% OF CLOSINGS" fld="5" subtotal="count" showDataAs="percentOfTotal" baseField="0" baseItem="0" numFmtId="10"/>
    <dataField name="% OF DOLLAR VOLUME" fld="6" showDataAs="percentOfTotal" baseField="0" baseItem="0" numFmtId="10"/>
  </dataFields>
  <pivotTableStyleInfo name="PivotStyleDark9" showRowHeaders="1" showColHeaders="1" showRowStripes="0" showColStripes="0" showLastColumn="1"/>
</pivotTableDefinition>
</file>

<file path=xl/pivotTables/pivotTable2.xml><?xml version="1.0" encoding="utf-8"?>
<pivotTableDefinition xmlns="http://schemas.openxmlformats.org/spreadsheetml/2006/main" name="PivotTable2" cacheId="1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compact="0" outline="1" outlineData="1" compactData="0" multipleFieldFilters="0">
  <location ref="A3:F57" firstHeaderRow="1" firstDataRow="2" firstDataCol="2" rowPageCount="1" colPageCount="1"/>
  <pivotFields count="8">
    <pivotField name="TITLE COMPANY" axis="axisRow" compact="0" showAll="0" insertBlankRow="1">
      <items count="14">
        <item m="1" x="10"/>
        <item m="1" x="9"/>
        <item m="1" x="8"/>
        <item x="0"/>
        <item x="1"/>
        <item m="1" x="12"/>
        <item m="1" x="11"/>
        <item x="3"/>
        <item x="4"/>
        <item m="1" x="6"/>
        <item m="1" x="7"/>
        <item x="2"/>
        <item x="5"/>
        <item t="default"/>
      </items>
    </pivotField>
    <pivotField compact="0" showAll="0" insertBlankRow="1"/>
    <pivotField axis="axisPage" compact="0" showAll="0" insertBlankRow="1">
      <items count="11">
        <item x="4"/>
        <item x="3"/>
        <item x="2"/>
        <item x="0"/>
        <item x="1"/>
        <item x="5"/>
        <item m="1" x="9"/>
        <item m="1" x="7"/>
        <item m="1" x="8"/>
        <item x="6"/>
        <item t="default"/>
      </items>
    </pivotField>
    <pivotField compact="0" showAll="0" insertBlankRow="1"/>
    <pivotField dataField="1" compact="0" showAll="0" insertBlankRow="1"/>
    <pivotField dataField="1" compact="0" numFmtId="166" showAll="0" insertBlankRow="1"/>
    <pivotField compact="0" numFmtId="14" showAll="0" insertBlankRow="1"/>
    <pivotField axis="axisRow" compact="0" showAll="0" insertBlankRow="1">
      <items count="111">
        <item m="1" x="38"/>
        <item m="1" x="95"/>
        <item m="1" x="108"/>
        <item m="1" x="25"/>
        <item m="1" x="64"/>
        <item m="1" x="41"/>
        <item m="1" x="68"/>
        <item m="1" x="40"/>
        <item m="1" x="35"/>
        <item m="1" x="57"/>
        <item m="1" x="47"/>
        <item m="1" x="32"/>
        <item m="1" x="46"/>
        <item m="1" x="23"/>
        <item m="1" x="19"/>
        <item m="1" x="103"/>
        <item m="1" x="31"/>
        <item m="1" x="62"/>
        <item m="1" x="56"/>
        <item m="1" x="91"/>
        <item m="1" x="79"/>
        <item m="1" x="33"/>
        <item m="1" x="39"/>
        <item m="1" x="86"/>
        <item x="8"/>
        <item m="1" x="66"/>
        <item m="1" x="17"/>
        <item m="1" x="44"/>
        <item m="1" x="43"/>
        <item m="1" x="105"/>
        <item m="1" x="92"/>
        <item m="1" x="109"/>
        <item x="11"/>
        <item m="1" x="90"/>
        <item m="1" x="18"/>
        <item m="1" x="29"/>
        <item x="3"/>
        <item m="1" x="98"/>
        <item m="1" x="75"/>
        <item m="1" x="84"/>
        <item m="1" x="27"/>
        <item m="1" x="49"/>
        <item m="1" x="89"/>
        <item m="1" x="20"/>
        <item m="1" x="76"/>
        <item m="1" x="100"/>
        <item m="1" x="54"/>
        <item m="1" x="102"/>
        <item m="1" x="61"/>
        <item m="1" x="107"/>
        <item m="1" x="78"/>
        <item m="1" x="67"/>
        <item m="1" x="45"/>
        <item m="1" x="106"/>
        <item m="1" x="48"/>
        <item m="1" x="37"/>
        <item m="1" x="70"/>
        <item m="1" x="82"/>
        <item m="1" x="30"/>
        <item m="1" x="96"/>
        <item m="1" x="74"/>
        <item m="1" x="93"/>
        <item m="1" x="26"/>
        <item x="12"/>
        <item m="1" x="104"/>
        <item m="1" x="73"/>
        <item m="1" x="80"/>
        <item m="1" x="52"/>
        <item m="1" x="101"/>
        <item m="1" x="34"/>
        <item m="1" x="88"/>
        <item m="1" x="97"/>
        <item m="1" x="51"/>
        <item m="1" x="36"/>
        <item m="1" x="55"/>
        <item m="1" x="28"/>
        <item m="1" x="22"/>
        <item m="1" x="72"/>
        <item m="1" x="94"/>
        <item m="1" x="24"/>
        <item m="1" x="85"/>
        <item m="1" x="65"/>
        <item m="1" x="83"/>
        <item m="1" x="71"/>
        <item x="7"/>
        <item m="1" x="77"/>
        <item m="1" x="42"/>
        <item m="1" x="63"/>
        <item m="1" x="21"/>
        <item m="1" x="99"/>
        <item m="1" x="81"/>
        <item m="1" x="87"/>
        <item m="1" x="50"/>
        <item x="6"/>
        <item m="1" x="69"/>
        <item m="1" x="60"/>
        <item m="1" x="58"/>
        <item m="1" x="53"/>
        <item m="1" x="59"/>
        <item x="16"/>
        <item x="0"/>
        <item x="1"/>
        <item x="2"/>
        <item x="4"/>
        <item x="5"/>
        <item x="9"/>
        <item x="10"/>
        <item x="13"/>
        <item x="14"/>
        <item x="15"/>
        <item t="default"/>
      </items>
    </pivotField>
  </pivotFields>
  <rowFields count="2">
    <field x="7"/>
    <field x="0"/>
  </rowFields>
  <rowItems count="53">
    <i>
      <x v="24"/>
    </i>
    <i r="1">
      <x v="11"/>
    </i>
    <i t="blank">
      <x v="24"/>
    </i>
    <i>
      <x v="32"/>
    </i>
    <i r="1">
      <x v="7"/>
    </i>
    <i t="blank">
      <x v="32"/>
    </i>
    <i>
      <x v="36"/>
    </i>
    <i r="1">
      <x v="4"/>
    </i>
    <i t="blank">
      <x v="36"/>
    </i>
    <i>
      <x v="63"/>
    </i>
    <i r="1">
      <x v="7"/>
    </i>
    <i t="blank">
      <x v="63"/>
    </i>
    <i>
      <x v="84"/>
    </i>
    <i r="1">
      <x v="11"/>
    </i>
    <i t="blank">
      <x v="84"/>
    </i>
    <i>
      <x v="93"/>
    </i>
    <i r="1">
      <x v="11"/>
    </i>
    <i t="blank">
      <x v="93"/>
    </i>
    <i>
      <x v="99"/>
    </i>
    <i r="1">
      <x v="12"/>
    </i>
    <i t="blank">
      <x v="99"/>
    </i>
    <i>
      <x v="100"/>
    </i>
    <i r="1">
      <x v="3"/>
    </i>
    <i t="blank">
      <x v="100"/>
    </i>
    <i>
      <x v="101"/>
    </i>
    <i r="1">
      <x v="4"/>
    </i>
    <i t="blank">
      <x v="101"/>
    </i>
    <i>
      <x v="102"/>
    </i>
    <i r="1">
      <x v="4"/>
    </i>
    <i t="blank">
      <x v="102"/>
    </i>
    <i>
      <x v="103"/>
    </i>
    <i r="1">
      <x v="11"/>
    </i>
    <i t="blank">
      <x v="103"/>
    </i>
    <i>
      <x v="104"/>
    </i>
    <i r="1">
      <x v="11"/>
    </i>
    <i t="blank">
      <x v="104"/>
    </i>
    <i>
      <x v="105"/>
    </i>
    <i r="1">
      <x v="11"/>
    </i>
    <i t="blank">
      <x v="105"/>
    </i>
    <i>
      <x v="106"/>
    </i>
    <i r="1">
      <x v="7"/>
    </i>
    <i t="blank">
      <x v="106"/>
    </i>
    <i>
      <x v="107"/>
    </i>
    <i r="1">
      <x v="7"/>
    </i>
    <i r="1">
      <x v="8"/>
    </i>
    <i t="blank">
      <x v="107"/>
    </i>
    <i>
      <x v="108"/>
    </i>
    <i r="1">
      <x v="8"/>
    </i>
    <i t="blank">
      <x v="108"/>
    </i>
    <i>
      <x v="109"/>
    </i>
    <i r="1">
      <x v="8"/>
    </i>
    <i t="blank">
      <x v="109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pageFields count="1">
    <pageField fld="2" hier="-1"/>
  </pageFields>
  <dataFields count="4">
    <dataField name="CLOSINGS" fld="4" subtotal="count" baseField="0" baseItem="0"/>
    <dataField name="DOLLAR VOL." fld="5" baseField="0" baseItem="0" numFmtId="164"/>
    <dataField name="% OF CLOSINGS" fld="4" subtotal="count" showDataAs="percentOfTotal" baseField="7" baseItem="0" numFmtId="10"/>
    <dataField name="% OF DOLLAR VOL." fld="5" showDataAs="percentOfTotal" baseField="7" baseItem="0" numFmtId="10"/>
  </dataFields>
  <pivotTableStyleInfo name="PivotStyleDark9" showRowHeaders="1" showColHeaders="1" showRowStripes="1" showColStripes="0" showLastColumn="1"/>
</pivotTableDefinition>
</file>

<file path=xl/tables/table1.xml><?xml version="1.0" encoding="utf-8"?>
<table xmlns="http://schemas.openxmlformats.org/spreadsheetml/2006/main" id="5" name="Table5" displayName="Table5" ref="A1:J85" totalsRowShown="0" headerRowDxfId="5">
  <autoFilter ref="A1:J85">
    <filterColumn colId="1"/>
    <filterColumn colId="2"/>
    <filterColumn colId="4"/>
    <filterColumn colId="9"/>
  </autoFilter>
  <tableColumns count="10">
    <tableColumn id="1" name="FULLNAME"/>
    <tableColumn id="2" name="RECBY"/>
    <tableColumn id="3" name="BRANCH"/>
    <tableColumn id="4" name="EO"/>
    <tableColumn id="5" name="PROPTYPE"/>
    <tableColumn id="6" name="DOCNUM"/>
    <tableColumn id="7" name="AMOUNT"/>
    <tableColumn id="8" name="SUB"/>
    <tableColumn id="9" name="INSURED"/>
    <tableColumn id="10" name="RECDATE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4" name="Table4" displayName="Table4" ref="A1:H20" totalsRowShown="0" headerRowDxfId="4">
  <autoFilter ref="A1:H20"/>
  <sortState ref="A2:H295">
    <sortCondition ref="D1:D295"/>
  </sortState>
  <tableColumns count="8">
    <tableColumn id="1" name="FULLNAME"/>
    <tableColumn id="2" name="RECBY"/>
    <tableColumn id="3" name="TYPELOAN"/>
    <tableColumn id="4" name="APN"/>
    <tableColumn id="5" name="DOCNUM"/>
    <tableColumn id="6" name="AMOUNT"/>
    <tableColumn id="7" name="RECDATE"/>
    <tableColumn id="8" name="LENDER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id="6" name="Table6" displayName="Table6" ref="A1:E103" totalsRowShown="0" headerRowDxfId="3" headerRowBorderDxfId="2" tableBorderDxfId="1" totalsRowBorderDxfId="0">
  <autoFilter ref="A1:E103"/>
  <tableColumns count="5">
    <tableColumn id="1" name="FULLNAME"/>
    <tableColumn id="2" name="RECBY"/>
    <tableColumn id="3" name="AMOUNT"/>
    <tableColumn id="4" name="RECDATE"/>
    <tableColumn id="5" name="DOCTYPE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datasourcenev.com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datasourcenev.com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datasourcenev.com/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vmlDrawing" Target="../drawings/vmlDrawing2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G39"/>
  <sheetViews>
    <sheetView tabSelected="1" workbookViewId="0">
      <selection activeCell="G1" sqref="G1"/>
    </sheetView>
  </sheetViews>
  <sheetFormatPr defaultRowHeight="12.75"/>
  <cols>
    <col min="1" max="1" width="30.28515625" customWidth="1"/>
    <col min="2" max="2" width="11.5703125" style="43" customWidth="1"/>
    <col min="3" max="3" width="18" style="38" customWidth="1"/>
    <col min="4" max="4" width="13.140625" style="9" customWidth="1"/>
    <col min="5" max="5" width="18.85546875" style="9" customWidth="1"/>
    <col min="6" max="6" width="12.85546875" customWidth="1"/>
    <col min="7" max="7" width="18.5703125" customWidth="1"/>
  </cols>
  <sheetData>
    <row r="1" spans="1:7" ht="15.75">
      <c r="A1" s="1" t="s">
        <v>61</v>
      </c>
    </row>
    <row r="2" spans="1:7">
      <c r="A2" s="2" t="s">
        <v>64</v>
      </c>
    </row>
    <row r="3" spans="1:7">
      <c r="A3" s="2"/>
    </row>
    <row r="4" spans="1:7" ht="13.5" thickBot="1">
      <c r="A4" s="2"/>
    </row>
    <row r="5" spans="1:7" ht="16.5" thickBot="1">
      <c r="A5" s="143" t="s">
        <v>4</v>
      </c>
      <c r="B5" s="144"/>
      <c r="C5" s="144"/>
      <c r="D5" s="144"/>
      <c r="E5" s="144"/>
      <c r="F5" s="144"/>
      <c r="G5" s="145"/>
    </row>
    <row r="6" spans="1:7">
      <c r="A6" s="6" t="s">
        <v>7</v>
      </c>
      <c r="B6" s="45" t="s">
        <v>8</v>
      </c>
      <c r="C6" s="26" t="s">
        <v>9</v>
      </c>
      <c r="D6" s="8" t="s">
        <v>8</v>
      </c>
      <c r="E6" s="8" t="s">
        <v>9</v>
      </c>
      <c r="F6" s="7" t="s">
        <v>8</v>
      </c>
      <c r="G6" s="7" t="s">
        <v>9</v>
      </c>
    </row>
    <row r="7" spans="1:7">
      <c r="A7" s="119" t="s">
        <v>70</v>
      </c>
      <c r="B7" s="120">
        <v>27</v>
      </c>
      <c r="C7" s="70">
        <v>14122863</v>
      </c>
      <c r="D7" s="121">
        <f>B7/$B$14</f>
        <v>0.32142857142857145</v>
      </c>
      <c r="E7" s="50">
        <f>C7/$C$14</f>
        <v>0.25550262502004878</v>
      </c>
      <c r="F7" s="123">
        <v>1</v>
      </c>
      <c r="G7" s="105">
        <v>2</v>
      </c>
    </row>
    <row r="8" spans="1:7">
      <c r="A8" s="119" t="s">
        <v>39</v>
      </c>
      <c r="B8" s="120">
        <v>27</v>
      </c>
      <c r="C8" s="70">
        <v>13918710</v>
      </c>
      <c r="D8" s="122">
        <f>B8/$B$14</f>
        <v>0.32142857142857145</v>
      </c>
      <c r="E8" s="23">
        <f>C8/$C$14</f>
        <v>0.25180920765802256</v>
      </c>
      <c r="F8" s="124">
        <v>1</v>
      </c>
      <c r="G8" s="74">
        <v>3</v>
      </c>
    </row>
    <row r="9" spans="1:7">
      <c r="A9" s="119" t="s">
        <v>38</v>
      </c>
      <c r="B9" s="69">
        <v>17</v>
      </c>
      <c r="C9" s="125">
        <v>15150924</v>
      </c>
      <c r="D9" s="23">
        <f t="shared" ref="D9" si="0">B9/$B$14</f>
        <v>0.20238095238095238</v>
      </c>
      <c r="E9" s="122">
        <f t="shared" ref="E9" si="1">C9/$C$14</f>
        <v>0.27410170681959156</v>
      </c>
      <c r="F9" s="74">
        <v>2</v>
      </c>
      <c r="G9" s="124">
        <v>1</v>
      </c>
    </row>
    <row r="10" spans="1:7">
      <c r="A10" s="84" t="s">
        <v>40</v>
      </c>
      <c r="B10" s="80">
        <v>7</v>
      </c>
      <c r="C10" s="118">
        <v>8709697.4499999993</v>
      </c>
      <c r="D10" s="23">
        <f>B10/$B$14</f>
        <v>8.3333333333333329E-2</v>
      </c>
      <c r="E10" s="23">
        <f>C10/$C$14</f>
        <v>0.15757078161881374</v>
      </c>
      <c r="F10" s="74">
        <v>3</v>
      </c>
      <c r="G10" s="74">
        <v>4</v>
      </c>
    </row>
    <row r="11" spans="1:7">
      <c r="A11" s="68" t="s">
        <v>75</v>
      </c>
      <c r="B11" s="69">
        <v>3</v>
      </c>
      <c r="C11" s="70">
        <v>2026731</v>
      </c>
      <c r="D11" s="23">
        <f>B11/$B$14</f>
        <v>3.5714285714285712E-2</v>
      </c>
      <c r="E11" s="23">
        <f>C11/$C$14</f>
        <v>3.6666438717808739E-2</v>
      </c>
      <c r="F11" s="74">
        <v>4</v>
      </c>
      <c r="G11" s="74">
        <v>5</v>
      </c>
    </row>
    <row r="12" spans="1:7">
      <c r="A12" s="68" t="s">
        <v>89</v>
      </c>
      <c r="B12" s="69">
        <v>2</v>
      </c>
      <c r="C12" s="70">
        <v>926000</v>
      </c>
      <c r="D12" s="23">
        <f>B12/$B$14</f>
        <v>2.3809523809523808E-2</v>
      </c>
      <c r="E12" s="23">
        <f>C12/$C$14</f>
        <v>1.6752653535516502E-2</v>
      </c>
      <c r="F12" s="74">
        <v>5</v>
      </c>
      <c r="G12" s="74">
        <v>6</v>
      </c>
    </row>
    <row r="13" spans="1:7">
      <c r="A13" s="68" t="s">
        <v>52</v>
      </c>
      <c r="B13" s="69">
        <v>1</v>
      </c>
      <c r="C13" s="70">
        <v>419900</v>
      </c>
      <c r="D13" s="23">
        <f>B13/$B$14</f>
        <v>1.1904761904761904E-2</v>
      </c>
      <c r="E13" s="23">
        <f>C13/$C$14</f>
        <v>7.5965866301980333E-3</v>
      </c>
      <c r="F13" s="74">
        <v>6</v>
      </c>
      <c r="G13" s="74">
        <v>7</v>
      </c>
    </row>
    <row r="14" spans="1:7">
      <c r="A14" s="81" t="s">
        <v>23</v>
      </c>
      <c r="B14" s="82">
        <f>SUM(B7:B13)</f>
        <v>84</v>
      </c>
      <c r="C14" s="83">
        <f>SUM(C7:C13)</f>
        <v>55274825.450000003</v>
      </c>
      <c r="D14" s="30">
        <f>SUM(D7:D13)</f>
        <v>1.0000000000000002</v>
      </c>
      <c r="E14" s="30">
        <f>SUM(E7:E13)</f>
        <v>0.99999999999999989</v>
      </c>
      <c r="F14" s="31"/>
      <c r="G14" s="31"/>
    </row>
    <row r="15" spans="1:7" ht="13.5" thickBot="1">
      <c r="A15" s="77"/>
      <c r="B15" s="78"/>
      <c r="C15" s="79"/>
    </row>
    <row r="16" spans="1:7" ht="16.5" thickBot="1">
      <c r="A16" s="146" t="s">
        <v>10</v>
      </c>
      <c r="B16" s="147"/>
      <c r="C16" s="147"/>
      <c r="D16" s="147"/>
      <c r="E16" s="147"/>
      <c r="F16" s="147"/>
      <c r="G16" s="148"/>
    </row>
    <row r="17" spans="1:7">
      <c r="A17" s="3"/>
      <c r="B17" s="44"/>
      <c r="C17" s="39"/>
      <c r="D17" s="4" t="s">
        <v>5</v>
      </c>
      <c r="E17" s="4" t="s">
        <v>5</v>
      </c>
      <c r="F17" s="5" t="s">
        <v>6</v>
      </c>
      <c r="G17" s="5" t="s">
        <v>6</v>
      </c>
    </row>
    <row r="18" spans="1:7">
      <c r="A18" s="6" t="s">
        <v>11</v>
      </c>
      <c r="B18" s="45" t="s">
        <v>8</v>
      </c>
      <c r="C18" s="26" t="s">
        <v>9</v>
      </c>
      <c r="D18" s="8" t="s">
        <v>8</v>
      </c>
      <c r="E18" s="8" t="s">
        <v>9</v>
      </c>
      <c r="F18" s="7" t="s">
        <v>8</v>
      </c>
      <c r="G18" s="7" t="s">
        <v>9</v>
      </c>
    </row>
    <row r="19" spans="1:7">
      <c r="A19" s="119" t="s">
        <v>70</v>
      </c>
      <c r="B19" s="120">
        <v>6</v>
      </c>
      <c r="C19" s="125">
        <v>14930000</v>
      </c>
      <c r="D19" s="122">
        <f>B19/$B$24</f>
        <v>0.33333333333333331</v>
      </c>
      <c r="E19" s="122">
        <f>C19/$C$24</f>
        <v>0.74461983491683503</v>
      </c>
      <c r="F19" s="124">
        <v>1</v>
      </c>
      <c r="G19" s="124">
        <v>1</v>
      </c>
    </row>
    <row r="20" spans="1:7">
      <c r="A20" s="68" t="s">
        <v>39</v>
      </c>
      <c r="B20" s="69">
        <v>5</v>
      </c>
      <c r="C20" s="70">
        <v>1155500</v>
      </c>
      <c r="D20" s="23">
        <f>B20/$B$24</f>
        <v>0.27777777777777779</v>
      </c>
      <c r="E20" s="23">
        <f>C20/$C$24</f>
        <v>5.76294855489888E-2</v>
      </c>
      <c r="F20" s="74">
        <v>2</v>
      </c>
      <c r="G20" s="74">
        <v>4</v>
      </c>
    </row>
    <row r="21" spans="1:7">
      <c r="A21" s="68" t="s">
        <v>52</v>
      </c>
      <c r="B21" s="69">
        <v>3</v>
      </c>
      <c r="C21" s="70">
        <v>2205000</v>
      </c>
      <c r="D21" s="23">
        <f>B21/$B$24</f>
        <v>0.16666666666666666</v>
      </c>
      <c r="E21" s="23">
        <f>C21/$C$24</f>
        <v>0.10997231989227202</v>
      </c>
      <c r="F21" s="74">
        <v>3</v>
      </c>
      <c r="G21" s="74">
        <v>2</v>
      </c>
    </row>
    <row r="22" spans="1:7">
      <c r="A22" s="68" t="s">
        <v>38</v>
      </c>
      <c r="B22" s="69">
        <v>3</v>
      </c>
      <c r="C22" s="70">
        <v>1730000</v>
      </c>
      <c r="D22" s="23">
        <f>B22/$B$24</f>
        <v>0.16666666666666666</v>
      </c>
      <c r="E22" s="23">
        <f>C22/$C$24</f>
        <v>8.6282137602553557E-2</v>
      </c>
      <c r="F22" s="74">
        <v>3</v>
      </c>
      <c r="G22" s="74">
        <v>3</v>
      </c>
    </row>
    <row r="23" spans="1:7">
      <c r="A23" s="68" t="s">
        <v>40</v>
      </c>
      <c r="B23" s="69">
        <v>1</v>
      </c>
      <c r="C23" s="70">
        <v>30000</v>
      </c>
      <c r="D23" s="23">
        <f>B23/$B$24</f>
        <v>5.5555555555555552E-2</v>
      </c>
      <c r="E23" s="23">
        <f>C23/$C$24</f>
        <v>1.4962220393506397E-3</v>
      </c>
      <c r="F23" s="74">
        <v>4</v>
      </c>
      <c r="G23" s="74">
        <v>5</v>
      </c>
    </row>
    <row r="24" spans="1:7">
      <c r="A24" s="32" t="s">
        <v>23</v>
      </c>
      <c r="B24" s="46">
        <f>SUM(B19:B23)</f>
        <v>18</v>
      </c>
      <c r="C24" s="33">
        <f>SUM(C19:C23)</f>
        <v>20050500</v>
      </c>
      <c r="D24" s="30">
        <f>SUM(D19:D23)</f>
        <v>1</v>
      </c>
      <c r="E24" s="30">
        <f>SUM(E19:E23)</f>
        <v>1</v>
      </c>
      <c r="F24" s="31"/>
      <c r="G24" s="31"/>
    </row>
    <row r="25" spans="1:7" ht="13.5" thickBot="1"/>
    <row r="26" spans="1:7" ht="16.5" thickBot="1">
      <c r="A26" s="143" t="s">
        <v>12</v>
      </c>
      <c r="B26" s="144"/>
      <c r="C26" s="144"/>
      <c r="D26" s="144"/>
      <c r="E26" s="144"/>
      <c r="F26" s="144"/>
      <c r="G26" s="145"/>
    </row>
    <row r="27" spans="1:7">
      <c r="A27" s="3"/>
      <c r="B27" s="44"/>
      <c r="C27" s="39"/>
      <c r="D27" s="4" t="s">
        <v>5</v>
      </c>
      <c r="E27" s="4" t="s">
        <v>5</v>
      </c>
      <c r="F27" s="5" t="s">
        <v>6</v>
      </c>
      <c r="G27" s="5" t="s">
        <v>6</v>
      </c>
    </row>
    <row r="28" spans="1:7">
      <c r="A28" s="6" t="s">
        <v>11</v>
      </c>
      <c r="B28" s="45" t="s">
        <v>8</v>
      </c>
      <c r="C28" s="26" t="s">
        <v>9</v>
      </c>
      <c r="D28" s="8" t="s">
        <v>8</v>
      </c>
      <c r="E28" s="8" t="s">
        <v>9</v>
      </c>
      <c r="F28" s="7" t="s">
        <v>8</v>
      </c>
      <c r="G28" s="7" t="s">
        <v>9</v>
      </c>
    </row>
    <row r="29" spans="1:7">
      <c r="A29" s="119" t="s">
        <v>70</v>
      </c>
      <c r="B29" s="120">
        <v>33</v>
      </c>
      <c r="C29" s="125">
        <v>29052863</v>
      </c>
      <c r="D29" s="122">
        <f>B29/$B$36</f>
        <v>0.3235294117647059</v>
      </c>
      <c r="E29" s="122">
        <f>C29/$C$36</f>
        <v>0.38569847294300669</v>
      </c>
      <c r="F29" s="124">
        <v>1</v>
      </c>
      <c r="G29" s="124">
        <v>1</v>
      </c>
    </row>
    <row r="30" spans="1:7">
      <c r="A30" s="68" t="s">
        <v>39</v>
      </c>
      <c r="B30" s="69">
        <v>32</v>
      </c>
      <c r="C30" s="70">
        <v>15074210</v>
      </c>
      <c r="D30" s="23">
        <f>B30/$B$36</f>
        <v>0.31372549019607843</v>
      </c>
      <c r="E30" s="23">
        <f>C30/$C$36</f>
        <v>0.20012140551594523</v>
      </c>
      <c r="F30" s="74">
        <v>2</v>
      </c>
      <c r="G30" s="74">
        <v>3</v>
      </c>
    </row>
    <row r="31" spans="1:7">
      <c r="A31" s="68" t="s">
        <v>38</v>
      </c>
      <c r="B31" s="69">
        <v>20</v>
      </c>
      <c r="C31" s="70">
        <v>16880924</v>
      </c>
      <c r="D31" s="23">
        <f>B31/$B$36</f>
        <v>0.19607843137254902</v>
      </c>
      <c r="E31" s="23">
        <f>C31/$C$36</f>
        <v>0.22410688435996659</v>
      </c>
      <c r="F31" s="74">
        <v>3</v>
      </c>
      <c r="G31" s="74">
        <v>2</v>
      </c>
    </row>
    <row r="32" spans="1:7">
      <c r="A32" s="68" t="s">
        <v>40</v>
      </c>
      <c r="B32" s="69">
        <v>8</v>
      </c>
      <c r="C32" s="70">
        <v>8739697.4499999993</v>
      </c>
      <c r="D32" s="23">
        <f t="shared" ref="D32" si="2">B32/$B$36</f>
        <v>7.8431372549019607E-2</v>
      </c>
      <c r="E32" s="23">
        <f t="shared" ref="E32" si="3">C32/$C$36</f>
        <v>0.11602601645314231</v>
      </c>
      <c r="F32" s="74">
        <v>4</v>
      </c>
      <c r="G32" s="74">
        <v>4</v>
      </c>
    </row>
    <row r="33" spans="1:7">
      <c r="A33" s="68" t="s">
        <v>52</v>
      </c>
      <c r="B33" s="69">
        <v>4</v>
      </c>
      <c r="C33" s="70">
        <v>2624900</v>
      </c>
      <c r="D33" s="23">
        <f>B33/$B$36</f>
        <v>3.9215686274509803E-2</v>
      </c>
      <c r="E33" s="23">
        <f>C33/$C$36</f>
        <v>3.4847509576873659E-2</v>
      </c>
      <c r="F33" s="74">
        <v>5</v>
      </c>
      <c r="G33" s="74">
        <v>5</v>
      </c>
    </row>
    <row r="34" spans="1:7">
      <c r="A34" s="68" t="s">
        <v>75</v>
      </c>
      <c r="B34" s="69">
        <v>3</v>
      </c>
      <c r="C34" s="70">
        <v>2026731</v>
      </c>
      <c r="D34" s="23">
        <f>B34/$B$36</f>
        <v>2.9411764705882353E-2</v>
      </c>
      <c r="E34" s="23">
        <f>C34/$C$36</f>
        <v>2.6906368978721749E-2</v>
      </c>
      <c r="F34" s="74">
        <v>6</v>
      </c>
      <c r="G34" s="74">
        <v>6</v>
      </c>
    </row>
    <row r="35" spans="1:7">
      <c r="A35" s="68" t="s">
        <v>89</v>
      </c>
      <c r="B35" s="69">
        <v>2</v>
      </c>
      <c r="C35" s="70">
        <v>926000</v>
      </c>
      <c r="D35" s="23">
        <f>B35/$B$36</f>
        <v>1.9607843137254902E-2</v>
      </c>
      <c r="E35" s="23">
        <f>C35/$C$36</f>
        <v>1.2293342172343711E-2</v>
      </c>
      <c r="F35" s="74">
        <v>7</v>
      </c>
      <c r="G35" s="74">
        <v>7</v>
      </c>
    </row>
    <row r="36" spans="1:7">
      <c r="A36" s="32" t="s">
        <v>23</v>
      </c>
      <c r="B36" s="47">
        <f>SUM(B29:B35)</f>
        <v>102</v>
      </c>
      <c r="C36" s="37">
        <f>SUM(C29:C35)</f>
        <v>75325325.450000003</v>
      </c>
      <c r="D36" s="30">
        <f>SUM(D29:D35)</f>
        <v>0.99999999999999989</v>
      </c>
      <c r="E36" s="30">
        <f>SUM(E29:E35)</f>
        <v>0.99999999999999989</v>
      </c>
      <c r="F36" s="31"/>
      <c r="G36" s="31"/>
    </row>
    <row r="38" spans="1:7">
      <c r="A38" s="149" t="s">
        <v>24</v>
      </c>
      <c r="B38" s="149"/>
      <c r="C38" s="149"/>
      <c r="D38" s="104" t="s">
        <v>53</v>
      </c>
    </row>
    <row r="39" spans="1:7">
      <c r="A39" s="20" t="s">
        <v>25</v>
      </c>
    </row>
  </sheetData>
  <sortState ref="A57:C76">
    <sortCondition descending="1" ref="B57"/>
    <sortCondition descending="1" ref="C57"/>
  </sortState>
  <mergeCells count="4">
    <mergeCell ref="A5:G5"/>
    <mergeCell ref="A16:G16"/>
    <mergeCell ref="A26:G26"/>
    <mergeCell ref="A38:C38"/>
  </mergeCells>
  <phoneticPr fontId="2" type="noConversion"/>
  <hyperlinks>
    <hyperlink ref="A39" r:id="rId1"/>
  </hyperlinks>
  <pageMargins left="0.75" right="0.75" top="1" bottom="1" header="0.5" footer="0.5"/>
  <pageSetup scale="73" orientation="portrait" horizontalDpi="300" verticalDpi="300" r:id="rId2"/>
  <headerFooter alignWithMargins="0">
    <oddFooter>Page &amp;P of &amp;N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G51"/>
  <sheetViews>
    <sheetView workbookViewId="0">
      <selection activeCell="G1" sqref="G1"/>
    </sheetView>
  </sheetViews>
  <sheetFormatPr defaultRowHeight="12.75"/>
  <cols>
    <col min="1" max="1" width="30.28515625" customWidth="1"/>
    <col min="2" max="2" width="12.140625" style="64" customWidth="1"/>
    <col min="3" max="3" width="16.140625" style="93" customWidth="1"/>
    <col min="4" max="4" width="12" style="9" customWidth="1"/>
    <col min="5" max="5" width="16.42578125" style="9" customWidth="1"/>
    <col min="6" max="6" width="13.85546875" customWidth="1"/>
    <col min="7" max="7" width="17.28515625" customWidth="1"/>
    <col min="9" max="9" width="53.5703125" customWidth="1"/>
  </cols>
  <sheetData>
    <row r="1" spans="1:7" ht="15.75">
      <c r="A1" s="1" t="s">
        <v>62</v>
      </c>
    </row>
    <row r="2" spans="1:7">
      <c r="A2" s="2" t="str">
        <f>'OVERALL STATS'!A2</f>
        <v>Reporting Period: JULY, 2022</v>
      </c>
    </row>
    <row r="3" spans="1:7" ht="13.5" thickBot="1"/>
    <row r="4" spans="1:7" ht="16.5" thickBot="1">
      <c r="A4" s="143" t="s">
        <v>13</v>
      </c>
      <c r="B4" s="144"/>
      <c r="C4" s="144"/>
      <c r="D4" s="144"/>
      <c r="E4" s="144"/>
      <c r="F4" s="144"/>
      <c r="G4" s="145"/>
    </row>
    <row r="5" spans="1:7">
      <c r="A5" s="3"/>
      <c r="B5" s="102"/>
      <c r="C5" s="94"/>
      <c r="D5" s="10" t="s">
        <v>5</v>
      </c>
      <c r="E5" s="10" t="s">
        <v>5</v>
      </c>
      <c r="F5" s="11" t="s">
        <v>6</v>
      </c>
      <c r="G5" s="11" t="s">
        <v>6</v>
      </c>
    </row>
    <row r="6" spans="1:7">
      <c r="A6" s="12" t="s">
        <v>7</v>
      </c>
      <c r="B6" s="12" t="s">
        <v>8</v>
      </c>
      <c r="C6" s="95" t="s">
        <v>9</v>
      </c>
      <c r="D6" s="13" t="s">
        <v>8</v>
      </c>
      <c r="E6" s="13" t="s">
        <v>9</v>
      </c>
      <c r="F6" s="14" t="s">
        <v>8</v>
      </c>
      <c r="G6" s="14" t="s">
        <v>9</v>
      </c>
    </row>
    <row r="7" spans="1:7">
      <c r="A7" s="126" t="s">
        <v>70</v>
      </c>
      <c r="B7" s="127">
        <v>23</v>
      </c>
      <c r="C7" s="96">
        <v>11015800</v>
      </c>
      <c r="D7" s="128">
        <f>B7/$B$13</f>
        <v>0.32857142857142857</v>
      </c>
      <c r="E7" s="23">
        <f>C7/$C$13</f>
        <v>0.23814870635154053</v>
      </c>
      <c r="F7" s="124">
        <v>1</v>
      </c>
      <c r="G7" s="74">
        <v>3</v>
      </c>
    </row>
    <row r="8" spans="1:7">
      <c r="A8" s="35" t="s">
        <v>39</v>
      </c>
      <c r="B8" s="36">
        <v>22</v>
      </c>
      <c r="C8" s="96">
        <v>11166575</v>
      </c>
      <c r="D8" s="27">
        <f>B8/$B$13</f>
        <v>0.31428571428571428</v>
      </c>
      <c r="E8" s="23">
        <f>C8/$C$13</f>
        <v>0.24140828542887977</v>
      </c>
      <c r="F8" s="74">
        <v>2</v>
      </c>
      <c r="G8" s="74">
        <v>2</v>
      </c>
    </row>
    <row r="9" spans="1:7">
      <c r="A9" s="126" t="s">
        <v>38</v>
      </c>
      <c r="B9" s="36">
        <v>15</v>
      </c>
      <c r="C9" s="129">
        <v>14018000</v>
      </c>
      <c r="D9" s="27">
        <f t="shared" ref="D9" si="0">B9/$B$13</f>
        <v>0.21428571428571427</v>
      </c>
      <c r="E9" s="122">
        <f t="shared" ref="E9" si="1">C9/$C$13</f>
        <v>0.30305275746072868</v>
      </c>
      <c r="F9" s="74">
        <v>3</v>
      </c>
      <c r="G9" s="124">
        <v>1</v>
      </c>
    </row>
    <row r="10" spans="1:7">
      <c r="A10" s="35" t="s">
        <v>40</v>
      </c>
      <c r="B10" s="36">
        <v>7</v>
      </c>
      <c r="C10" s="96">
        <v>8709697.4499999993</v>
      </c>
      <c r="D10" s="27">
        <f>B10/$B$13</f>
        <v>0.1</v>
      </c>
      <c r="E10" s="23">
        <f>C10/$C$13</f>
        <v>0.18829346760387908</v>
      </c>
      <c r="F10" s="74">
        <v>4</v>
      </c>
      <c r="G10" s="74">
        <v>4</v>
      </c>
    </row>
    <row r="11" spans="1:7">
      <c r="A11" s="35" t="s">
        <v>89</v>
      </c>
      <c r="B11" s="36">
        <v>2</v>
      </c>
      <c r="C11" s="96">
        <v>926000</v>
      </c>
      <c r="D11" s="27">
        <f>B11/$B$13</f>
        <v>2.8571428571428571E-2</v>
      </c>
      <c r="E11" s="23">
        <f>C11/$C$13</f>
        <v>2.0019036482282409E-2</v>
      </c>
      <c r="F11" s="74">
        <v>5</v>
      </c>
      <c r="G11" s="74">
        <v>5</v>
      </c>
    </row>
    <row r="12" spans="1:7">
      <c r="A12" s="35" t="s">
        <v>52</v>
      </c>
      <c r="B12" s="36">
        <v>1</v>
      </c>
      <c r="C12" s="96">
        <v>419900</v>
      </c>
      <c r="D12" s="27">
        <f>B12/$B$13</f>
        <v>1.4285714285714285E-2</v>
      </c>
      <c r="E12" s="23">
        <f>C12/$C$13</f>
        <v>9.0777466726893984E-3</v>
      </c>
      <c r="F12" s="74">
        <v>6</v>
      </c>
      <c r="G12" s="74">
        <v>6</v>
      </c>
    </row>
    <row r="13" spans="1:7">
      <c r="A13" s="28" t="s">
        <v>23</v>
      </c>
      <c r="B13" s="29">
        <f>SUM(B7:B12)</f>
        <v>70</v>
      </c>
      <c r="C13" s="97">
        <f>SUM(C7:C12)</f>
        <v>46255972.450000003</v>
      </c>
      <c r="D13" s="30">
        <f>SUM(D7:D12)</f>
        <v>0.99999999999999989</v>
      </c>
      <c r="E13" s="30">
        <f>SUM(E7:E12)</f>
        <v>0.99999999999999989</v>
      </c>
      <c r="F13" s="31"/>
      <c r="G13" s="31"/>
    </row>
    <row r="14" spans="1:7" ht="13.5" thickBot="1"/>
    <row r="15" spans="1:7" ht="16.5" thickBot="1">
      <c r="A15" s="143" t="s">
        <v>14</v>
      </c>
      <c r="B15" s="144"/>
      <c r="C15" s="144"/>
      <c r="D15" s="144"/>
      <c r="E15" s="144"/>
      <c r="F15" s="144"/>
      <c r="G15" s="145"/>
    </row>
    <row r="16" spans="1:7">
      <c r="A16" s="3"/>
      <c r="B16" s="102"/>
      <c r="C16" s="94"/>
      <c r="D16" s="10" t="s">
        <v>5</v>
      </c>
      <c r="E16" s="10" t="s">
        <v>5</v>
      </c>
      <c r="F16" s="11" t="s">
        <v>6</v>
      </c>
      <c r="G16" s="15" t="s">
        <v>6</v>
      </c>
    </row>
    <row r="17" spans="1:7">
      <c r="A17" s="12" t="s">
        <v>7</v>
      </c>
      <c r="B17" s="12" t="s">
        <v>8</v>
      </c>
      <c r="C17" s="95" t="s">
        <v>9</v>
      </c>
      <c r="D17" s="13" t="s">
        <v>8</v>
      </c>
      <c r="E17" s="13" t="s">
        <v>9</v>
      </c>
      <c r="F17" s="14" t="s">
        <v>8</v>
      </c>
      <c r="G17" s="16" t="s">
        <v>9</v>
      </c>
    </row>
    <row r="18" spans="1:7">
      <c r="A18" s="130" t="s">
        <v>39</v>
      </c>
      <c r="B18" s="127">
        <v>5</v>
      </c>
      <c r="C18" s="98">
        <v>2752135</v>
      </c>
      <c r="D18" s="128">
        <f>B18/$B$22</f>
        <v>0.35714285714285715</v>
      </c>
      <c r="E18" s="23">
        <f>C18/$C$22</f>
        <v>0.30515354890472213</v>
      </c>
      <c r="F18" s="124">
        <v>1</v>
      </c>
      <c r="G18" s="74">
        <v>2</v>
      </c>
    </row>
    <row r="19" spans="1:7">
      <c r="A19" s="130" t="s">
        <v>70</v>
      </c>
      <c r="B19" s="49">
        <v>4</v>
      </c>
      <c r="C19" s="129">
        <v>3107063</v>
      </c>
      <c r="D19" s="27">
        <f>B19/$B$22</f>
        <v>0.2857142857142857</v>
      </c>
      <c r="E19" s="122">
        <f>C19/$C$22</f>
        <v>0.34450755545078737</v>
      </c>
      <c r="F19" s="74">
        <v>2</v>
      </c>
      <c r="G19" s="124">
        <v>1</v>
      </c>
    </row>
    <row r="20" spans="1:7">
      <c r="A20" s="48" t="s">
        <v>75</v>
      </c>
      <c r="B20" s="49">
        <v>3</v>
      </c>
      <c r="C20" s="98">
        <v>2026731</v>
      </c>
      <c r="D20" s="27">
        <f>B20/$B$22</f>
        <v>0.21428571428571427</v>
      </c>
      <c r="E20" s="23">
        <f>C20/$C$22</f>
        <v>0.22472159153719437</v>
      </c>
      <c r="F20" s="74">
        <v>3</v>
      </c>
      <c r="G20" s="74">
        <v>3</v>
      </c>
    </row>
    <row r="21" spans="1:7">
      <c r="A21" s="48" t="s">
        <v>38</v>
      </c>
      <c r="B21" s="49">
        <v>2</v>
      </c>
      <c r="C21" s="98">
        <v>1132924</v>
      </c>
      <c r="D21" s="27">
        <f t="shared" ref="D21" si="2">B21/$B$22</f>
        <v>0.14285714285714285</v>
      </c>
      <c r="E21" s="23">
        <f t="shared" ref="E21" si="3">C21/$C$22</f>
        <v>0.12561730410729613</v>
      </c>
      <c r="F21" s="74">
        <v>4</v>
      </c>
      <c r="G21" s="74">
        <v>4</v>
      </c>
    </row>
    <row r="22" spans="1:7">
      <c r="A22" s="28" t="s">
        <v>23</v>
      </c>
      <c r="B22" s="29">
        <f>SUM(B18:B21)</f>
        <v>14</v>
      </c>
      <c r="C22" s="97">
        <f>SUM(C18:C21)</f>
        <v>9018853</v>
      </c>
      <c r="D22" s="30">
        <f>SUM(D18:D21)</f>
        <v>1</v>
      </c>
      <c r="E22" s="30">
        <f>SUM(E18:E21)</f>
        <v>1</v>
      </c>
      <c r="F22" s="31"/>
      <c r="G22" s="31"/>
    </row>
    <row r="23" spans="1:7" ht="13.5" thickBot="1"/>
    <row r="24" spans="1:7" ht="16.5" thickBot="1">
      <c r="A24" s="143" t="s">
        <v>15</v>
      </c>
      <c r="B24" s="144"/>
      <c r="C24" s="144"/>
      <c r="D24" s="144"/>
      <c r="E24" s="144"/>
      <c r="F24" s="144"/>
      <c r="G24" s="145"/>
    </row>
    <row r="25" spans="1:7">
      <c r="A25" s="3"/>
      <c r="B25" s="102"/>
      <c r="C25" s="94"/>
      <c r="D25" s="10" t="s">
        <v>5</v>
      </c>
      <c r="E25" s="10" t="s">
        <v>5</v>
      </c>
      <c r="F25" s="11" t="s">
        <v>6</v>
      </c>
      <c r="G25" s="15" t="s">
        <v>6</v>
      </c>
    </row>
    <row r="26" spans="1:7">
      <c r="A26" s="12" t="s">
        <v>7</v>
      </c>
      <c r="B26" s="12" t="s">
        <v>8</v>
      </c>
      <c r="C26" s="95" t="s">
        <v>9</v>
      </c>
      <c r="D26" s="17" t="s">
        <v>8</v>
      </c>
      <c r="E26" s="13" t="s">
        <v>9</v>
      </c>
      <c r="F26" s="14" t="s">
        <v>8</v>
      </c>
      <c r="G26" s="16" t="s">
        <v>9</v>
      </c>
    </row>
    <row r="27" spans="1:7">
      <c r="A27" s="126" t="s">
        <v>39</v>
      </c>
      <c r="B27" s="127">
        <v>22</v>
      </c>
      <c r="C27" s="129">
        <v>11166575</v>
      </c>
      <c r="D27" s="128">
        <f t="shared" ref="D27:D32" si="4">B27/$B$33</f>
        <v>0.34375</v>
      </c>
      <c r="E27" s="122">
        <f t="shared" ref="E27:E32" si="5">C27/$C$33</f>
        <v>0.31567739860841665</v>
      </c>
      <c r="F27" s="124">
        <v>1</v>
      </c>
      <c r="G27" s="124">
        <v>1</v>
      </c>
    </row>
    <row r="28" spans="1:7">
      <c r="A28" s="35" t="s">
        <v>70</v>
      </c>
      <c r="B28" s="36">
        <v>21</v>
      </c>
      <c r="C28" s="96">
        <v>10650900</v>
      </c>
      <c r="D28" s="27">
        <f t="shared" si="4"/>
        <v>0.328125</v>
      </c>
      <c r="E28" s="23">
        <f t="shared" si="5"/>
        <v>0.30109934378611031</v>
      </c>
      <c r="F28" s="106">
        <v>2</v>
      </c>
      <c r="G28" s="106">
        <v>2</v>
      </c>
    </row>
    <row r="29" spans="1:7">
      <c r="A29" s="35" t="s">
        <v>38</v>
      </c>
      <c r="B29" s="36">
        <v>13</v>
      </c>
      <c r="C29" s="96">
        <v>9468000</v>
      </c>
      <c r="D29" s="27">
        <f t="shared" si="4"/>
        <v>0.203125</v>
      </c>
      <c r="E29" s="23">
        <f t="shared" si="5"/>
        <v>0.26765893839646343</v>
      </c>
      <c r="F29" s="106">
        <v>3</v>
      </c>
      <c r="G29" s="106">
        <v>3</v>
      </c>
    </row>
    <row r="30" spans="1:7">
      <c r="A30" s="35" t="s">
        <v>40</v>
      </c>
      <c r="B30" s="36">
        <v>5</v>
      </c>
      <c r="C30" s="96">
        <v>2742000</v>
      </c>
      <c r="D30" s="27">
        <f t="shared" si="4"/>
        <v>7.8125E-2</v>
      </c>
      <c r="E30" s="23">
        <f t="shared" si="5"/>
        <v>7.7515928293525854E-2</v>
      </c>
      <c r="F30" s="74">
        <v>4</v>
      </c>
      <c r="G30" s="74">
        <v>4</v>
      </c>
    </row>
    <row r="31" spans="1:7">
      <c r="A31" s="35" t="s">
        <v>89</v>
      </c>
      <c r="B31" s="36">
        <v>2</v>
      </c>
      <c r="C31" s="96">
        <v>926000</v>
      </c>
      <c r="D31" s="27">
        <f t="shared" si="4"/>
        <v>3.125E-2</v>
      </c>
      <c r="E31" s="23">
        <f t="shared" si="5"/>
        <v>2.6177880962729737E-2</v>
      </c>
      <c r="F31" s="106">
        <v>5</v>
      </c>
      <c r="G31" s="74">
        <v>5</v>
      </c>
    </row>
    <row r="32" spans="1:7">
      <c r="A32" s="35" t="s">
        <v>52</v>
      </c>
      <c r="B32" s="36">
        <v>1</v>
      </c>
      <c r="C32" s="96">
        <v>419900</v>
      </c>
      <c r="D32" s="27">
        <f t="shared" si="4"/>
        <v>1.5625E-2</v>
      </c>
      <c r="E32" s="23">
        <f t="shared" si="5"/>
        <v>1.1870509952754014E-2</v>
      </c>
      <c r="F32" s="74">
        <v>6</v>
      </c>
      <c r="G32" s="74">
        <v>6</v>
      </c>
    </row>
    <row r="33" spans="1:7">
      <c r="A33" s="28" t="s">
        <v>23</v>
      </c>
      <c r="B33" s="40">
        <f>SUM(B27:B32)</f>
        <v>64</v>
      </c>
      <c r="C33" s="99">
        <f>SUM(C27:C32)</f>
        <v>35373375</v>
      </c>
      <c r="D33" s="30">
        <f>SUM(D27:D32)</f>
        <v>1</v>
      </c>
      <c r="E33" s="30">
        <f>SUM(E27:E32)</f>
        <v>0.99999999999999989</v>
      </c>
      <c r="F33" s="31"/>
      <c r="G33" s="31"/>
    </row>
    <row r="34" spans="1:7" ht="13.5" thickBot="1"/>
    <row r="35" spans="1:7" ht="16.5" thickBot="1">
      <c r="A35" s="143" t="s">
        <v>16</v>
      </c>
      <c r="B35" s="144"/>
      <c r="C35" s="144"/>
      <c r="D35" s="144"/>
      <c r="E35" s="144"/>
      <c r="F35" s="144"/>
      <c r="G35" s="145"/>
    </row>
    <row r="36" spans="1:7">
      <c r="A36" s="18"/>
      <c r="B36" s="103"/>
      <c r="C36" s="100"/>
      <c r="D36" s="10" t="s">
        <v>5</v>
      </c>
      <c r="E36" s="10" t="s">
        <v>5</v>
      </c>
      <c r="F36" s="11" t="s">
        <v>6</v>
      </c>
      <c r="G36" s="15" t="s">
        <v>6</v>
      </c>
    </row>
    <row r="37" spans="1:7">
      <c r="A37" s="12" t="s">
        <v>7</v>
      </c>
      <c r="B37" s="12" t="s">
        <v>8</v>
      </c>
      <c r="C37" s="95" t="s">
        <v>9</v>
      </c>
      <c r="D37" s="13" t="s">
        <v>8</v>
      </c>
      <c r="E37" s="13" t="s">
        <v>9</v>
      </c>
      <c r="F37" s="14" t="s">
        <v>8</v>
      </c>
      <c r="G37" s="16" t="s">
        <v>9</v>
      </c>
    </row>
    <row r="38" spans="1:7">
      <c r="A38" s="131" t="s">
        <v>40</v>
      </c>
      <c r="B38" s="132">
        <v>2</v>
      </c>
      <c r="C38" s="133">
        <v>5967697.4500000002</v>
      </c>
      <c r="D38" s="122">
        <f>B38/$B$40</f>
        <v>0.66666666666666663</v>
      </c>
      <c r="E38" s="122">
        <f>C38/$C$40</f>
        <v>0.76335743205309126</v>
      </c>
      <c r="F38" s="124">
        <v>1</v>
      </c>
      <c r="G38" s="124">
        <v>1</v>
      </c>
    </row>
    <row r="39" spans="1:7">
      <c r="A39" s="91" t="s">
        <v>38</v>
      </c>
      <c r="B39" s="92">
        <v>1</v>
      </c>
      <c r="C39" s="101">
        <v>1850000</v>
      </c>
      <c r="D39" s="23">
        <f>B39/$B$40</f>
        <v>0.33333333333333331</v>
      </c>
      <c r="E39" s="23">
        <f>C39/$C$40</f>
        <v>0.23664256794690872</v>
      </c>
      <c r="F39" s="74">
        <v>2</v>
      </c>
      <c r="G39" s="74">
        <v>2</v>
      </c>
    </row>
    <row r="40" spans="1:7">
      <c r="A40" s="28" t="s">
        <v>23</v>
      </c>
      <c r="B40" s="40">
        <f>SUM(B38:B39)</f>
        <v>3</v>
      </c>
      <c r="C40" s="99">
        <f>SUM(C38:C39)</f>
        <v>7817697.4500000002</v>
      </c>
      <c r="D40" s="30">
        <f>SUM(D38:D39)</f>
        <v>1</v>
      </c>
      <c r="E40" s="30">
        <f>SUM(E38:E39)</f>
        <v>1</v>
      </c>
      <c r="F40" s="31"/>
      <c r="G40" s="31"/>
    </row>
    <row r="41" spans="1:7" ht="13.5" thickBot="1"/>
    <row r="42" spans="1:7" ht="16.5" thickBot="1">
      <c r="A42" s="143" t="s">
        <v>17</v>
      </c>
      <c r="B42" s="144"/>
      <c r="C42" s="144"/>
      <c r="D42" s="144"/>
      <c r="E42" s="144"/>
      <c r="F42" s="144"/>
      <c r="G42" s="145"/>
    </row>
    <row r="43" spans="1:7">
      <c r="A43" s="18"/>
      <c r="B43" s="103"/>
      <c r="C43" s="100"/>
      <c r="D43" s="10" t="s">
        <v>5</v>
      </c>
      <c r="E43" s="10" t="s">
        <v>5</v>
      </c>
      <c r="F43" s="11" t="s">
        <v>6</v>
      </c>
      <c r="G43" s="15" t="s">
        <v>6</v>
      </c>
    </row>
    <row r="44" spans="1:7">
      <c r="A44" s="12" t="s">
        <v>7</v>
      </c>
      <c r="B44" s="12" t="s">
        <v>8</v>
      </c>
      <c r="C44" s="95" t="s">
        <v>9</v>
      </c>
      <c r="D44" s="13" t="s">
        <v>8</v>
      </c>
      <c r="E44" s="13" t="s">
        <v>9</v>
      </c>
      <c r="F44" s="14" t="s">
        <v>8</v>
      </c>
      <c r="G44" s="16" t="s">
        <v>9</v>
      </c>
    </row>
    <row r="45" spans="1:7">
      <c r="A45" s="126" t="s">
        <v>70</v>
      </c>
      <c r="B45" s="127">
        <v>2</v>
      </c>
      <c r="C45" s="96">
        <v>364900</v>
      </c>
      <c r="D45" s="128">
        <f>B45/$B$47</f>
        <v>0.66666666666666663</v>
      </c>
      <c r="E45" s="23">
        <f>C45/$C$47</f>
        <v>0.11905771803321478</v>
      </c>
      <c r="F45" s="124">
        <v>1</v>
      </c>
      <c r="G45" s="74">
        <v>2</v>
      </c>
    </row>
    <row r="46" spans="1:7">
      <c r="A46" s="126" t="s">
        <v>38</v>
      </c>
      <c r="B46" s="36">
        <v>1</v>
      </c>
      <c r="C46" s="129">
        <v>2700000</v>
      </c>
      <c r="D46" s="27">
        <f>B46/$B$47</f>
        <v>0.33333333333333331</v>
      </c>
      <c r="E46" s="122">
        <f>C46/$C$47</f>
        <v>0.88094228196678526</v>
      </c>
      <c r="F46" s="74">
        <v>2</v>
      </c>
      <c r="G46" s="124">
        <v>1</v>
      </c>
    </row>
    <row r="47" spans="1:7">
      <c r="A47" s="28" t="s">
        <v>23</v>
      </c>
      <c r="B47" s="29">
        <f>SUM(B45:B46)</f>
        <v>3</v>
      </c>
      <c r="C47" s="97">
        <f>SUM(C45:C46)</f>
        <v>3064900</v>
      </c>
      <c r="D47" s="30">
        <f>SUM(D45:D46)</f>
        <v>1</v>
      </c>
      <c r="E47" s="30">
        <f>SUM(E45:E46)</f>
        <v>1</v>
      </c>
      <c r="F47" s="31"/>
      <c r="G47" s="31"/>
    </row>
    <row r="50" spans="1:3">
      <c r="A50" s="149" t="s">
        <v>24</v>
      </c>
      <c r="B50" s="149"/>
      <c r="C50" s="149"/>
    </row>
    <row r="51" spans="1:3">
      <c r="A51" s="20" t="s">
        <v>25</v>
      </c>
    </row>
  </sheetData>
  <sortState ref="A107:C126">
    <sortCondition descending="1" ref="B107"/>
    <sortCondition descending="1" ref="C107"/>
  </sortState>
  <mergeCells count="6">
    <mergeCell ref="A50:C50"/>
    <mergeCell ref="A4:G4"/>
    <mergeCell ref="A15:G15"/>
    <mergeCell ref="A24:G24"/>
    <mergeCell ref="A35:G35"/>
    <mergeCell ref="A42:G42"/>
  </mergeCells>
  <phoneticPr fontId="2" type="noConversion"/>
  <hyperlinks>
    <hyperlink ref="A51" r:id="rId1"/>
  </hyperlinks>
  <pageMargins left="0.75" right="0.75" top="1" bottom="1" header="0.5" footer="0.5"/>
  <pageSetup scale="77" orientation="portrait" horizontalDpi="300" verticalDpi="300" r:id="rId2"/>
  <headerFooter alignWithMargins="0">
    <oddFooter>Page &amp;P of &amp;N</oddFooter>
  </headerFooter>
  <rowBreaks count="1" manualBreakCount="1">
    <brk id="41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G43"/>
  <sheetViews>
    <sheetView workbookViewId="0">
      <selection activeCell="G1" sqref="G1"/>
    </sheetView>
  </sheetViews>
  <sheetFormatPr defaultRowHeight="12.75"/>
  <cols>
    <col min="1" max="1" width="30.42578125" style="41" customWidth="1"/>
    <col min="2" max="2" width="13.85546875" style="64" customWidth="1"/>
    <col min="3" max="3" width="20.7109375" style="21" customWidth="1"/>
    <col min="4" max="4" width="12" style="22" customWidth="1"/>
    <col min="5" max="5" width="17.28515625" style="22" customWidth="1"/>
    <col min="6" max="6" width="12.5703125" style="64" customWidth="1"/>
    <col min="7" max="7" width="16.28515625" style="64" customWidth="1"/>
  </cols>
  <sheetData>
    <row r="1" spans="1:7" ht="15.75">
      <c r="A1" s="56" t="s">
        <v>63</v>
      </c>
    </row>
    <row r="2" spans="1:7">
      <c r="A2" s="57" t="str">
        <f>'OVERALL STATS'!A2</f>
        <v>Reporting Period: JULY, 2022</v>
      </c>
    </row>
    <row r="3" spans="1:7" ht="13.5" thickBot="1"/>
    <row r="4" spans="1:7" ht="16.5" thickBot="1">
      <c r="A4" s="143" t="s">
        <v>18</v>
      </c>
      <c r="B4" s="144"/>
      <c r="C4" s="144"/>
      <c r="D4" s="144"/>
      <c r="E4" s="144"/>
      <c r="F4" s="144"/>
      <c r="G4" s="145"/>
    </row>
    <row r="5" spans="1:7">
      <c r="A5" s="58"/>
      <c r="B5" s="66"/>
      <c r="C5" s="39"/>
      <c r="D5" s="10" t="s">
        <v>5</v>
      </c>
      <c r="E5" s="10" t="s">
        <v>5</v>
      </c>
      <c r="F5" s="11" t="s">
        <v>6</v>
      </c>
      <c r="G5" s="11" t="s">
        <v>6</v>
      </c>
    </row>
    <row r="6" spans="1:7">
      <c r="A6" s="59" t="s">
        <v>11</v>
      </c>
      <c r="B6" s="19" t="s">
        <v>8</v>
      </c>
      <c r="C6" s="51" t="s">
        <v>9</v>
      </c>
      <c r="D6" s="13" t="s">
        <v>8</v>
      </c>
      <c r="E6" s="13" t="s">
        <v>9</v>
      </c>
      <c r="F6" s="14" t="s">
        <v>8</v>
      </c>
      <c r="G6" s="14" t="s">
        <v>9</v>
      </c>
    </row>
    <row r="7" spans="1:7">
      <c r="A7" s="134" t="s">
        <v>70</v>
      </c>
      <c r="B7" s="135">
        <v>3</v>
      </c>
      <c r="C7" s="136">
        <v>1491000</v>
      </c>
      <c r="D7" s="128">
        <f>B7/$B$11</f>
        <v>0.375</v>
      </c>
      <c r="E7" s="137">
        <f>C7/$C$11</f>
        <v>0.40499796278690753</v>
      </c>
      <c r="F7" s="124">
        <v>1</v>
      </c>
      <c r="G7" s="124">
        <v>1</v>
      </c>
    </row>
    <row r="8" spans="1:7">
      <c r="A8" s="61" t="s">
        <v>38</v>
      </c>
      <c r="B8" s="54">
        <v>2</v>
      </c>
      <c r="C8" s="55">
        <v>1330000</v>
      </c>
      <c r="D8" s="27">
        <f>B8/$B$11</f>
        <v>0.25</v>
      </c>
      <c r="E8" s="67">
        <f>C8/$C$11</f>
        <v>0.36126578840146678</v>
      </c>
      <c r="F8" s="74">
        <v>2</v>
      </c>
      <c r="G8" s="74">
        <v>2</v>
      </c>
    </row>
    <row r="9" spans="1:7">
      <c r="A9" s="61" t="s">
        <v>39</v>
      </c>
      <c r="B9" s="54">
        <v>2</v>
      </c>
      <c r="C9" s="55">
        <v>655500</v>
      </c>
      <c r="D9" s="27">
        <f t="shared" ref="D9" si="0">B9/$B$11</f>
        <v>0.25</v>
      </c>
      <c r="E9" s="67">
        <f t="shared" ref="E9" si="1">C9/$C$11</f>
        <v>0.17805242428358006</v>
      </c>
      <c r="F9" s="74">
        <v>2</v>
      </c>
      <c r="G9" s="74">
        <v>3</v>
      </c>
    </row>
    <row r="10" spans="1:7">
      <c r="A10" s="61" t="s">
        <v>52</v>
      </c>
      <c r="B10" s="54">
        <v>1</v>
      </c>
      <c r="C10" s="55">
        <v>205000</v>
      </c>
      <c r="D10" s="27">
        <f>B10/$B$11</f>
        <v>0.125</v>
      </c>
      <c r="E10" s="67">
        <f>C10/$C$11</f>
        <v>5.5683824528045635E-2</v>
      </c>
      <c r="F10" s="74">
        <v>3</v>
      </c>
      <c r="G10" s="74">
        <v>4</v>
      </c>
    </row>
    <row r="11" spans="1:7">
      <c r="A11" s="60" t="s">
        <v>23</v>
      </c>
      <c r="B11" s="34">
        <f>SUM(B7:B10)</f>
        <v>8</v>
      </c>
      <c r="C11" s="52">
        <f>SUM(C7:C10)</f>
        <v>3681500</v>
      </c>
      <c r="D11" s="30">
        <f>SUM(D7:D10)</f>
        <v>1</v>
      </c>
      <c r="E11" s="30">
        <f>SUM(E7:E10)</f>
        <v>1</v>
      </c>
      <c r="F11" s="40"/>
      <c r="G11" s="40"/>
    </row>
    <row r="12" spans="1:7" ht="13.5" thickBot="1"/>
    <row r="13" spans="1:7" ht="16.5" thickBot="1">
      <c r="A13" s="143" t="s">
        <v>19</v>
      </c>
      <c r="B13" s="144"/>
      <c r="C13" s="144"/>
      <c r="D13" s="144"/>
      <c r="E13" s="144"/>
      <c r="F13" s="144"/>
      <c r="G13" s="145"/>
    </row>
    <row r="14" spans="1:7">
      <c r="A14" s="58"/>
      <c r="B14" s="66"/>
      <c r="C14" s="39"/>
      <c r="D14" s="10" t="s">
        <v>5</v>
      </c>
      <c r="E14" s="10" t="s">
        <v>5</v>
      </c>
      <c r="F14" s="11" t="s">
        <v>6</v>
      </c>
      <c r="G14" s="11" t="s">
        <v>6</v>
      </c>
    </row>
    <row r="15" spans="1:7">
      <c r="A15" s="59" t="s">
        <v>11</v>
      </c>
      <c r="B15" s="19" t="s">
        <v>8</v>
      </c>
      <c r="C15" s="51" t="s">
        <v>9</v>
      </c>
      <c r="D15" s="13" t="s">
        <v>8</v>
      </c>
      <c r="E15" s="13" t="s">
        <v>9</v>
      </c>
      <c r="F15" s="14" t="s">
        <v>8</v>
      </c>
      <c r="G15" s="14" t="s">
        <v>9</v>
      </c>
    </row>
    <row r="16" spans="1:7">
      <c r="A16" s="138" t="s">
        <v>70</v>
      </c>
      <c r="B16" s="124">
        <v>1</v>
      </c>
      <c r="C16" s="139">
        <v>314000</v>
      </c>
      <c r="D16" s="128">
        <f>B16/$B$17</f>
        <v>1</v>
      </c>
      <c r="E16" s="137">
        <f>C16/$C$17</f>
        <v>1</v>
      </c>
      <c r="F16" s="124">
        <v>1</v>
      </c>
      <c r="G16" s="124">
        <v>1</v>
      </c>
    </row>
    <row r="17" spans="1:7">
      <c r="A17" s="60" t="s">
        <v>23</v>
      </c>
      <c r="B17" s="40">
        <f>SUM(B16:B16)</f>
        <v>1</v>
      </c>
      <c r="C17" s="37">
        <f>SUM(C16:C16)</f>
        <v>314000</v>
      </c>
      <c r="D17" s="30">
        <f>SUM(D16:D16)</f>
        <v>1</v>
      </c>
      <c r="E17" s="30">
        <f>SUM(E16:E16)</f>
        <v>1</v>
      </c>
      <c r="F17" s="40"/>
      <c r="G17" s="40"/>
    </row>
    <row r="18" spans="1:7" ht="13.5" thickBot="1"/>
    <row r="19" spans="1:7" ht="16.5" thickBot="1">
      <c r="A19" s="143" t="s">
        <v>20</v>
      </c>
      <c r="B19" s="144"/>
      <c r="C19" s="144"/>
      <c r="D19" s="144"/>
      <c r="E19" s="144"/>
      <c r="F19" s="144"/>
      <c r="G19" s="145"/>
    </row>
    <row r="20" spans="1:7">
      <c r="A20" s="58"/>
      <c r="B20" s="66"/>
      <c r="C20" s="39"/>
      <c r="D20" s="10" t="s">
        <v>5</v>
      </c>
      <c r="E20" s="10" t="s">
        <v>5</v>
      </c>
      <c r="F20" s="11" t="s">
        <v>6</v>
      </c>
      <c r="G20" s="11" t="s">
        <v>6</v>
      </c>
    </row>
    <row r="21" spans="1:7">
      <c r="A21" s="59" t="s">
        <v>11</v>
      </c>
      <c r="B21" s="19" t="s">
        <v>8</v>
      </c>
      <c r="C21" s="51" t="s">
        <v>9</v>
      </c>
      <c r="D21" s="13" t="s">
        <v>8</v>
      </c>
      <c r="E21" s="13" t="s">
        <v>9</v>
      </c>
      <c r="F21" s="14" t="s">
        <v>8</v>
      </c>
      <c r="G21" s="14" t="s">
        <v>9</v>
      </c>
    </row>
    <row r="22" spans="1:7">
      <c r="A22" s="140" t="s">
        <v>39</v>
      </c>
      <c r="B22" s="141">
        <v>2</v>
      </c>
      <c r="C22" s="142">
        <v>400000</v>
      </c>
      <c r="D22" s="128">
        <f t="shared" ref="D22" si="2">B22/$B$26</f>
        <v>0.4</v>
      </c>
      <c r="E22" s="137">
        <f t="shared" ref="E22" si="3">C22/$C$26</f>
        <v>0.40816326530612246</v>
      </c>
      <c r="F22" s="124">
        <v>1</v>
      </c>
      <c r="G22" s="124">
        <v>1</v>
      </c>
    </row>
    <row r="23" spans="1:7">
      <c r="A23" s="140" t="s">
        <v>38</v>
      </c>
      <c r="B23" s="72">
        <v>1</v>
      </c>
      <c r="C23" s="142">
        <v>400000</v>
      </c>
      <c r="D23" s="27">
        <f>B23/$B$26</f>
        <v>0.2</v>
      </c>
      <c r="E23" s="137">
        <f>C23/$C$26</f>
        <v>0.40816326530612246</v>
      </c>
      <c r="F23" s="74">
        <v>2</v>
      </c>
      <c r="G23" s="124">
        <v>1</v>
      </c>
    </row>
    <row r="24" spans="1:7">
      <c r="A24" s="71" t="s">
        <v>70</v>
      </c>
      <c r="B24" s="72">
        <v>1</v>
      </c>
      <c r="C24" s="73">
        <v>150000</v>
      </c>
      <c r="D24" s="27">
        <f>B24/$B$26</f>
        <v>0.2</v>
      </c>
      <c r="E24" s="67">
        <f>C24/$C$26</f>
        <v>0.15306122448979592</v>
      </c>
      <c r="F24" s="74">
        <v>2</v>
      </c>
      <c r="G24" s="74">
        <v>2</v>
      </c>
    </row>
    <row r="25" spans="1:7">
      <c r="A25" s="71" t="s">
        <v>40</v>
      </c>
      <c r="B25" s="72">
        <v>1</v>
      </c>
      <c r="C25" s="73">
        <v>30000</v>
      </c>
      <c r="D25" s="27">
        <f t="shared" ref="D25" si="4">B25/$B$26</f>
        <v>0.2</v>
      </c>
      <c r="E25" s="67">
        <f t="shared" ref="E25" si="5">C25/$C$26</f>
        <v>3.0612244897959183E-2</v>
      </c>
      <c r="F25" s="74">
        <v>2</v>
      </c>
      <c r="G25" s="74">
        <v>3</v>
      </c>
    </row>
    <row r="26" spans="1:7">
      <c r="A26" s="60" t="s">
        <v>23</v>
      </c>
      <c r="B26" s="40">
        <f>SUM(B22:B25)</f>
        <v>5</v>
      </c>
      <c r="C26" s="37">
        <f>SUM(C22:C25)</f>
        <v>980000</v>
      </c>
      <c r="D26" s="30">
        <f>SUM(D22:D25)</f>
        <v>1</v>
      </c>
      <c r="E26" s="30">
        <f>SUM(E22:E25)</f>
        <v>1</v>
      </c>
      <c r="F26" s="40"/>
      <c r="G26" s="40"/>
    </row>
    <row r="27" spans="1:7" ht="13.5" thickBot="1"/>
    <row r="28" spans="1:7" ht="16.5" thickBot="1">
      <c r="A28" s="143" t="s">
        <v>21</v>
      </c>
      <c r="B28" s="144"/>
      <c r="C28" s="144"/>
      <c r="D28" s="144"/>
      <c r="E28" s="144"/>
      <c r="F28" s="144"/>
      <c r="G28" s="145"/>
    </row>
    <row r="29" spans="1:7">
      <c r="A29" s="58"/>
      <c r="B29" s="66"/>
      <c r="C29" s="39"/>
      <c r="D29" s="10" t="s">
        <v>5</v>
      </c>
      <c r="E29" s="10" t="s">
        <v>5</v>
      </c>
      <c r="F29" s="11" t="s">
        <v>6</v>
      </c>
      <c r="G29" s="11" t="s">
        <v>6</v>
      </c>
    </row>
    <row r="30" spans="1:7">
      <c r="A30" s="59" t="s">
        <v>11</v>
      </c>
      <c r="B30" s="19" t="s">
        <v>8</v>
      </c>
      <c r="C30" s="51" t="s">
        <v>9</v>
      </c>
      <c r="D30" s="13" t="s">
        <v>8</v>
      </c>
      <c r="E30" s="13" t="s">
        <v>9</v>
      </c>
      <c r="F30" s="14" t="s">
        <v>8</v>
      </c>
      <c r="G30" s="14" t="s">
        <v>9</v>
      </c>
    </row>
    <row r="31" spans="1:7">
      <c r="A31" s="140" t="s">
        <v>70</v>
      </c>
      <c r="B31" s="141">
        <v>1</v>
      </c>
      <c r="C31" s="142">
        <v>12975000</v>
      </c>
      <c r="D31" s="122">
        <f>B31/$B$32</f>
        <v>1</v>
      </c>
      <c r="E31" s="137">
        <f>C31/$C$32</f>
        <v>1</v>
      </c>
      <c r="F31" s="124">
        <v>1</v>
      </c>
      <c r="G31" s="124">
        <v>1</v>
      </c>
    </row>
    <row r="32" spans="1:7">
      <c r="A32" s="60" t="s">
        <v>23</v>
      </c>
      <c r="B32" s="34">
        <f>SUM(B31:B31)</f>
        <v>1</v>
      </c>
      <c r="C32" s="52">
        <f>SUM(C31:C31)</f>
        <v>12975000</v>
      </c>
      <c r="D32" s="30">
        <f>SUM(D31:D31)</f>
        <v>1</v>
      </c>
      <c r="E32" s="30">
        <f>SUM(E31:E31)</f>
        <v>1</v>
      </c>
      <c r="F32" s="40"/>
      <c r="G32" s="40"/>
    </row>
    <row r="33" spans="1:7" ht="13.5" thickBot="1"/>
    <row r="34" spans="1:7" ht="16.5" thickBot="1">
      <c r="A34" s="143" t="s">
        <v>22</v>
      </c>
      <c r="B34" s="144"/>
      <c r="C34" s="144"/>
      <c r="D34" s="144"/>
      <c r="E34" s="144"/>
      <c r="F34" s="144"/>
      <c r="G34" s="145"/>
    </row>
    <row r="35" spans="1:7">
      <c r="A35" s="58"/>
      <c r="B35" s="66"/>
      <c r="C35" s="39"/>
      <c r="D35" s="10" t="s">
        <v>5</v>
      </c>
      <c r="E35" s="10" t="s">
        <v>5</v>
      </c>
      <c r="F35" s="11" t="s">
        <v>6</v>
      </c>
      <c r="G35" s="11" t="s">
        <v>6</v>
      </c>
    </row>
    <row r="36" spans="1:7">
      <c r="A36" s="59" t="s">
        <v>11</v>
      </c>
      <c r="B36" s="19" t="s">
        <v>8</v>
      </c>
      <c r="C36" s="51" t="s">
        <v>9</v>
      </c>
      <c r="D36" s="13" t="s">
        <v>8</v>
      </c>
      <c r="E36" s="13" t="s">
        <v>9</v>
      </c>
      <c r="F36" s="14" t="s">
        <v>8</v>
      </c>
      <c r="G36" s="14" t="s">
        <v>9</v>
      </c>
    </row>
    <row r="37" spans="1:7">
      <c r="A37" s="140" t="s">
        <v>52</v>
      </c>
      <c r="B37" s="141">
        <v>2</v>
      </c>
      <c r="C37" s="142">
        <v>2000000</v>
      </c>
      <c r="D37" s="122">
        <f t="shared" ref="D37" si="6">B37/$B$39</f>
        <v>0.66666666666666663</v>
      </c>
      <c r="E37" s="122">
        <f t="shared" ref="E37" si="7">C37/$C$39</f>
        <v>0.95238095238095233</v>
      </c>
      <c r="F37" s="124">
        <v>1</v>
      </c>
      <c r="G37" s="124">
        <v>1</v>
      </c>
    </row>
    <row r="38" spans="1:7">
      <c r="A38" s="71" t="s">
        <v>39</v>
      </c>
      <c r="B38" s="72">
        <v>1</v>
      </c>
      <c r="C38" s="73">
        <v>100000</v>
      </c>
      <c r="D38" s="23">
        <f>B38/$B$39</f>
        <v>0.33333333333333331</v>
      </c>
      <c r="E38" s="23">
        <f>C38/$C$39</f>
        <v>4.7619047619047616E-2</v>
      </c>
      <c r="F38" s="74">
        <v>2</v>
      </c>
      <c r="G38" s="74">
        <v>2</v>
      </c>
    </row>
    <row r="39" spans="1:7">
      <c r="A39" s="60" t="s">
        <v>23</v>
      </c>
      <c r="B39" s="34">
        <f>SUM(B37:B38)</f>
        <v>3</v>
      </c>
      <c r="C39" s="52">
        <f>SUM(C37:C38)</f>
        <v>2100000</v>
      </c>
      <c r="D39" s="30">
        <f>SUM(D37:D38)</f>
        <v>1</v>
      </c>
      <c r="E39" s="30">
        <f>SUM(E37:E38)</f>
        <v>1</v>
      </c>
      <c r="F39" s="40"/>
      <c r="G39" s="40"/>
    </row>
    <row r="40" spans="1:7">
      <c r="A40" s="62"/>
      <c r="B40" s="24"/>
      <c r="C40" s="53"/>
      <c r="D40" s="42"/>
      <c r="E40" s="42"/>
      <c r="F40" s="65"/>
      <c r="G40" s="65"/>
    </row>
    <row r="42" spans="1:7">
      <c r="A42" s="149" t="s">
        <v>24</v>
      </c>
      <c r="B42" s="149"/>
      <c r="C42" s="149"/>
    </row>
    <row r="43" spans="1:7">
      <c r="A43" s="63" t="s">
        <v>25</v>
      </c>
    </row>
  </sheetData>
  <sortState ref="A107:C126">
    <sortCondition descending="1" ref="B107"/>
    <sortCondition descending="1" ref="C107"/>
  </sortState>
  <mergeCells count="6">
    <mergeCell ref="A42:C42"/>
    <mergeCell ref="A4:G4"/>
    <mergeCell ref="A13:G13"/>
    <mergeCell ref="A19:G19"/>
    <mergeCell ref="A28:G28"/>
    <mergeCell ref="A34:G34"/>
  </mergeCells>
  <phoneticPr fontId="2" type="noConversion"/>
  <hyperlinks>
    <hyperlink ref="A43" r:id="rId1"/>
  </hyperlinks>
  <pageMargins left="0.75" right="0.75" top="1" bottom="1" header="0.5" footer="0.5"/>
  <pageSetup scale="73" orientation="portrait" horizontalDpi="300" verticalDpi="300" r:id="rId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G60"/>
  <sheetViews>
    <sheetView workbookViewId="0"/>
  </sheetViews>
  <sheetFormatPr defaultRowHeight="12.75"/>
  <cols>
    <col min="1" max="1" width="25" bestFit="1" customWidth="1"/>
    <col min="2" max="2" width="18.85546875" customWidth="1"/>
    <col min="3" max="3" width="8" customWidth="1"/>
    <col min="4" max="4" width="10.7109375" bestFit="1" customWidth="1"/>
    <col min="5" max="5" width="17.28515625" bestFit="1" customWidth="1"/>
    <col min="6" max="6" width="16" bestFit="1" customWidth="1"/>
    <col min="7" max="7" width="22.5703125" bestFit="1" customWidth="1"/>
  </cols>
  <sheetData>
    <row r="1" spans="1:7">
      <c r="A1" s="75" t="s">
        <v>43</v>
      </c>
      <c r="B1" t="s">
        <v>30</v>
      </c>
    </row>
    <row r="2" spans="1:7">
      <c r="A2" s="75" t="s">
        <v>29</v>
      </c>
      <c r="B2" t="s">
        <v>30</v>
      </c>
    </row>
    <row r="4" spans="1:7">
      <c r="D4" s="75" t="s">
        <v>49</v>
      </c>
    </row>
    <row r="5" spans="1:7">
      <c r="A5" s="75" t="s">
        <v>0</v>
      </c>
      <c r="B5" s="75" t="s">
        <v>26</v>
      </c>
      <c r="C5" s="75" t="s">
        <v>33</v>
      </c>
      <c r="D5" t="s">
        <v>8</v>
      </c>
      <c r="E5" t="s">
        <v>9</v>
      </c>
      <c r="F5" t="s">
        <v>32</v>
      </c>
      <c r="G5" t="s">
        <v>152</v>
      </c>
    </row>
    <row r="6" spans="1:7">
      <c r="A6" t="s">
        <v>89</v>
      </c>
      <c r="D6" s="76">
        <v>2</v>
      </c>
      <c r="E6" s="25">
        <v>926000</v>
      </c>
      <c r="F6" s="9">
        <v>2.3809523809523808E-2</v>
      </c>
      <c r="G6" s="9">
        <v>1.6752653535516502E-2</v>
      </c>
    </row>
    <row r="7" spans="1:7">
      <c r="B7" t="s">
        <v>34</v>
      </c>
      <c r="D7" s="76">
        <v>2</v>
      </c>
      <c r="E7" s="25">
        <v>926000</v>
      </c>
      <c r="F7" s="9">
        <v>2.3809523809523808E-2</v>
      </c>
      <c r="G7" s="9">
        <v>1.6752653535516502E-2</v>
      </c>
    </row>
    <row r="8" spans="1:7">
      <c r="C8" t="s">
        <v>90</v>
      </c>
      <c r="D8" s="76">
        <v>2</v>
      </c>
      <c r="E8" s="25">
        <v>926000</v>
      </c>
      <c r="F8" s="9">
        <v>2.3809523809523808E-2</v>
      </c>
      <c r="G8" s="9">
        <v>1.6752653535516502E-2</v>
      </c>
    </row>
    <row r="9" spans="1:7">
      <c r="A9" t="s">
        <v>75</v>
      </c>
      <c r="D9" s="76">
        <v>3</v>
      </c>
      <c r="E9" s="25">
        <v>2026731</v>
      </c>
      <c r="F9" s="9">
        <v>3.5714285714285712E-2</v>
      </c>
      <c r="G9" s="9">
        <v>3.6666438717808739E-2</v>
      </c>
    </row>
    <row r="10" spans="1:7">
      <c r="B10" t="s">
        <v>34</v>
      </c>
      <c r="D10" s="76">
        <v>3</v>
      </c>
      <c r="E10" s="25">
        <v>2026731</v>
      </c>
      <c r="F10" s="9">
        <v>3.5714285714285712E-2</v>
      </c>
      <c r="G10" s="9">
        <v>3.6666438717808739E-2</v>
      </c>
    </row>
    <row r="11" spans="1:7">
      <c r="C11" t="s">
        <v>76</v>
      </c>
      <c r="D11" s="76">
        <v>3</v>
      </c>
      <c r="E11" s="25">
        <v>2026731</v>
      </c>
      <c r="F11" s="9">
        <v>3.5714285714285712E-2</v>
      </c>
      <c r="G11" s="9">
        <v>3.6666438717808739E-2</v>
      </c>
    </row>
    <row r="12" spans="1:7">
      <c r="A12" t="s">
        <v>40</v>
      </c>
      <c r="D12" s="76">
        <v>7</v>
      </c>
      <c r="E12" s="25">
        <v>8709697.4499999993</v>
      </c>
      <c r="F12" s="9">
        <v>8.3333333333333329E-2</v>
      </c>
      <c r="G12" s="9">
        <v>0.15757078161881374</v>
      </c>
    </row>
    <row r="13" spans="1:7">
      <c r="B13" t="s">
        <v>27</v>
      </c>
      <c r="D13" s="76">
        <v>3</v>
      </c>
      <c r="E13" s="25">
        <v>1422000</v>
      </c>
      <c r="F13" s="9">
        <v>3.5714285714285712E-2</v>
      </c>
      <c r="G13" s="9">
        <v>2.5725997113935705E-2</v>
      </c>
    </row>
    <row r="14" spans="1:7">
      <c r="C14" t="s">
        <v>97</v>
      </c>
      <c r="D14" s="76">
        <v>1</v>
      </c>
      <c r="E14" s="25">
        <v>800000</v>
      </c>
      <c r="F14" s="9">
        <v>1.1904761904761904E-2</v>
      </c>
      <c r="G14" s="9">
        <v>1.4473134803901944E-2</v>
      </c>
    </row>
    <row r="15" spans="1:7">
      <c r="C15" t="s">
        <v>92</v>
      </c>
      <c r="D15" s="76">
        <v>1</v>
      </c>
      <c r="E15" s="25">
        <v>285000</v>
      </c>
      <c r="F15" s="9">
        <v>1.1904761904761904E-2</v>
      </c>
      <c r="G15" s="9">
        <v>5.1560542738900679E-3</v>
      </c>
    </row>
    <row r="16" spans="1:7">
      <c r="C16" t="s">
        <v>102</v>
      </c>
      <c r="D16" s="76">
        <v>1</v>
      </c>
      <c r="E16" s="25">
        <v>337000</v>
      </c>
      <c r="F16" s="9">
        <v>1.1904761904761904E-2</v>
      </c>
      <c r="G16" s="9">
        <v>6.0968080361436944E-3</v>
      </c>
    </row>
    <row r="17" spans="1:7">
      <c r="B17" t="s">
        <v>54</v>
      </c>
      <c r="D17" s="76">
        <v>2</v>
      </c>
      <c r="E17" s="25">
        <v>1320000</v>
      </c>
      <c r="F17" s="9">
        <v>2.3809523809523808E-2</v>
      </c>
      <c r="G17" s="9">
        <v>2.388067242643821E-2</v>
      </c>
    </row>
    <row r="18" spans="1:7">
      <c r="C18" t="s">
        <v>82</v>
      </c>
      <c r="D18" s="76">
        <v>2</v>
      </c>
      <c r="E18" s="25">
        <v>1320000</v>
      </c>
      <c r="F18" s="9">
        <v>2.3809523809523808E-2</v>
      </c>
      <c r="G18" s="9">
        <v>2.388067242643821E-2</v>
      </c>
    </row>
    <row r="19" spans="1:7">
      <c r="B19" t="s">
        <v>87</v>
      </c>
      <c r="D19" s="76">
        <v>1</v>
      </c>
      <c r="E19" s="25">
        <v>2742697.45</v>
      </c>
      <c r="F19" s="9">
        <v>1.1904761904761904E-2</v>
      </c>
      <c r="G19" s="9">
        <v>4.9619287400210148E-2</v>
      </c>
    </row>
    <row r="20" spans="1:7">
      <c r="C20" t="s">
        <v>88</v>
      </c>
      <c r="D20" s="76">
        <v>1</v>
      </c>
      <c r="E20" s="25">
        <v>2742697.45</v>
      </c>
      <c r="F20" s="9">
        <v>1.1904761904761904E-2</v>
      </c>
      <c r="G20" s="9">
        <v>4.9619287400210148E-2</v>
      </c>
    </row>
    <row r="21" spans="1:7">
      <c r="B21" t="s">
        <v>93</v>
      </c>
      <c r="D21" s="76">
        <v>1</v>
      </c>
      <c r="E21" s="25">
        <v>3225000</v>
      </c>
      <c r="F21" s="9">
        <v>1.1904761904761904E-2</v>
      </c>
      <c r="G21" s="9">
        <v>5.8344824678229712E-2</v>
      </c>
    </row>
    <row r="22" spans="1:7">
      <c r="C22" t="s">
        <v>88</v>
      </c>
      <c r="D22" s="76">
        <v>1</v>
      </c>
      <c r="E22" s="25">
        <v>3225000</v>
      </c>
      <c r="F22" s="9">
        <v>1.1904761904761904E-2</v>
      </c>
      <c r="G22" s="9">
        <v>5.8344824678229712E-2</v>
      </c>
    </row>
    <row r="23" spans="1:7">
      <c r="A23" t="s">
        <v>38</v>
      </c>
      <c r="D23" s="76">
        <v>17</v>
      </c>
      <c r="E23" s="25">
        <v>15150924</v>
      </c>
      <c r="F23" s="9">
        <v>0.20238095238095238</v>
      </c>
      <c r="G23" s="9">
        <v>0.27410170681959156</v>
      </c>
    </row>
    <row r="24" spans="1:7">
      <c r="B24" t="s">
        <v>68</v>
      </c>
      <c r="D24" s="76">
        <v>5</v>
      </c>
      <c r="E24" s="25">
        <v>2755000</v>
      </c>
      <c r="F24" s="9">
        <v>5.9523809523809521E-2</v>
      </c>
      <c r="G24" s="9">
        <v>4.9841857980937321E-2</v>
      </c>
    </row>
    <row r="25" spans="1:7">
      <c r="C25" t="s">
        <v>55</v>
      </c>
      <c r="D25" s="76">
        <v>4</v>
      </c>
      <c r="E25" s="25">
        <v>2345000</v>
      </c>
      <c r="F25" s="9">
        <v>4.7619047619047616E-2</v>
      </c>
      <c r="G25" s="9">
        <v>4.2424376393937577E-2</v>
      </c>
    </row>
    <row r="26" spans="1:7">
      <c r="C26" t="s">
        <v>69</v>
      </c>
      <c r="D26" s="76">
        <v>1</v>
      </c>
      <c r="E26" s="25">
        <v>410000</v>
      </c>
      <c r="F26" s="9">
        <v>1.1904761904761904E-2</v>
      </c>
      <c r="G26" s="9">
        <v>7.4174815869997466E-3</v>
      </c>
    </row>
    <row r="27" spans="1:7">
      <c r="B27" t="s">
        <v>79</v>
      </c>
      <c r="D27" s="76">
        <v>1</v>
      </c>
      <c r="E27" s="25">
        <v>2700000</v>
      </c>
      <c r="F27" s="9">
        <v>1.1904761904761904E-2</v>
      </c>
      <c r="G27" s="9">
        <v>4.884682996316906E-2</v>
      </c>
    </row>
    <row r="28" spans="1:7">
      <c r="C28" t="s">
        <v>80</v>
      </c>
      <c r="D28" s="76">
        <v>1</v>
      </c>
      <c r="E28" s="25">
        <v>2700000</v>
      </c>
      <c r="F28" s="9">
        <v>1.1904761904761904E-2</v>
      </c>
      <c r="G28" s="9">
        <v>4.884682996316906E-2</v>
      </c>
    </row>
    <row r="29" spans="1:7">
      <c r="B29" t="s">
        <v>28</v>
      </c>
      <c r="D29" s="76">
        <v>9</v>
      </c>
      <c r="E29" s="25">
        <v>8614924</v>
      </c>
      <c r="F29" s="9">
        <v>0.10714285714285714</v>
      </c>
      <c r="G29" s="9">
        <v>0.1558561954717127</v>
      </c>
    </row>
    <row r="30" spans="1:7">
      <c r="C30" t="s">
        <v>45</v>
      </c>
      <c r="D30" s="76">
        <v>1</v>
      </c>
      <c r="E30" s="25">
        <v>887000</v>
      </c>
      <c r="F30" s="9">
        <v>1.1904761904761904E-2</v>
      </c>
      <c r="G30" s="9">
        <v>1.6047088213826281E-2</v>
      </c>
    </row>
    <row r="31" spans="1:7">
      <c r="C31" t="s">
        <v>95</v>
      </c>
      <c r="D31" s="76">
        <v>2</v>
      </c>
      <c r="E31" s="25">
        <v>1132924</v>
      </c>
      <c r="F31" s="9">
        <v>2.3809523809523808E-2</v>
      </c>
      <c r="G31" s="9">
        <v>2.049620221821976E-2</v>
      </c>
    </row>
    <row r="32" spans="1:7">
      <c r="C32" t="s">
        <v>94</v>
      </c>
      <c r="D32" s="76">
        <v>3</v>
      </c>
      <c r="E32" s="25">
        <v>5310000</v>
      </c>
      <c r="F32" s="9">
        <v>3.5714285714285712E-2</v>
      </c>
      <c r="G32" s="9">
        <v>9.6065432260899156E-2</v>
      </c>
    </row>
    <row r="33" spans="1:7">
      <c r="C33" t="s">
        <v>83</v>
      </c>
      <c r="D33" s="76">
        <v>1</v>
      </c>
      <c r="E33" s="25">
        <v>495000</v>
      </c>
      <c r="F33" s="9">
        <v>1.1904761904761904E-2</v>
      </c>
      <c r="G33" s="9">
        <v>8.9552521599143287E-3</v>
      </c>
    </row>
    <row r="34" spans="1:7">
      <c r="C34" t="s">
        <v>46</v>
      </c>
      <c r="D34" s="76">
        <v>2</v>
      </c>
      <c r="E34" s="25">
        <v>790000</v>
      </c>
      <c r="F34" s="9">
        <v>2.3809523809523808E-2</v>
      </c>
      <c r="G34" s="9">
        <v>1.429222061885317E-2</v>
      </c>
    </row>
    <row r="35" spans="1:7">
      <c r="B35" t="s">
        <v>56</v>
      </c>
      <c r="D35" s="76">
        <v>2</v>
      </c>
      <c r="E35" s="25">
        <v>1081000</v>
      </c>
      <c r="F35" s="9">
        <v>2.3809523809523808E-2</v>
      </c>
      <c r="G35" s="9">
        <v>1.9556823403772503E-2</v>
      </c>
    </row>
    <row r="36" spans="1:7">
      <c r="C36" t="s">
        <v>66</v>
      </c>
      <c r="D36" s="76">
        <v>2</v>
      </c>
      <c r="E36" s="25">
        <v>1081000</v>
      </c>
      <c r="F36" s="9">
        <v>2.3809523809523808E-2</v>
      </c>
      <c r="G36" s="9">
        <v>1.9556823403772503E-2</v>
      </c>
    </row>
    <row r="37" spans="1:7">
      <c r="A37" t="s">
        <v>70</v>
      </c>
      <c r="D37" s="76">
        <v>27</v>
      </c>
      <c r="E37" s="25">
        <v>14122863</v>
      </c>
      <c r="F37" s="9">
        <v>0.32142857142857145</v>
      </c>
      <c r="G37" s="9">
        <v>0.25550262502004878</v>
      </c>
    </row>
    <row r="38" spans="1:7">
      <c r="B38" t="s">
        <v>68</v>
      </c>
      <c r="D38" s="76">
        <v>20</v>
      </c>
      <c r="E38" s="25">
        <v>10278863</v>
      </c>
      <c r="F38" s="9">
        <v>0.23809523809523808</v>
      </c>
      <c r="G38" s="9">
        <v>0.18595921228729995</v>
      </c>
    </row>
    <row r="39" spans="1:7">
      <c r="C39" t="s">
        <v>58</v>
      </c>
      <c r="D39" s="76">
        <v>11</v>
      </c>
      <c r="E39" s="25">
        <v>6014963</v>
      </c>
      <c r="F39" s="9">
        <v>0.13095238095238096</v>
      </c>
      <c r="G39" s="9">
        <v>0.10881921292435306</v>
      </c>
    </row>
    <row r="40" spans="1:7">
      <c r="C40" t="s">
        <v>59</v>
      </c>
      <c r="D40" s="76">
        <v>9</v>
      </c>
      <c r="E40" s="25">
        <v>4263900</v>
      </c>
      <c r="F40" s="9">
        <v>0.10714285714285714</v>
      </c>
      <c r="G40" s="9">
        <v>7.7139999362946882E-2</v>
      </c>
    </row>
    <row r="41" spans="1:7">
      <c r="B41" t="s">
        <v>98</v>
      </c>
      <c r="D41" s="76">
        <v>1</v>
      </c>
      <c r="E41" s="25">
        <v>645000</v>
      </c>
      <c r="F41" s="9">
        <v>1.1904761904761904E-2</v>
      </c>
      <c r="G41" s="9">
        <v>1.1668964935645943E-2</v>
      </c>
    </row>
    <row r="42" spans="1:7">
      <c r="C42" t="s">
        <v>99</v>
      </c>
      <c r="D42" s="76">
        <v>1</v>
      </c>
      <c r="E42" s="25">
        <v>645000</v>
      </c>
      <c r="F42" s="9">
        <v>1.1904761904761904E-2</v>
      </c>
      <c r="G42" s="9">
        <v>1.1668964935645943E-2</v>
      </c>
    </row>
    <row r="43" spans="1:7">
      <c r="B43" t="s">
        <v>27</v>
      </c>
      <c r="D43" s="76">
        <v>1</v>
      </c>
      <c r="E43" s="25">
        <v>290000</v>
      </c>
      <c r="F43" s="9">
        <v>1.1904761904761904E-2</v>
      </c>
      <c r="G43" s="9">
        <v>5.2465113664144549E-3</v>
      </c>
    </row>
    <row r="44" spans="1:7">
      <c r="C44" t="s">
        <v>47</v>
      </c>
      <c r="D44" s="76">
        <v>1</v>
      </c>
      <c r="E44" s="25">
        <v>290000</v>
      </c>
      <c r="F44" s="9">
        <v>1.1904761904761904E-2</v>
      </c>
      <c r="G44" s="9">
        <v>5.2465113664144549E-3</v>
      </c>
    </row>
    <row r="45" spans="1:7">
      <c r="B45" t="s">
        <v>72</v>
      </c>
      <c r="D45" s="76">
        <v>5</v>
      </c>
      <c r="E45" s="25">
        <v>2909000</v>
      </c>
      <c r="F45" s="9">
        <v>5.9523809523809521E-2</v>
      </c>
      <c r="G45" s="9">
        <v>5.2627936430688443E-2</v>
      </c>
    </row>
    <row r="46" spans="1:7">
      <c r="C46" t="s">
        <v>81</v>
      </c>
      <c r="D46" s="76">
        <v>1</v>
      </c>
      <c r="E46" s="25">
        <v>995000</v>
      </c>
      <c r="F46" s="9">
        <v>1.1904761904761904E-2</v>
      </c>
      <c r="G46" s="9">
        <v>1.8000961412353043E-2</v>
      </c>
    </row>
    <row r="47" spans="1:7">
      <c r="C47" t="s">
        <v>73</v>
      </c>
      <c r="D47" s="76">
        <v>4</v>
      </c>
      <c r="E47" s="25">
        <v>1914000</v>
      </c>
      <c r="F47" s="9">
        <v>4.7619047619047616E-2</v>
      </c>
      <c r="G47" s="9">
        <v>3.46269750183354E-2</v>
      </c>
    </row>
    <row r="48" spans="1:7">
      <c r="A48" t="s">
        <v>39</v>
      </c>
      <c r="D48" s="76">
        <v>27</v>
      </c>
      <c r="E48" s="25">
        <v>13918710</v>
      </c>
      <c r="F48" s="9">
        <v>0.32142857142857145</v>
      </c>
      <c r="G48" s="9">
        <v>0.25180920765802256</v>
      </c>
    </row>
    <row r="49" spans="1:7">
      <c r="B49" t="s">
        <v>68</v>
      </c>
      <c r="D49" s="76">
        <v>19</v>
      </c>
      <c r="E49" s="25">
        <v>9936575</v>
      </c>
      <c r="F49" s="9">
        <v>0.22619047619047619</v>
      </c>
      <c r="G49" s="9">
        <v>0.17976673683010244</v>
      </c>
    </row>
    <row r="50" spans="1:7">
      <c r="C50" t="s">
        <v>57</v>
      </c>
      <c r="D50" s="76">
        <v>9</v>
      </c>
      <c r="E50" s="25">
        <v>5575000</v>
      </c>
      <c r="F50" s="9">
        <v>0.10714285714285714</v>
      </c>
      <c r="G50" s="9">
        <v>0.10085965816469168</v>
      </c>
    </row>
    <row r="51" spans="1:7">
      <c r="C51" t="s">
        <v>74</v>
      </c>
      <c r="D51" s="76">
        <v>10</v>
      </c>
      <c r="E51" s="25">
        <v>4361575</v>
      </c>
      <c r="F51" s="9">
        <v>0.11904761904761904</v>
      </c>
      <c r="G51" s="9">
        <v>7.8907078665410774E-2</v>
      </c>
    </row>
    <row r="52" spans="1:7">
      <c r="B52" t="s">
        <v>98</v>
      </c>
      <c r="D52" s="76">
        <v>1</v>
      </c>
      <c r="E52" s="25">
        <v>360000</v>
      </c>
      <c r="F52" s="9">
        <v>1.1904761904761904E-2</v>
      </c>
      <c r="G52" s="9">
        <v>6.5129106617558752E-3</v>
      </c>
    </row>
    <row r="53" spans="1:7">
      <c r="C53" t="s">
        <v>100</v>
      </c>
      <c r="D53" s="76">
        <v>1</v>
      </c>
      <c r="E53" s="25">
        <v>360000</v>
      </c>
      <c r="F53" s="9">
        <v>1.1904761904761904E-2</v>
      </c>
      <c r="G53" s="9">
        <v>6.5129106617558752E-3</v>
      </c>
    </row>
    <row r="54" spans="1:7">
      <c r="B54" t="s">
        <v>27</v>
      </c>
      <c r="D54" s="76">
        <v>7</v>
      </c>
      <c r="E54" s="25">
        <v>3622135</v>
      </c>
      <c r="F54" s="9">
        <v>8.3333333333333329E-2</v>
      </c>
      <c r="G54" s="9">
        <v>6.5529560166164208E-2</v>
      </c>
    </row>
    <row r="55" spans="1:7">
      <c r="C55" t="s">
        <v>84</v>
      </c>
      <c r="D55" s="76">
        <v>1</v>
      </c>
      <c r="E55" s="25">
        <v>440000</v>
      </c>
      <c r="F55" s="9">
        <v>1.1904761904761904E-2</v>
      </c>
      <c r="G55" s="9">
        <v>7.9602241421460693E-3</v>
      </c>
    </row>
    <row r="56" spans="1:7">
      <c r="C56" t="s">
        <v>85</v>
      </c>
      <c r="D56" s="76">
        <v>6</v>
      </c>
      <c r="E56" s="25">
        <v>3182135</v>
      </c>
      <c r="F56" s="9">
        <v>7.1428571428571425E-2</v>
      </c>
      <c r="G56" s="9">
        <v>5.756933602401814E-2</v>
      </c>
    </row>
    <row r="57" spans="1:7">
      <c r="A57" t="s">
        <v>52</v>
      </c>
      <c r="D57" s="76">
        <v>1</v>
      </c>
      <c r="E57" s="25">
        <v>419900</v>
      </c>
      <c r="F57" s="9">
        <v>1.1904761904761904E-2</v>
      </c>
      <c r="G57" s="9">
        <v>7.5965866301980333E-3</v>
      </c>
    </row>
    <row r="58" spans="1:7">
      <c r="B58" t="s">
        <v>34</v>
      </c>
      <c r="D58" s="76">
        <v>1</v>
      </c>
      <c r="E58" s="25">
        <v>419900</v>
      </c>
      <c r="F58" s="9">
        <v>1.1904761904761904E-2</v>
      </c>
      <c r="G58" s="9">
        <v>7.5965866301980333E-3</v>
      </c>
    </row>
    <row r="59" spans="1:7">
      <c r="C59" t="s">
        <v>101</v>
      </c>
      <c r="D59" s="76">
        <v>1</v>
      </c>
      <c r="E59" s="25">
        <v>419900</v>
      </c>
      <c r="F59" s="9">
        <v>1.1904761904761904E-2</v>
      </c>
      <c r="G59" s="9">
        <v>7.5965866301980333E-3</v>
      </c>
    </row>
    <row r="60" spans="1:7">
      <c r="A60" t="s">
        <v>31</v>
      </c>
      <c r="D60" s="76">
        <v>84</v>
      </c>
      <c r="E60" s="25">
        <v>55274825.450000003</v>
      </c>
      <c r="F60" s="9">
        <v>1</v>
      </c>
      <c r="G60" s="9">
        <v>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F57"/>
  <sheetViews>
    <sheetView workbookViewId="0">
      <pane ySplit="4" topLeftCell="A5" activePane="bottomLeft" state="frozen"/>
      <selection pane="bottomLeft" activeCell="A5" sqref="A5"/>
    </sheetView>
  </sheetViews>
  <sheetFormatPr defaultRowHeight="12.75"/>
  <cols>
    <col min="1" max="1" width="83.140625" customWidth="1"/>
    <col min="2" max="2" width="18.42578125" customWidth="1"/>
    <col min="3" max="3" width="10.7109375" bestFit="1" customWidth="1"/>
    <col min="4" max="4" width="13.7109375" bestFit="1" customWidth="1"/>
    <col min="5" max="5" width="16" bestFit="1" customWidth="1"/>
    <col min="6" max="6" width="19" bestFit="1" customWidth="1"/>
  </cols>
  <sheetData>
    <row r="1" spans="1:6">
      <c r="A1" s="75" t="s">
        <v>1</v>
      </c>
      <c r="B1" t="s">
        <v>30</v>
      </c>
    </row>
    <row r="3" spans="1:6">
      <c r="C3" s="75" t="s">
        <v>49</v>
      </c>
    </row>
    <row r="4" spans="1:6">
      <c r="A4" s="75" t="s">
        <v>48</v>
      </c>
      <c r="B4" s="75" t="s">
        <v>7</v>
      </c>
      <c r="C4" t="s">
        <v>8</v>
      </c>
      <c r="D4" t="s">
        <v>2</v>
      </c>
      <c r="E4" t="s">
        <v>32</v>
      </c>
      <c r="F4" t="s">
        <v>3</v>
      </c>
    </row>
    <row r="5" spans="1:6">
      <c r="A5" t="s">
        <v>139</v>
      </c>
      <c r="C5" s="76">
        <v>1</v>
      </c>
      <c r="D5" s="25">
        <v>422000</v>
      </c>
      <c r="E5" s="9">
        <v>5.5555555555555552E-2</v>
      </c>
      <c r="F5" s="9">
        <v>2.1046856686865664E-2</v>
      </c>
    </row>
    <row r="6" spans="1:6">
      <c r="B6" t="s">
        <v>70</v>
      </c>
      <c r="C6" s="76">
        <v>1</v>
      </c>
      <c r="D6" s="25">
        <v>422000</v>
      </c>
      <c r="E6" s="9">
        <v>5.5555555555555552E-2</v>
      </c>
      <c r="F6" s="9">
        <v>2.1046856686865664E-2</v>
      </c>
    </row>
    <row r="7" spans="1:6">
      <c r="C7" s="76"/>
      <c r="D7" s="25"/>
      <c r="E7" s="9"/>
      <c r="F7" s="9"/>
    </row>
    <row r="8" spans="1:6">
      <c r="A8" t="s">
        <v>133</v>
      </c>
      <c r="C8" s="76">
        <v>2</v>
      </c>
      <c r="D8" s="25">
        <v>400000</v>
      </c>
      <c r="E8" s="9">
        <v>0.1111111111111111</v>
      </c>
      <c r="F8" s="9">
        <v>1.9949627191341864E-2</v>
      </c>
    </row>
    <row r="9" spans="1:6">
      <c r="B9" t="s">
        <v>39</v>
      </c>
      <c r="C9" s="76">
        <v>2</v>
      </c>
      <c r="D9" s="25">
        <v>400000</v>
      </c>
      <c r="E9" s="9">
        <v>0.1111111111111111</v>
      </c>
      <c r="F9" s="9">
        <v>1.9949627191341864E-2</v>
      </c>
    </row>
    <row r="10" spans="1:6">
      <c r="C10" s="76"/>
      <c r="D10" s="25"/>
      <c r="E10" s="9"/>
      <c r="F10" s="9"/>
    </row>
    <row r="11" spans="1:6">
      <c r="A11" t="s">
        <v>131</v>
      </c>
      <c r="C11" s="76">
        <v>1</v>
      </c>
      <c r="D11" s="25">
        <v>400000</v>
      </c>
      <c r="E11" s="9">
        <v>5.5555555555555552E-2</v>
      </c>
      <c r="F11" s="9">
        <v>1.9949627191341864E-2</v>
      </c>
    </row>
    <row r="12" spans="1:6">
      <c r="B12" t="s">
        <v>38</v>
      </c>
      <c r="C12" s="76">
        <v>1</v>
      </c>
      <c r="D12" s="25">
        <v>400000</v>
      </c>
      <c r="E12" s="9">
        <v>5.5555555555555552E-2</v>
      </c>
      <c r="F12" s="9">
        <v>1.9949627191341864E-2</v>
      </c>
    </row>
    <row r="13" spans="1:6">
      <c r="C13" s="76"/>
      <c r="D13" s="25"/>
      <c r="E13" s="9"/>
      <c r="F13" s="9"/>
    </row>
    <row r="14" spans="1:6">
      <c r="A14" t="s">
        <v>105</v>
      </c>
      <c r="C14" s="76">
        <v>1</v>
      </c>
      <c r="D14" s="25">
        <v>235500</v>
      </c>
      <c r="E14" s="9">
        <v>5.5555555555555552E-2</v>
      </c>
      <c r="F14" s="9">
        <v>1.1745343008902521E-2</v>
      </c>
    </row>
    <row r="15" spans="1:6">
      <c r="B15" t="s">
        <v>39</v>
      </c>
      <c r="C15" s="76">
        <v>1</v>
      </c>
      <c r="D15" s="25">
        <v>235500</v>
      </c>
      <c r="E15" s="9">
        <v>5.5555555555555552E-2</v>
      </c>
      <c r="F15" s="9">
        <v>1.1745343008902521E-2</v>
      </c>
    </row>
    <row r="16" spans="1:6">
      <c r="C16" s="76"/>
      <c r="D16" s="25"/>
      <c r="E16" s="9"/>
      <c r="F16" s="9"/>
    </row>
    <row r="17" spans="1:6">
      <c r="A17" t="s">
        <v>129</v>
      </c>
      <c r="C17" s="76">
        <v>1</v>
      </c>
      <c r="D17" s="25">
        <v>12975000</v>
      </c>
      <c r="E17" s="9">
        <v>5.5555555555555552E-2</v>
      </c>
      <c r="F17" s="9">
        <v>0.64711603201915169</v>
      </c>
    </row>
    <row r="18" spans="1:6">
      <c r="B18" t="s">
        <v>70</v>
      </c>
      <c r="C18" s="76">
        <v>1</v>
      </c>
      <c r="D18" s="25">
        <v>12975000</v>
      </c>
      <c r="E18" s="9">
        <v>5.5555555555555552E-2</v>
      </c>
      <c r="F18" s="9">
        <v>0.64711603201915169</v>
      </c>
    </row>
    <row r="19" spans="1:6">
      <c r="C19" s="76"/>
      <c r="D19" s="25"/>
      <c r="E19" s="9"/>
      <c r="F19" s="9"/>
    </row>
    <row r="20" spans="1:6">
      <c r="A20" t="s">
        <v>126</v>
      </c>
      <c r="C20" s="76">
        <v>1</v>
      </c>
      <c r="D20" s="25">
        <v>199000</v>
      </c>
      <c r="E20" s="9">
        <v>5.5555555555555552E-2</v>
      </c>
      <c r="F20" s="9">
        <v>9.9249395276925761E-3</v>
      </c>
    </row>
    <row r="21" spans="1:6">
      <c r="B21" t="s">
        <v>70</v>
      </c>
      <c r="C21" s="76">
        <v>1</v>
      </c>
      <c r="D21" s="25">
        <v>199000</v>
      </c>
      <c r="E21" s="9">
        <v>5.5555555555555552E-2</v>
      </c>
      <c r="F21" s="9">
        <v>9.9249395276925761E-3</v>
      </c>
    </row>
    <row r="22" spans="1:6">
      <c r="C22" s="76"/>
      <c r="D22" s="25"/>
      <c r="E22" s="9"/>
      <c r="F22" s="9"/>
    </row>
    <row r="23" spans="1:6">
      <c r="A23" t="s">
        <v>60</v>
      </c>
      <c r="C23" s="76"/>
      <c r="D23" s="25"/>
      <c r="E23" s="9">
        <v>0</v>
      </c>
      <c r="F23" s="9">
        <v>0</v>
      </c>
    </row>
    <row r="24" spans="1:6">
      <c r="B24" t="s">
        <v>60</v>
      </c>
      <c r="C24" s="76"/>
      <c r="D24" s="25"/>
      <c r="E24" s="9">
        <v>0</v>
      </c>
      <c r="F24" s="9">
        <v>0</v>
      </c>
    </row>
    <row r="25" spans="1:6">
      <c r="C25" s="76"/>
      <c r="D25" s="25"/>
      <c r="E25" s="9"/>
      <c r="F25" s="9"/>
    </row>
    <row r="26" spans="1:6">
      <c r="A26" t="s">
        <v>141</v>
      </c>
      <c r="C26" s="76">
        <v>1</v>
      </c>
      <c r="D26" s="25">
        <v>30000</v>
      </c>
      <c r="E26" s="9">
        <v>5.5555555555555552E-2</v>
      </c>
      <c r="F26" s="9">
        <v>1.4962220393506397E-3</v>
      </c>
    </row>
    <row r="27" spans="1:6">
      <c r="B27" t="s">
        <v>40</v>
      </c>
      <c r="C27" s="76">
        <v>1</v>
      </c>
      <c r="D27" s="25">
        <v>30000</v>
      </c>
      <c r="E27" s="9">
        <v>5.5555555555555552E-2</v>
      </c>
      <c r="F27" s="9">
        <v>1.4962220393506397E-3</v>
      </c>
    </row>
    <row r="28" spans="1:6">
      <c r="C28" s="76"/>
      <c r="D28" s="25"/>
      <c r="E28" s="9"/>
      <c r="F28" s="9"/>
    </row>
    <row r="29" spans="1:6">
      <c r="A29" t="s">
        <v>124</v>
      </c>
      <c r="C29" s="76">
        <v>1</v>
      </c>
      <c r="D29" s="25">
        <v>1110000</v>
      </c>
      <c r="E29" s="9">
        <v>5.5555555555555552E-2</v>
      </c>
      <c r="F29" s="9">
        <v>5.5360215455973666E-2</v>
      </c>
    </row>
    <row r="30" spans="1:6">
      <c r="B30" t="s">
        <v>38</v>
      </c>
      <c r="C30" s="76">
        <v>1</v>
      </c>
      <c r="D30" s="25">
        <v>1110000</v>
      </c>
      <c r="E30" s="9">
        <v>5.5555555555555552E-2</v>
      </c>
      <c r="F30" s="9">
        <v>5.5360215455973666E-2</v>
      </c>
    </row>
    <row r="31" spans="1:6">
      <c r="C31" s="76"/>
      <c r="D31" s="25"/>
      <c r="E31" s="9"/>
      <c r="F31" s="9"/>
    </row>
    <row r="32" spans="1:6">
      <c r="A32" t="s">
        <v>120</v>
      </c>
      <c r="C32" s="76">
        <v>1</v>
      </c>
      <c r="D32" s="25">
        <v>220000</v>
      </c>
      <c r="E32" s="9">
        <v>5.5555555555555552E-2</v>
      </c>
      <c r="F32" s="9">
        <v>1.0972294955238025E-2</v>
      </c>
    </row>
    <row r="33" spans="1:6">
      <c r="B33" t="s">
        <v>38</v>
      </c>
      <c r="C33" s="76">
        <v>1</v>
      </c>
      <c r="D33" s="25">
        <v>220000</v>
      </c>
      <c r="E33" s="9">
        <v>5.5555555555555552E-2</v>
      </c>
      <c r="F33" s="9">
        <v>1.0972294955238025E-2</v>
      </c>
    </row>
    <row r="34" spans="1:6">
      <c r="C34" s="76"/>
      <c r="D34" s="25"/>
      <c r="E34" s="9"/>
      <c r="F34" s="9"/>
    </row>
    <row r="35" spans="1:6">
      <c r="A35" t="s">
        <v>118</v>
      </c>
      <c r="C35" s="76">
        <v>1</v>
      </c>
      <c r="D35" s="25">
        <v>150000</v>
      </c>
      <c r="E35" s="9">
        <v>5.5555555555555552E-2</v>
      </c>
      <c r="F35" s="9">
        <v>7.481110196753198E-3</v>
      </c>
    </row>
    <row r="36" spans="1:6">
      <c r="B36" t="s">
        <v>70</v>
      </c>
      <c r="C36" s="76">
        <v>1</v>
      </c>
      <c r="D36" s="25">
        <v>150000</v>
      </c>
      <c r="E36" s="9">
        <v>5.5555555555555552E-2</v>
      </c>
      <c r="F36" s="9">
        <v>7.481110196753198E-3</v>
      </c>
    </row>
    <row r="37" spans="1:6">
      <c r="C37" s="76"/>
      <c r="D37" s="25"/>
      <c r="E37" s="9"/>
      <c r="F37" s="9"/>
    </row>
    <row r="38" spans="1:6">
      <c r="A38" t="s">
        <v>110</v>
      </c>
      <c r="C38" s="76">
        <v>1</v>
      </c>
      <c r="D38" s="25">
        <v>870000</v>
      </c>
      <c r="E38" s="9">
        <v>5.5555555555555552E-2</v>
      </c>
      <c r="F38" s="9">
        <v>4.3390439141168552E-2</v>
      </c>
    </row>
    <row r="39" spans="1:6">
      <c r="B39" t="s">
        <v>70</v>
      </c>
      <c r="C39" s="76">
        <v>1</v>
      </c>
      <c r="D39" s="25">
        <v>870000</v>
      </c>
      <c r="E39" s="9">
        <v>5.5555555555555552E-2</v>
      </c>
      <c r="F39" s="9">
        <v>4.3390439141168552E-2</v>
      </c>
    </row>
    <row r="40" spans="1:6">
      <c r="C40" s="76"/>
      <c r="D40" s="25"/>
      <c r="E40" s="9"/>
      <c r="F40" s="9"/>
    </row>
    <row r="41" spans="1:6">
      <c r="A41" t="s">
        <v>107</v>
      </c>
      <c r="C41" s="76">
        <v>1</v>
      </c>
      <c r="D41" s="25">
        <v>314000</v>
      </c>
      <c r="E41" s="9">
        <v>5.5555555555555552E-2</v>
      </c>
      <c r="F41" s="9">
        <v>1.5660457345203362E-2</v>
      </c>
    </row>
    <row r="42" spans="1:6">
      <c r="B42" t="s">
        <v>70</v>
      </c>
      <c r="C42" s="76">
        <v>1</v>
      </c>
      <c r="D42" s="25">
        <v>314000</v>
      </c>
      <c r="E42" s="9">
        <v>5.5555555555555552E-2</v>
      </c>
      <c r="F42" s="9">
        <v>1.5660457345203362E-2</v>
      </c>
    </row>
    <row r="43" spans="1:6">
      <c r="C43" s="76"/>
      <c r="D43" s="25"/>
      <c r="E43" s="9"/>
      <c r="F43" s="9"/>
    </row>
    <row r="44" spans="1:6">
      <c r="A44" t="s">
        <v>115</v>
      </c>
      <c r="C44" s="76">
        <v>1</v>
      </c>
      <c r="D44" s="25">
        <v>100000</v>
      </c>
      <c r="E44" s="9">
        <v>5.5555555555555552E-2</v>
      </c>
      <c r="F44" s="9">
        <v>4.9874067978354659E-3</v>
      </c>
    </row>
    <row r="45" spans="1:6">
      <c r="B45" t="s">
        <v>39</v>
      </c>
      <c r="C45" s="76">
        <v>1</v>
      </c>
      <c r="D45" s="25">
        <v>100000</v>
      </c>
      <c r="E45" s="9">
        <v>5.5555555555555552E-2</v>
      </c>
      <c r="F45" s="9">
        <v>4.9874067978354659E-3</v>
      </c>
    </row>
    <row r="46" spans="1:6">
      <c r="C46" s="76"/>
      <c r="D46" s="25"/>
      <c r="E46" s="9"/>
      <c r="F46" s="9"/>
    </row>
    <row r="47" spans="1:6">
      <c r="A47" t="s">
        <v>122</v>
      </c>
      <c r="C47" s="76">
        <v>2</v>
      </c>
      <c r="D47" s="25">
        <v>625000</v>
      </c>
      <c r="E47" s="9">
        <v>0.1111111111111111</v>
      </c>
      <c r="F47" s="9">
        <v>3.1171292486471658E-2</v>
      </c>
    </row>
    <row r="48" spans="1:6">
      <c r="B48" t="s">
        <v>39</v>
      </c>
      <c r="C48" s="76">
        <v>1</v>
      </c>
      <c r="D48" s="25">
        <v>420000</v>
      </c>
      <c r="E48" s="9">
        <v>5.5555555555555552E-2</v>
      </c>
      <c r="F48" s="9">
        <v>2.0947108550908956E-2</v>
      </c>
    </row>
    <row r="49" spans="1:6">
      <c r="B49" t="s">
        <v>52</v>
      </c>
      <c r="C49" s="76">
        <v>1</v>
      </c>
      <c r="D49" s="25">
        <v>205000</v>
      </c>
      <c r="E49" s="9">
        <v>5.5555555555555552E-2</v>
      </c>
      <c r="F49" s="9">
        <v>1.0224183935562705E-2</v>
      </c>
    </row>
    <row r="50" spans="1:6">
      <c r="C50" s="76"/>
      <c r="D50" s="25"/>
      <c r="E50" s="9"/>
      <c r="F50" s="9"/>
    </row>
    <row r="51" spans="1:6">
      <c r="A51" t="s">
        <v>113</v>
      </c>
      <c r="C51" s="76">
        <v>1</v>
      </c>
      <c r="D51" s="25">
        <v>1500000</v>
      </c>
      <c r="E51" s="9">
        <v>5.5555555555555552E-2</v>
      </c>
      <c r="F51" s="9">
        <v>7.4811101967531976E-2</v>
      </c>
    </row>
    <row r="52" spans="1:6">
      <c r="B52" t="s">
        <v>52</v>
      </c>
      <c r="C52" s="76">
        <v>1</v>
      </c>
      <c r="D52" s="25">
        <v>1500000</v>
      </c>
      <c r="E52" s="9">
        <v>5.5555555555555552E-2</v>
      </c>
      <c r="F52" s="9">
        <v>7.4811101967531976E-2</v>
      </c>
    </row>
    <row r="53" spans="1:6">
      <c r="C53" s="76"/>
      <c r="D53" s="25"/>
      <c r="E53" s="9"/>
      <c r="F53" s="9"/>
    </row>
    <row r="54" spans="1:6">
      <c r="A54" t="s">
        <v>137</v>
      </c>
      <c r="C54" s="76">
        <v>1</v>
      </c>
      <c r="D54" s="25">
        <v>500000</v>
      </c>
      <c r="E54" s="9">
        <v>5.5555555555555552E-2</v>
      </c>
      <c r="F54" s="9">
        <v>2.4937033989177328E-2</v>
      </c>
    </row>
    <row r="55" spans="1:6">
      <c r="B55" t="s">
        <v>52</v>
      </c>
      <c r="C55" s="76">
        <v>1</v>
      </c>
      <c r="D55" s="25">
        <v>500000</v>
      </c>
      <c r="E55" s="9">
        <v>5.5555555555555552E-2</v>
      </c>
      <c r="F55" s="9">
        <v>2.4937033989177328E-2</v>
      </c>
    </row>
    <row r="56" spans="1:6">
      <c r="C56" s="76"/>
      <c r="D56" s="25"/>
      <c r="E56" s="9"/>
      <c r="F56" s="9"/>
    </row>
    <row r="57" spans="1:6">
      <c r="A57" t="s">
        <v>31</v>
      </c>
      <c r="C57" s="76">
        <v>18</v>
      </c>
      <c r="D57" s="25">
        <v>20050500</v>
      </c>
      <c r="E57" s="9">
        <v>1</v>
      </c>
      <c r="F57" s="9">
        <v>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10"/>
  <dimension ref="A1:L85"/>
  <sheetViews>
    <sheetView topLeftCell="A2" workbookViewId="0">
      <selection activeCell="J85" sqref="A1:J85"/>
    </sheetView>
  </sheetViews>
  <sheetFormatPr defaultRowHeight="12.75"/>
  <cols>
    <col min="1" max="1" width="27.42578125" customWidth="1"/>
    <col min="2" max="2" width="9.5703125" customWidth="1"/>
    <col min="3" max="3" width="19.7109375" customWidth="1"/>
    <col min="5" max="5" width="24.5703125" customWidth="1"/>
    <col min="6" max="6" width="11.28515625" customWidth="1"/>
    <col min="7" max="7" width="14.7109375" customWidth="1"/>
    <col min="9" max="9" width="12.140625" customWidth="1"/>
    <col min="10" max="10" width="14.140625" customWidth="1"/>
    <col min="11" max="11" width="15.28515625" customWidth="1"/>
    <col min="12" max="12" width="20.5703125" customWidth="1"/>
    <col min="13" max="13" width="10.140625" bestFit="1" customWidth="1"/>
  </cols>
  <sheetData>
    <row r="1" spans="1:12">
      <c r="A1" s="85" t="s">
        <v>0</v>
      </c>
      <c r="B1" s="85" t="s">
        <v>41</v>
      </c>
      <c r="C1" s="85" t="s">
        <v>26</v>
      </c>
      <c r="D1" s="85" t="s">
        <v>33</v>
      </c>
      <c r="E1" s="85" t="s">
        <v>29</v>
      </c>
      <c r="F1" s="85" t="s">
        <v>35</v>
      </c>
      <c r="G1" s="85" t="s">
        <v>42</v>
      </c>
      <c r="H1" s="85" t="s">
        <v>43</v>
      </c>
      <c r="I1" s="85" t="s">
        <v>44</v>
      </c>
      <c r="J1" s="85" t="s">
        <v>36</v>
      </c>
      <c r="K1" s="90" t="s">
        <v>51</v>
      </c>
      <c r="L1">
        <v>85</v>
      </c>
    </row>
    <row r="2" spans="1:12" ht="15">
      <c r="A2" s="107" t="s">
        <v>89</v>
      </c>
      <c r="B2" s="107" t="s">
        <v>142</v>
      </c>
      <c r="C2" s="107" t="s">
        <v>34</v>
      </c>
      <c r="D2" s="107" t="s">
        <v>90</v>
      </c>
      <c r="E2" s="107" t="s">
        <v>65</v>
      </c>
      <c r="F2" s="108">
        <v>534075</v>
      </c>
      <c r="G2" s="109">
        <v>327000</v>
      </c>
      <c r="H2" s="107" t="s">
        <v>67</v>
      </c>
      <c r="I2" s="107" t="s">
        <v>77</v>
      </c>
      <c r="J2" s="110">
        <v>44760</v>
      </c>
    </row>
    <row r="3" spans="1:12" ht="15">
      <c r="A3" s="107" t="s">
        <v>89</v>
      </c>
      <c r="B3" s="107" t="s">
        <v>142</v>
      </c>
      <c r="C3" s="107" t="s">
        <v>34</v>
      </c>
      <c r="D3" s="107" t="s">
        <v>90</v>
      </c>
      <c r="E3" s="107" t="s">
        <v>65</v>
      </c>
      <c r="F3" s="108">
        <v>534339</v>
      </c>
      <c r="G3" s="109">
        <v>599000</v>
      </c>
      <c r="H3" s="107" t="s">
        <v>67</v>
      </c>
      <c r="I3" s="107" t="s">
        <v>77</v>
      </c>
      <c r="J3" s="110">
        <v>44770</v>
      </c>
    </row>
    <row r="4" spans="1:12" ht="15">
      <c r="A4" s="107" t="s">
        <v>75</v>
      </c>
      <c r="B4" s="107" t="s">
        <v>143</v>
      </c>
      <c r="C4" s="107" t="s">
        <v>34</v>
      </c>
      <c r="D4" s="107" t="s">
        <v>76</v>
      </c>
      <c r="E4" s="107" t="s">
        <v>65</v>
      </c>
      <c r="F4" s="108">
        <v>534081</v>
      </c>
      <c r="G4" s="109">
        <v>681659</v>
      </c>
      <c r="H4" s="107" t="s">
        <v>77</v>
      </c>
      <c r="I4" s="107" t="s">
        <v>77</v>
      </c>
      <c r="J4" s="110">
        <v>44760</v>
      </c>
    </row>
    <row r="5" spans="1:12" ht="15">
      <c r="A5" s="107" t="s">
        <v>75</v>
      </c>
      <c r="B5" s="107" t="s">
        <v>143</v>
      </c>
      <c r="C5" s="107" t="s">
        <v>34</v>
      </c>
      <c r="D5" s="107" t="s">
        <v>76</v>
      </c>
      <c r="E5" s="107" t="s">
        <v>65</v>
      </c>
      <c r="F5" s="108">
        <v>533860</v>
      </c>
      <c r="G5" s="109">
        <v>796395</v>
      </c>
      <c r="H5" s="107" t="s">
        <v>77</v>
      </c>
      <c r="I5" s="107" t="s">
        <v>77</v>
      </c>
      <c r="J5" s="110">
        <v>44750</v>
      </c>
    </row>
    <row r="6" spans="1:12" ht="15">
      <c r="A6" s="107" t="s">
        <v>75</v>
      </c>
      <c r="B6" s="107" t="s">
        <v>143</v>
      </c>
      <c r="C6" s="107" t="s">
        <v>34</v>
      </c>
      <c r="D6" s="107" t="s">
        <v>76</v>
      </c>
      <c r="E6" s="107" t="s">
        <v>65</v>
      </c>
      <c r="F6" s="108">
        <v>534018</v>
      </c>
      <c r="G6" s="109">
        <v>548677</v>
      </c>
      <c r="H6" s="107" t="s">
        <v>77</v>
      </c>
      <c r="I6" s="107" t="s">
        <v>77</v>
      </c>
      <c r="J6" s="110">
        <v>44756</v>
      </c>
    </row>
    <row r="7" spans="1:12" ht="15">
      <c r="A7" s="107" t="s">
        <v>40</v>
      </c>
      <c r="B7" s="107" t="s">
        <v>144</v>
      </c>
      <c r="C7" s="107" t="s">
        <v>27</v>
      </c>
      <c r="D7" s="107" t="s">
        <v>102</v>
      </c>
      <c r="E7" s="107" t="s">
        <v>65</v>
      </c>
      <c r="F7" s="108">
        <v>534387</v>
      </c>
      <c r="G7" s="109">
        <v>337000</v>
      </c>
      <c r="H7" s="107" t="s">
        <v>67</v>
      </c>
      <c r="I7" s="107" t="s">
        <v>77</v>
      </c>
      <c r="J7" s="110">
        <v>44771</v>
      </c>
    </row>
    <row r="8" spans="1:12" ht="15">
      <c r="A8" s="107" t="s">
        <v>40</v>
      </c>
      <c r="B8" s="107" t="s">
        <v>144</v>
      </c>
      <c r="C8" s="107" t="s">
        <v>54</v>
      </c>
      <c r="D8" s="107" t="s">
        <v>82</v>
      </c>
      <c r="E8" s="107" t="s">
        <v>65</v>
      </c>
      <c r="F8" s="108">
        <v>534362</v>
      </c>
      <c r="G8" s="109">
        <v>835000</v>
      </c>
      <c r="H8" s="107" t="s">
        <v>67</v>
      </c>
      <c r="I8" s="107" t="s">
        <v>77</v>
      </c>
      <c r="J8" s="110">
        <v>44771</v>
      </c>
    </row>
    <row r="9" spans="1:12" ht="15">
      <c r="A9" s="107" t="s">
        <v>40</v>
      </c>
      <c r="B9" s="107" t="s">
        <v>144</v>
      </c>
      <c r="C9" s="107" t="s">
        <v>27</v>
      </c>
      <c r="D9" s="107" t="s">
        <v>97</v>
      </c>
      <c r="E9" s="107" t="s">
        <v>96</v>
      </c>
      <c r="F9" s="108">
        <v>534255</v>
      </c>
      <c r="G9" s="109">
        <v>800000</v>
      </c>
      <c r="H9" s="107" t="s">
        <v>67</v>
      </c>
      <c r="I9" s="107" t="s">
        <v>77</v>
      </c>
      <c r="J9" s="110">
        <v>44767</v>
      </c>
    </row>
    <row r="10" spans="1:12" ht="15">
      <c r="A10" s="107" t="s">
        <v>40</v>
      </c>
      <c r="B10" s="107" t="s">
        <v>144</v>
      </c>
      <c r="C10" s="107" t="s">
        <v>93</v>
      </c>
      <c r="D10" s="107" t="s">
        <v>88</v>
      </c>
      <c r="E10" s="107" t="s">
        <v>86</v>
      </c>
      <c r="F10" s="108">
        <v>534124</v>
      </c>
      <c r="G10" s="109">
        <v>3225000</v>
      </c>
      <c r="H10" s="107" t="s">
        <v>67</v>
      </c>
      <c r="I10" s="107" t="s">
        <v>77</v>
      </c>
      <c r="J10" s="110">
        <v>44762</v>
      </c>
    </row>
    <row r="11" spans="1:12" ht="15">
      <c r="A11" s="107" t="s">
        <v>40</v>
      </c>
      <c r="B11" s="107" t="s">
        <v>144</v>
      </c>
      <c r="C11" s="107" t="s">
        <v>87</v>
      </c>
      <c r="D11" s="107" t="s">
        <v>88</v>
      </c>
      <c r="E11" s="107" t="s">
        <v>86</v>
      </c>
      <c r="F11" s="108">
        <v>534023</v>
      </c>
      <c r="G11" s="109">
        <v>2742697.45</v>
      </c>
      <c r="H11" s="107" t="s">
        <v>67</v>
      </c>
      <c r="I11" s="107" t="s">
        <v>77</v>
      </c>
      <c r="J11" s="110">
        <v>44756</v>
      </c>
    </row>
    <row r="12" spans="1:12" ht="15">
      <c r="A12" s="107" t="s">
        <v>40</v>
      </c>
      <c r="B12" s="107" t="s">
        <v>144</v>
      </c>
      <c r="C12" s="107" t="s">
        <v>54</v>
      </c>
      <c r="D12" s="107" t="s">
        <v>82</v>
      </c>
      <c r="E12" s="107" t="s">
        <v>65</v>
      </c>
      <c r="F12" s="108">
        <v>533872</v>
      </c>
      <c r="G12" s="109">
        <v>485000</v>
      </c>
      <c r="H12" s="107" t="s">
        <v>67</v>
      </c>
      <c r="I12" s="107" t="s">
        <v>77</v>
      </c>
      <c r="J12" s="110">
        <v>44750</v>
      </c>
    </row>
    <row r="13" spans="1:12" ht="15">
      <c r="A13" s="107" t="s">
        <v>40</v>
      </c>
      <c r="B13" s="107" t="s">
        <v>144</v>
      </c>
      <c r="C13" s="107" t="s">
        <v>27</v>
      </c>
      <c r="D13" s="107" t="s">
        <v>92</v>
      </c>
      <c r="E13" s="107" t="s">
        <v>91</v>
      </c>
      <c r="F13" s="108">
        <v>534119</v>
      </c>
      <c r="G13" s="109">
        <v>285000</v>
      </c>
      <c r="H13" s="107" t="s">
        <v>67</v>
      </c>
      <c r="I13" s="107" t="s">
        <v>77</v>
      </c>
      <c r="J13" s="110">
        <v>44762</v>
      </c>
    </row>
    <row r="14" spans="1:12" ht="15">
      <c r="A14" s="107" t="s">
        <v>38</v>
      </c>
      <c r="B14" s="107" t="s">
        <v>145</v>
      </c>
      <c r="C14" s="107" t="s">
        <v>68</v>
      </c>
      <c r="D14" s="107" t="s">
        <v>55</v>
      </c>
      <c r="E14" s="107" t="s">
        <v>65</v>
      </c>
      <c r="F14" s="108">
        <v>533844</v>
      </c>
      <c r="G14" s="109">
        <v>960000</v>
      </c>
      <c r="H14" s="107" t="s">
        <v>67</v>
      </c>
      <c r="I14" s="107" t="s">
        <v>77</v>
      </c>
      <c r="J14" s="110">
        <v>44750</v>
      </c>
    </row>
    <row r="15" spans="1:12" ht="15">
      <c r="A15" s="107" t="s">
        <v>38</v>
      </c>
      <c r="B15" s="107" t="s">
        <v>145</v>
      </c>
      <c r="C15" s="107" t="s">
        <v>68</v>
      </c>
      <c r="D15" s="107" t="s">
        <v>55</v>
      </c>
      <c r="E15" s="107" t="s">
        <v>65</v>
      </c>
      <c r="F15" s="108">
        <v>534196</v>
      </c>
      <c r="G15" s="109">
        <v>300000</v>
      </c>
      <c r="H15" s="107" t="s">
        <v>67</v>
      </c>
      <c r="I15" s="107" t="s">
        <v>77</v>
      </c>
      <c r="J15" s="110">
        <v>44764</v>
      </c>
    </row>
    <row r="16" spans="1:12" ht="15">
      <c r="A16" s="107" t="s">
        <v>38</v>
      </c>
      <c r="B16" s="107" t="s">
        <v>145</v>
      </c>
      <c r="C16" s="107" t="s">
        <v>28</v>
      </c>
      <c r="D16" s="107" t="s">
        <v>46</v>
      </c>
      <c r="E16" s="107" t="s">
        <v>65</v>
      </c>
      <c r="F16" s="108">
        <v>533758</v>
      </c>
      <c r="G16" s="109">
        <v>460000</v>
      </c>
      <c r="H16" s="107" t="s">
        <v>67</v>
      </c>
      <c r="I16" s="107" t="s">
        <v>77</v>
      </c>
      <c r="J16" s="110">
        <v>44743</v>
      </c>
    </row>
    <row r="17" spans="1:10" ht="15">
      <c r="A17" s="107" t="s">
        <v>38</v>
      </c>
      <c r="B17" s="107" t="s">
        <v>145</v>
      </c>
      <c r="C17" s="107" t="s">
        <v>28</v>
      </c>
      <c r="D17" s="107" t="s">
        <v>95</v>
      </c>
      <c r="E17" s="107" t="s">
        <v>65</v>
      </c>
      <c r="F17" s="108">
        <v>534295</v>
      </c>
      <c r="G17" s="109">
        <v>542932</v>
      </c>
      <c r="H17" s="107" t="s">
        <v>77</v>
      </c>
      <c r="I17" s="107" t="s">
        <v>77</v>
      </c>
      <c r="J17" s="110">
        <v>44769</v>
      </c>
    </row>
    <row r="18" spans="1:10" ht="15">
      <c r="A18" s="107" t="s">
        <v>38</v>
      </c>
      <c r="B18" s="107" t="s">
        <v>145</v>
      </c>
      <c r="C18" s="107" t="s">
        <v>68</v>
      </c>
      <c r="D18" s="107" t="s">
        <v>69</v>
      </c>
      <c r="E18" s="107" t="s">
        <v>65</v>
      </c>
      <c r="F18" s="108">
        <v>533761</v>
      </c>
      <c r="G18" s="109">
        <v>410000</v>
      </c>
      <c r="H18" s="107" t="s">
        <v>67</v>
      </c>
      <c r="I18" s="107" t="s">
        <v>77</v>
      </c>
      <c r="J18" s="110">
        <v>44743</v>
      </c>
    </row>
    <row r="19" spans="1:10" ht="15">
      <c r="A19" s="107" t="s">
        <v>38</v>
      </c>
      <c r="B19" s="107" t="s">
        <v>145</v>
      </c>
      <c r="C19" s="107" t="s">
        <v>28</v>
      </c>
      <c r="D19" s="107" t="s">
        <v>94</v>
      </c>
      <c r="E19" s="107" t="s">
        <v>65</v>
      </c>
      <c r="F19" s="108">
        <v>534133</v>
      </c>
      <c r="G19" s="109">
        <v>650000</v>
      </c>
      <c r="H19" s="107" t="s">
        <v>67</v>
      </c>
      <c r="I19" s="107" t="s">
        <v>77</v>
      </c>
      <c r="J19" s="110">
        <v>44762</v>
      </c>
    </row>
    <row r="20" spans="1:10" ht="15">
      <c r="A20" s="107" t="s">
        <v>38</v>
      </c>
      <c r="B20" s="107" t="s">
        <v>145</v>
      </c>
      <c r="C20" s="107" t="s">
        <v>68</v>
      </c>
      <c r="D20" s="107" t="s">
        <v>55</v>
      </c>
      <c r="E20" s="107" t="s">
        <v>65</v>
      </c>
      <c r="F20" s="108">
        <v>534240</v>
      </c>
      <c r="G20" s="109">
        <v>525000</v>
      </c>
      <c r="H20" s="107" t="s">
        <v>67</v>
      </c>
      <c r="I20" s="107" t="s">
        <v>77</v>
      </c>
      <c r="J20" s="110">
        <v>44767</v>
      </c>
    </row>
    <row r="21" spans="1:10" ht="15">
      <c r="A21" s="107" t="s">
        <v>38</v>
      </c>
      <c r="B21" s="107" t="s">
        <v>145</v>
      </c>
      <c r="C21" s="107" t="s">
        <v>28</v>
      </c>
      <c r="D21" s="107" t="s">
        <v>94</v>
      </c>
      <c r="E21" s="107" t="s">
        <v>86</v>
      </c>
      <c r="F21" s="108">
        <v>534231</v>
      </c>
      <c r="G21" s="109">
        <v>1850000</v>
      </c>
      <c r="H21" s="107" t="s">
        <v>67</v>
      </c>
      <c r="I21" s="107" t="s">
        <v>77</v>
      </c>
      <c r="J21" s="110">
        <v>44764</v>
      </c>
    </row>
    <row r="22" spans="1:10" ht="15">
      <c r="A22" s="107" t="s">
        <v>38</v>
      </c>
      <c r="B22" s="107" t="s">
        <v>145</v>
      </c>
      <c r="C22" s="107" t="s">
        <v>28</v>
      </c>
      <c r="D22" s="107" t="s">
        <v>46</v>
      </c>
      <c r="E22" s="107" t="s">
        <v>65</v>
      </c>
      <c r="F22" s="108">
        <v>534228</v>
      </c>
      <c r="G22" s="109">
        <v>330000</v>
      </c>
      <c r="H22" s="107" t="s">
        <v>67</v>
      </c>
      <c r="I22" s="107" t="s">
        <v>77</v>
      </c>
      <c r="J22" s="110">
        <v>44764</v>
      </c>
    </row>
    <row r="23" spans="1:10" ht="15">
      <c r="A23" s="107" t="s">
        <v>38</v>
      </c>
      <c r="B23" s="107" t="s">
        <v>145</v>
      </c>
      <c r="C23" s="107" t="s">
        <v>56</v>
      </c>
      <c r="D23" s="107" t="s">
        <v>66</v>
      </c>
      <c r="E23" s="107" t="s">
        <v>65</v>
      </c>
      <c r="F23" s="108">
        <v>533753</v>
      </c>
      <c r="G23" s="109">
        <v>645000</v>
      </c>
      <c r="H23" s="107" t="s">
        <v>67</v>
      </c>
      <c r="I23" s="107" t="s">
        <v>77</v>
      </c>
      <c r="J23" s="110">
        <v>44743</v>
      </c>
    </row>
    <row r="24" spans="1:10" ht="15">
      <c r="A24" s="107" t="s">
        <v>38</v>
      </c>
      <c r="B24" s="107" t="s">
        <v>145</v>
      </c>
      <c r="C24" s="107" t="s">
        <v>68</v>
      </c>
      <c r="D24" s="107" t="s">
        <v>55</v>
      </c>
      <c r="E24" s="107" t="s">
        <v>65</v>
      </c>
      <c r="F24" s="108">
        <v>534051</v>
      </c>
      <c r="G24" s="109">
        <v>560000</v>
      </c>
      <c r="H24" s="107" t="s">
        <v>67</v>
      </c>
      <c r="I24" s="107" t="s">
        <v>77</v>
      </c>
      <c r="J24" s="110">
        <v>44757</v>
      </c>
    </row>
    <row r="25" spans="1:10" ht="15">
      <c r="A25" s="107" t="s">
        <v>38</v>
      </c>
      <c r="B25" s="107" t="s">
        <v>145</v>
      </c>
      <c r="C25" s="107" t="s">
        <v>28</v>
      </c>
      <c r="D25" s="107" t="s">
        <v>45</v>
      </c>
      <c r="E25" s="107" t="s">
        <v>65</v>
      </c>
      <c r="F25" s="108">
        <v>534044</v>
      </c>
      <c r="G25" s="109">
        <v>887000</v>
      </c>
      <c r="H25" s="107" t="s">
        <v>67</v>
      </c>
      <c r="I25" s="107" t="s">
        <v>77</v>
      </c>
      <c r="J25" s="110">
        <v>44757</v>
      </c>
    </row>
    <row r="26" spans="1:10" ht="15">
      <c r="A26" s="107" t="s">
        <v>38</v>
      </c>
      <c r="B26" s="107" t="s">
        <v>145</v>
      </c>
      <c r="C26" s="107" t="s">
        <v>79</v>
      </c>
      <c r="D26" s="107" t="s">
        <v>80</v>
      </c>
      <c r="E26" s="107" t="s">
        <v>78</v>
      </c>
      <c r="F26" s="108">
        <v>533863</v>
      </c>
      <c r="G26" s="109">
        <v>2700000</v>
      </c>
      <c r="H26" s="107" t="s">
        <v>67</v>
      </c>
      <c r="I26" s="107" t="s">
        <v>77</v>
      </c>
      <c r="J26" s="110">
        <v>44750</v>
      </c>
    </row>
    <row r="27" spans="1:10" ht="15">
      <c r="A27" s="107" t="s">
        <v>38</v>
      </c>
      <c r="B27" s="107" t="s">
        <v>145</v>
      </c>
      <c r="C27" s="107" t="s">
        <v>56</v>
      </c>
      <c r="D27" s="107" t="s">
        <v>66</v>
      </c>
      <c r="E27" s="107" t="s">
        <v>65</v>
      </c>
      <c r="F27" s="108">
        <v>533941</v>
      </c>
      <c r="G27" s="109">
        <v>436000</v>
      </c>
      <c r="H27" s="107" t="s">
        <v>67</v>
      </c>
      <c r="I27" s="107" t="s">
        <v>77</v>
      </c>
      <c r="J27" s="110">
        <v>44754</v>
      </c>
    </row>
    <row r="28" spans="1:10" ht="15">
      <c r="A28" s="107" t="s">
        <v>38</v>
      </c>
      <c r="B28" s="107" t="s">
        <v>145</v>
      </c>
      <c r="C28" s="107" t="s">
        <v>28</v>
      </c>
      <c r="D28" s="107" t="s">
        <v>83</v>
      </c>
      <c r="E28" s="107" t="s">
        <v>65</v>
      </c>
      <c r="F28" s="108">
        <v>533964</v>
      </c>
      <c r="G28" s="109">
        <v>495000</v>
      </c>
      <c r="H28" s="107" t="s">
        <v>67</v>
      </c>
      <c r="I28" s="107" t="s">
        <v>77</v>
      </c>
      <c r="J28" s="110">
        <v>44754</v>
      </c>
    </row>
    <row r="29" spans="1:10" ht="15">
      <c r="A29" s="107" t="s">
        <v>38</v>
      </c>
      <c r="B29" s="107" t="s">
        <v>145</v>
      </c>
      <c r="C29" s="107" t="s">
        <v>28</v>
      </c>
      <c r="D29" s="107" t="s">
        <v>95</v>
      </c>
      <c r="E29" s="107" t="s">
        <v>65</v>
      </c>
      <c r="F29" s="108">
        <v>534158</v>
      </c>
      <c r="G29" s="109">
        <v>589992</v>
      </c>
      <c r="H29" s="107" t="s">
        <v>77</v>
      </c>
      <c r="I29" s="107" t="s">
        <v>77</v>
      </c>
      <c r="J29" s="110">
        <v>44763</v>
      </c>
    </row>
    <row r="30" spans="1:10" ht="15">
      <c r="A30" s="107" t="s">
        <v>38</v>
      </c>
      <c r="B30" s="107" t="s">
        <v>145</v>
      </c>
      <c r="C30" s="107" t="s">
        <v>28</v>
      </c>
      <c r="D30" s="107" t="s">
        <v>94</v>
      </c>
      <c r="E30" s="107" t="s">
        <v>65</v>
      </c>
      <c r="F30" s="108">
        <v>534134</v>
      </c>
      <c r="G30" s="109">
        <v>2810000</v>
      </c>
      <c r="H30" s="107" t="s">
        <v>67</v>
      </c>
      <c r="I30" s="107" t="s">
        <v>77</v>
      </c>
      <c r="J30" s="110">
        <v>44762</v>
      </c>
    </row>
    <row r="31" spans="1:10" ht="15">
      <c r="A31" s="107" t="s">
        <v>70</v>
      </c>
      <c r="B31" s="107" t="s">
        <v>146</v>
      </c>
      <c r="C31" s="107" t="s">
        <v>68</v>
      </c>
      <c r="D31" s="107" t="s">
        <v>58</v>
      </c>
      <c r="E31" s="107" t="s">
        <v>65</v>
      </c>
      <c r="F31" s="108">
        <v>534318</v>
      </c>
      <c r="G31" s="109">
        <v>370000</v>
      </c>
      <c r="H31" s="107" t="s">
        <v>67</v>
      </c>
      <c r="I31" s="107" t="s">
        <v>77</v>
      </c>
      <c r="J31" s="110">
        <v>44770</v>
      </c>
    </row>
    <row r="32" spans="1:10" ht="15">
      <c r="A32" s="107" t="s">
        <v>70</v>
      </c>
      <c r="B32" s="107" t="s">
        <v>146</v>
      </c>
      <c r="C32" s="107" t="s">
        <v>68</v>
      </c>
      <c r="D32" s="107" t="s">
        <v>59</v>
      </c>
      <c r="E32" s="107" t="s">
        <v>65</v>
      </c>
      <c r="F32" s="108">
        <v>533978</v>
      </c>
      <c r="G32" s="109">
        <v>600000</v>
      </c>
      <c r="H32" s="107" t="s">
        <v>67</v>
      </c>
      <c r="I32" s="107" t="s">
        <v>77</v>
      </c>
      <c r="J32" s="110">
        <v>44755</v>
      </c>
    </row>
    <row r="33" spans="1:10" ht="15">
      <c r="A33" s="107" t="s">
        <v>70</v>
      </c>
      <c r="B33" s="107" t="s">
        <v>146</v>
      </c>
      <c r="C33" s="107" t="s">
        <v>72</v>
      </c>
      <c r="D33" s="107" t="s">
        <v>73</v>
      </c>
      <c r="E33" s="107" t="s">
        <v>65</v>
      </c>
      <c r="F33" s="108">
        <v>534330</v>
      </c>
      <c r="G33" s="109">
        <v>660000</v>
      </c>
      <c r="H33" s="107" t="s">
        <v>67</v>
      </c>
      <c r="I33" s="107" t="s">
        <v>77</v>
      </c>
      <c r="J33" s="110">
        <v>44770</v>
      </c>
    </row>
    <row r="34" spans="1:10" ht="15">
      <c r="A34" s="107" t="s">
        <v>70</v>
      </c>
      <c r="B34" s="107" t="s">
        <v>146</v>
      </c>
      <c r="C34" s="107" t="s">
        <v>68</v>
      </c>
      <c r="D34" s="107" t="s">
        <v>58</v>
      </c>
      <c r="E34" s="107" t="s">
        <v>78</v>
      </c>
      <c r="F34" s="108">
        <v>533988</v>
      </c>
      <c r="G34" s="109">
        <v>89900</v>
      </c>
      <c r="H34" s="107" t="s">
        <v>67</v>
      </c>
      <c r="I34" s="107" t="s">
        <v>77</v>
      </c>
      <c r="J34" s="110">
        <v>44755</v>
      </c>
    </row>
    <row r="35" spans="1:10" ht="15">
      <c r="A35" s="107" t="s">
        <v>70</v>
      </c>
      <c r="B35" s="107" t="s">
        <v>146</v>
      </c>
      <c r="C35" s="107" t="s">
        <v>68</v>
      </c>
      <c r="D35" s="107" t="s">
        <v>58</v>
      </c>
      <c r="E35" s="107" t="s">
        <v>65</v>
      </c>
      <c r="F35" s="108">
        <v>534012</v>
      </c>
      <c r="G35" s="109">
        <v>885361</v>
      </c>
      <c r="H35" s="107" t="s">
        <v>77</v>
      </c>
      <c r="I35" s="107" t="s">
        <v>77</v>
      </c>
      <c r="J35" s="110">
        <v>44756</v>
      </c>
    </row>
    <row r="36" spans="1:10" ht="15">
      <c r="A36" s="107" t="s">
        <v>70</v>
      </c>
      <c r="B36" s="107" t="s">
        <v>146</v>
      </c>
      <c r="C36" s="107" t="s">
        <v>68</v>
      </c>
      <c r="D36" s="107" t="s">
        <v>58</v>
      </c>
      <c r="E36" s="107" t="s">
        <v>65</v>
      </c>
      <c r="F36" s="108">
        <v>534070</v>
      </c>
      <c r="G36" s="109">
        <v>860964</v>
      </c>
      <c r="H36" s="107" t="s">
        <v>77</v>
      </c>
      <c r="I36" s="107" t="s">
        <v>77</v>
      </c>
      <c r="J36" s="110">
        <v>44760</v>
      </c>
    </row>
    <row r="37" spans="1:10" ht="15">
      <c r="A37" s="107" t="s">
        <v>70</v>
      </c>
      <c r="B37" s="107" t="s">
        <v>146</v>
      </c>
      <c r="C37" s="107" t="s">
        <v>72</v>
      </c>
      <c r="D37" s="107" t="s">
        <v>73</v>
      </c>
      <c r="E37" s="107" t="s">
        <v>65</v>
      </c>
      <c r="F37" s="108">
        <v>533868</v>
      </c>
      <c r="G37" s="109">
        <v>619000</v>
      </c>
      <c r="H37" s="107" t="s">
        <v>67</v>
      </c>
      <c r="I37" s="107" t="s">
        <v>77</v>
      </c>
      <c r="J37" s="110">
        <v>44750</v>
      </c>
    </row>
    <row r="38" spans="1:10" ht="15">
      <c r="A38" s="107" t="s">
        <v>70</v>
      </c>
      <c r="B38" s="107" t="s">
        <v>146</v>
      </c>
      <c r="C38" s="107" t="s">
        <v>72</v>
      </c>
      <c r="D38" s="107" t="s">
        <v>73</v>
      </c>
      <c r="E38" s="107" t="s">
        <v>71</v>
      </c>
      <c r="F38" s="108">
        <v>533765</v>
      </c>
      <c r="G38" s="109">
        <v>360000</v>
      </c>
      <c r="H38" s="107" t="s">
        <v>67</v>
      </c>
      <c r="I38" s="107" t="s">
        <v>77</v>
      </c>
      <c r="J38" s="110">
        <v>44743</v>
      </c>
    </row>
    <row r="39" spans="1:10" ht="15">
      <c r="A39" s="107" t="s">
        <v>70</v>
      </c>
      <c r="B39" s="107" t="s">
        <v>146</v>
      </c>
      <c r="C39" s="107" t="s">
        <v>98</v>
      </c>
      <c r="D39" s="107" t="s">
        <v>99</v>
      </c>
      <c r="E39" s="107" t="s">
        <v>65</v>
      </c>
      <c r="F39" s="108">
        <v>534326</v>
      </c>
      <c r="G39" s="109">
        <v>645000</v>
      </c>
      <c r="H39" s="107" t="s">
        <v>67</v>
      </c>
      <c r="I39" s="107" t="s">
        <v>77</v>
      </c>
      <c r="J39" s="110">
        <v>44770</v>
      </c>
    </row>
    <row r="40" spans="1:10" ht="15">
      <c r="A40" s="107" t="s">
        <v>70</v>
      </c>
      <c r="B40" s="107" t="s">
        <v>146</v>
      </c>
      <c r="C40" s="107" t="s">
        <v>68</v>
      </c>
      <c r="D40" s="107" t="s">
        <v>58</v>
      </c>
      <c r="E40" s="107" t="s">
        <v>65</v>
      </c>
      <c r="F40" s="108">
        <v>534356</v>
      </c>
      <c r="G40" s="109">
        <v>693277</v>
      </c>
      <c r="H40" s="107" t="s">
        <v>77</v>
      </c>
      <c r="I40" s="107" t="s">
        <v>77</v>
      </c>
      <c r="J40" s="110">
        <v>44771</v>
      </c>
    </row>
    <row r="41" spans="1:10" ht="15">
      <c r="A41" s="107" t="s">
        <v>70</v>
      </c>
      <c r="B41" s="107" t="s">
        <v>146</v>
      </c>
      <c r="C41" s="107" t="s">
        <v>27</v>
      </c>
      <c r="D41" s="107" t="s">
        <v>47</v>
      </c>
      <c r="E41" s="107" t="s">
        <v>65</v>
      </c>
      <c r="F41" s="108">
        <v>533963</v>
      </c>
      <c r="G41" s="109">
        <v>290000</v>
      </c>
      <c r="H41" s="107" t="s">
        <v>67</v>
      </c>
      <c r="I41" s="107" t="s">
        <v>77</v>
      </c>
      <c r="J41" s="110">
        <v>44754</v>
      </c>
    </row>
    <row r="42" spans="1:10" ht="15">
      <c r="A42" s="107" t="s">
        <v>70</v>
      </c>
      <c r="B42" s="107" t="s">
        <v>146</v>
      </c>
      <c r="C42" s="107" t="s">
        <v>68</v>
      </c>
      <c r="D42" s="107" t="s">
        <v>58</v>
      </c>
      <c r="E42" s="107" t="s">
        <v>65</v>
      </c>
      <c r="F42" s="108">
        <v>534034</v>
      </c>
      <c r="G42" s="109">
        <v>428000</v>
      </c>
      <c r="H42" s="107" t="s">
        <v>67</v>
      </c>
      <c r="I42" s="107" t="s">
        <v>77</v>
      </c>
      <c r="J42" s="110">
        <v>44757</v>
      </c>
    </row>
    <row r="43" spans="1:10" ht="15">
      <c r="A43" s="107" t="s">
        <v>70</v>
      </c>
      <c r="B43" s="107" t="s">
        <v>146</v>
      </c>
      <c r="C43" s="107" t="s">
        <v>68</v>
      </c>
      <c r="D43" s="107" t="s">
        <v>59</v>
      </c>
      <c r="E43" s="107" t="s">
        <v>91</v>
      </c>
      <c r="F43" s="108">
        <v>534128</v>
      </c>
      <c r="G43" s="109">
        <v>285000</v>
      </c>
      <c r="H43" s="107" t="s">
        <v>67</v>
      </c>
      <c r="I43" s="107" t="s">
        <v>77</v>
      </c>
      <c r="J43" s="110">
        <v>44762</v>
      </c>
    </row>
    <row r="44" spans="1:10" ht="15">
      <c r="A44" s="107" t="s">
        <v>70</v>
      </c>
      <c r="B44" s="107" t="s">
        <v>146</v>
      </c>
      <c r="C44" s="107" t="s">
        <v>68</v>
      </c>
      <c r="D44" s="107" t="s">
        <v>59</v>
      </c>
      <c r="E44" s="107" t="s">
        <v>65</v>
      </c>
      <c r="F44" s="108">
        <v>533968</v>
      </c>
      <c r="G44" s="109">
        <v>350000</v>
      </c>
      <c r="H44" s="107" t="s">
        <v>67</v>
      </c>
      <c r="I44" s="107" t="s">
        <v>77</v>
      </c>
      <c r="J44" s="110">
        <v>44755</v>
      </c>
    </row>
    <row r="45" spans="1:10" ht="15">
      <c r="A45" s="107" t="s">
        <v>70</v>
      </c>
      <c r="B45" s="107" t="s">
        <v>146</v>
      </c>
      <c r="C45" s="107" t="s">
        <v>68</v>
      </c>
      <c r="D45" s="107" t="s">
        <v>58</v>
      </c>
      <c r="E45" s="107" t="s">
        <v>65</v>
      </c>
      <c r="F45" s="108">
        <v>534297</v>
      </c>
      <c r="G45" s="109">
        <v>405000</v>
      </c>
      <c r="H45" s="107" t="s">
        <v>67</v>
      </c>
      <c r="I45" s="107" t="s">
        <v>77</v>
      </c>
      <c r="J45" s="110">
        <v>44769</v>
      </c>
    </row>
    <row r="46" spans="1:10" ht="15">
      <c r="A46" s="107" t="s">
        <v>70</v>
      </c>
      <c r="B46" s="107" t="s">
        <v>146</v>
      </c>
      <c r="C46" s="107" t="s">
        <v>68</v>
      </c>
      <c r="D46" s="107" t="s">
        <v>58</v>
      </c>
      <c r="E46" s="107" t="s">
        <v>65</v>
      </c>
      <c r="F46" s="108">
        <v>534290</v>
      </c>
      <c r="G46" s="109">
        <v>375000</v>
      </c>
      <c r="H46" s="107" t="s">
        <v>67</v>
      </c>
      <c r="I46" s="107" t="s">
        <v>77</v>
      </c>
      <c r="J46" s="110">
        <v>44768</v>
      </c>
    </row>
    <row r="47" spans="1:10" ht="15">
      <c r="A47" s="107" t="s">
        <v>70</v>
      </c>
      <c r="B47" s="107" t="s">
        <v>146</v>
      </c>
      <c r="C47" s="107" t="s">
        <v>68</v>
      </c>
      <c r="D47" s="107" t="s">
        <v>59</v>
      </c>
      <c r="E47" s="107" t="s">
        <v>65</v>
      </c>
      <c r="F47" s="108">
        <v>534198</v>
      </c>
      <c r="G47" s="109">
        <v>450000</v>
      </c>
      <c r="H47" s="107" t="s">
        <v>67</v>
      </c>
      <c r="I47" s="107" t="s">
        <v>77</v>
      </c>
      <c r="J47" s="110">
        <v>44764</v>
      </c>
    </row>
    <row r="48" spans="1:10" ht="15">
      <c r="A48" s="107" t="s">
        <v>70</v>
      </c>
      <c r="B48" s="107" t="s">
        <v>146</v>
      </c>
      <c r="C48" s="107" t="s">
        <v>68</v>
      </c>
      <c r="D48" s="107" t="s">
        <v>58</v>
      </c>
      <c r="E48" s="107" t="s">
        <v>65</v>
      </c>
      <c r="F48" s="108">
        <v>534365</v>
      </c>
      <c r="G48" s="109">
        <v>600000</v>
      </c>
      <c r="H48" s="107" t="s">
        <v>67</v>
      </c>
      <c r="I48" s="107" t="s">
        <v>77</v>
      </c>
      <c r="J48" s="110">
        <v>44771</v>
      </c>
    </row>
    <row r="49" spans="1:10" ht="15">
      <c r="A49" s="107" t="s">
        <v>70</v>
      </c>
      <c r="B49" s="107" t="s">
        <v>146</v>
      </c>
      <c r="C49" s="107" t="s">
        <v>68</v>
      </c>
      <c r="D49" s="107" t="s">
        <v>59</v>
      </c>
      <c r="E49" s="107" t="s">
        <v>65</v>
      </c>
      <c r="F49" s="108">
        <v>534209</v>
      </c>
      <c r="G49" s="109">
        <v>500000</v>
      </c>
      <c r="H49" s="107" t="s">
        <v>67</v>
      </c>
      <c r="I49" s="107" t="s">
        <v>77</v>
      </c>
      <c r="J49" s="110">
        <v>44764</v>
      </c>
    </row>
    <row r="50" spans="1:10" ht="15">
      <c r="A50" s="107" t="s">
        <v>70</v>
      </c>
      <c r="B50" s="107" t="s">
        <v>146</v>
      </c>
      <c r="C50" s="107" t="s">
        <v>68</v>
      </c>
      <c r="D50" s="107" t="s">
        <v>59</v>
      </c>
      <c r="E50" s="107" t="s">
        <v>96</v>
      </c>
      <c r="F50" s="108">
        <v>534224</v>
      </c>
      <c r="G50" s="109">
        <v>380000</v>
      </c>
      <c r="H50" s="107" t="s">
        <v>67</v>
      </c>
      <c r="I50" s="107" t="s">
        <v>77</v>
      </c>
      <c r="J50" s="110">
        <v>44764</v>
      </c>
    </row>
    <row r="51" spans="1:10" ht="15">
      <c r="A51" s="107" t="s">
        <v>70</v>
      </c>
      <c r="B51" s="107" t="s">
        <v>146</v>
      </c>
      <c r="C51" s="107" t="s">
        <v>72</v>
      </c>
      <c r="D51" s="107" t="s">
        <v>73</v>
      </c>
      <c r="E51" s="107" t="s">
        <v>78</v>
      </c>
      <c r="F51" s="108">
        <v>534229</v>
      </c>
      <c r="G51" s="109">
        <v>275000</v>
      </c>
      <c r="H51" s="107" t="s">
        <v>67</v>
      </c>
      <c r="I51" s="107" t="s">
        <v>77</v>
      </c>
      <c r="J51" s="110">
        <v>44764</v>
      </c>
    </row>
    <row r="52" spans="1:10" ht="15">
      <c r="A52" s="107" t="s">
        <v>70</v>
      </c>
      <c r="B52" s="107" t="s">
        <v>146</v>
      </c>
      <c r="C52" s="107" t="s">
        <v>68</v>
      </c>
      <c r="D52" s="107" t="s">
        <v>59</v>
      </c>
      <c r="E52" s="107" t="s">
        <v>65</v>
      </c>
      <c r="F52" s="108">
        <v>534282</v>
      </c>
      <c r="G52" s="109">
        <v>499000</v>
      </c>
      <c r="H52" s="107" t="s">
        <v>67</v>
      </c>
      <c r="I52" s="107" t="s">
        <v>77</v>
      </c>
      <c r="J52" s="110">
        <v>44768</v>
      </c>
    </row>
    <row r="53" spans="1:10" ht="15">
      <c r="A53" s="107" t="s">
        <v>70</v>
      </c>
      <c r="B53" s="107" t="s">
        <v>146</v>
      </c>
      <c r="C53" s="107" t="s">
        <v>68</v>
      </c>
      <c r="D53" s="107" t="s">
        <v>59</v>
      </c>
      <c r="E53" s="107" t="s">
        <v>65</v>
      </c>
      <c r="F53" s="108">
        <v>534249</v>
      </c>
      <c r="G53" s="109">
        <v>449900</v>
      </c>
      <c r="H53" s="107" t="s">
        <v>67</v>
      </c>
      <c r="I53" s="107" t="s">
        <v>77</v>
      </c>
      <c r="J53" s="110">
        <v>44767</v>
      </c>
    </row>
    <row r="54" spans="1:10" ht="15">
      <c r="A54" s="107" t="s">
        <v>70</v>
      </c>
      <c r="B54" s="107" t="s">
        <v>146</v>
      </c>
      <c r="C54" s="107" t="s">
        <v>68</v>
      </c>
      <c r="D54" s="107" t="s">
        <v>58</v>
      </c>
      <c r="E54" s="107" t="s">
        <v>65</v>
      </c>
      <c r="F54" s="108">
        <v>534205</v>
      </c>
      <c r="G54" s="109">
        <v>667461</v>
      </c>
      <c r="H54" s="107" t="s">
        <v>77</v>
      </c>
      <c r="I54" s="107" t="s">
        <v>77</v>
      </c>
      <c r="J54" s="110">
        <v>44764</v>
      </c>
    </row>
    <row r="55" spans="1:10" ht="15">
      <c r="A55" s="107" t="s">
        <v>70</v>
      </c>
      <c r="B55" s="107" t="s">
        <v>146</v>
      </c>
      <c r="C55" s="107" t="s">
        <v>68</v>
      </c>
      <c r="D55" s="107" t="s">
        <v>58</v>
      </c>
      <c r="E55" s="107" t="s">
        <v>65</v>
      </c>
      <c r="F55" s="108">
        <v>534287</v>
      </c>
      <c r="G55" s="109">
        <v>640000</v>
      </c>
      <c r="H55" s="107" t="s">
        <v>67</v>
      </c>
      <c r="I55" s="107" t="s">
        <v>77</v>
      </c>
      <c r="J55" s="110">
        <v>44768</v>
      </c>
    </row>
    <row r="56" spans="1:10" ht="15">
      <c r="A56" s="107" t="s">
        <v>70</v>
      </c>
      <c r="B56" s="107" t="s">
        <v>146</v>
      </c>
      <c r="C56" s="107" t="s">
        <v>68</v>
      </c>
      <c r="D56" s="107" t="s">
        <v>59</v>
      </c>
      <c r="E56" s="107" t="s">
        <v>65</v>
      </c>
      <c r="F56" s="108">
        <v>534308</v>
      </c>
      <c r="G56" s="109">
        <v>750000</v>
      </c>
      <c r="H56" s="107" t="s">
        <v>67</v>
      </c>
      <c r="I56" s="107" t="s">
        <v>77</v>
      </c>
      <c r="J56" s="110">
        <v>44769</v>
      </c>
    </row>
    <row r="57" spans="1:10" ht="15">
      <c r="A57" s="107" t="s">
        <v>70</v>
      </c>
      <c r="B57" s="107" t="s">
        <v>146</v>
      </c>
      <c r="C57" s="107" t="s">
        <v>72</v>
      </c>
      <c r="D57" s="107" t="s">
        <v>81</v>
      </c>
      <c r="E57" s="107" t="s">
        <v>65</v>
      </c>
      <c r="F57" s="108">
        <v>533866</v>
      </c>
      <c r="G57" s="109">
        <v>995000</v>
      </c>
      <c r="H57" s="107" t="s">
        <v>67</v>
      </c>
      <c r="I57" s="107" t="s">
        <v>77</v>
      </c>
      <c r="J57" s="110">
        <v>44750</v>
      </c>
    </row>
    <row r="58" spans="1:10" ht="15">
      <c r="A58" s="107" t="s">
        <v>39</v>
      </c>
      <c r="B58" s="107" t="s">
        <v>147</v>
      </c>
      <c r="C58" s="107" t="s">
        <v>27</v>
      </c>
      <c r="D58" s="107" t="s">
        <v>85</v>
      </c>
      <c r="E58" s="107" t="s">
        <v>65</v>
      </c>
      <c r="F58" s="108">
        <v>533986</v>
      </c>
      <c r="G58" s="109">
        <v>430000</v>
      </c>
      <c r="H58" s="107" t="s">
        <v>67</v>
      </c>
      <c r="I58" s="107" t="s">
        <v>77</v>
      </c>
      <c r="J58" s="110">
        <v>44755</v>
      </c>
    </row>
    <row r="59" spans="1:10" ht="15">
      <c r="A59" s="107" t="s">
        <v>39</v>
      </c>
      <c r="B59" s="107" t="s">
        <v>147</v>
      </c>
      <c r="C59" s="107" t="s">
        <v>68</v>
      </c>
      <c r="D59" s="107" t="s">
        <v>74</v>
      </c>
      <c r="E59" s="107" t="s">
        <v>65</v>
      </c>
      <c r="F59" s="108">
        <v>534358</v>
      </c>
      <c r="G59" s="109">
        <v>370000</v>
      </c>
      <c r="H59" s="107" t="s">
        <v>67</v>
      </c>
      <c r="I59" s="107" t="s">
        <v>77</v>
      </c>
      <c r="J59" s="110">
        <v>44771</v>
      </c>
    </row>
    <row r="60" spans="1:10" ht="15">
      <c r="A60" s="107" t="s">
        <v>39</v>
      </c>
      <c r="B60" s="107" t="s">
        <v>147</v>
      </c>
      <c r="C60" s="107" t="s">
        <v>27</v>
      </c>
      <c r="D60" s="107" t="s">
        <v>85</v>
      </c>
      <c r="E60" s="107" t="s">
        <v>65</v>
      </c>
      <c r="F60" s="108">
        <v>534252</v>
      </c>
      <c r="G60" s="109">
        <v>409746</v>
      </c>
      <c r="H60" s="107" t="s">
        <v>77</v>
      </c>
      <c r="I60" s="107" t="s">
        <v>77</v>
      </c>
      <c r="J60" s="110">
        <v>44767</v>
      </c>
    </row>
    <row r="61" spans="1:10" ht="15">
      <c r="A61" s="107" t="s">
        <v>39</v>
      </c>
      <c r="B61" s="107" t="s">
        <v>147</v>
      </c>
      <c r="C61" s="107" t="s">
        <v>27</v>
      </c>
      <c r="D61" s="107" t="s">
        <v>85</v>
      </c>
      <c r="E61" s="107" t="s">
        <v>65</v>
      </c>
      <c r="F61" s="108">
        <v>534202</v>
      </c>
      <c r="G61" s="109">
        <v>679933</v>
      </c>
      <c r="H61" s="107" t="s">
        <v>77</v>
      </c>
      <c r="I61" s="107" t="s">
        <v>77</v>
      </c>
      <c r="J61" s="110">
        <v>44764</v>
      </c>
    </row>
    <row r="62" spans="1:10" ht="15">
      <c r="A62" s="107" t="s">
        <v>39</v>
      </c>
      <c r="B62" s="107" t="s">
        <v>147</v>
      </c>
      <c r="C62" s="107" t="s">
        <v>27</v>
      </c>
      <c r="D62" s="107" t="s">
        <v>85</v>
      </c>
      <c r="E62" s="107" t="s">
        <v>65</v>
      </c>
      <c r="F62" s="108">
        <v>534055</v>
      </c>
      <c r="G62" s="109">
        <v>608537</v>
      </c>
      <c r="H62" s="107" t="s">
        <v>77</v>
      </c>
      <c r="I62" s="107" t="s">
        <v>77</v>
      </c>
      <c r="J62" s="110">
        <v>44757</v>
      </c>
    </row>
    <row r="63" spans="1:10" ht="15">
      <c r="A63" s="107" t="s">
        <v>39</v>
      </c>
      <c r="B63" s="107" t="s">
        <v>147</v>
      </c>
      <c r="C63" s="107" t="s">
        <v>98</v>
      </c>
      <c r="D63" s="107" t="s">
        <v>100</v>
      </c>
      <c r="E63" s="107" t="s">
        <v>71</v>
      </c>
      <c r="F63" s="108">
        <v>534348</v>
      </c>
      <c r="G63" s="109">
        <v>360000</v>
      </c>
      <c r="H63" s="107" t="s">
        <v>67</v>
      </c>
      <c r="I63" s="107" t="s">
        <v>77</v>
      </c>
      <c r="J63" s="110">
        <v>44770</v>
      </c>
    </row>
    <row r="64" spans="1:10" ht="15">
      <c r="A64" s="107" t="s">
        <v>39</v>
      </c>
      <c r="B64" s="107" t="s">
        <v>147</v>
      </c>
      <c r="C64" s="107" t="s">
        <v>68</v>
      </c>
      <c r="D64" s="107" t="s">
        <v>74</v>
      </c>
      <c r="E64" s="107" t="s">
        <v>65</v>
      </c>
      <c r="F64" s="108">
        <v>533953</v>
      </c>
      <c r="G64" s="109">
        <v>420000</v>
      </c>
      <c r="H64" s="107" t="s">
        <v>67</v>
      </c>
      <c r="I64" s="107" t="s">
        <v>77</v>
      </c>
      <c r="J64" s="110">
        <v>44754</v>
      </c>
    </row>
    <row r="65" spans="1:10" ht="15">
      <c r="A65" s="107" t="s">
        <v>39</v>
      </c>
      <c r="B65" s="107" t="s">
        <v>147</v>
      </c>
      <c r="C65" s="107" t="s">
        <v>68</v>
      </c>
      <c r="D65" s="107" t="s">
        <v>74</v>
      </c>
      <c r="E65" s="107" t="s">
        <v>71</v>
      </c>
      <c r="F65" s="108">
        <v>534042</v>
      </c>
      <c r="G65" s="109">
        <v>330000</v>
      </c>
      <c r="H65" s="107" t="s">
        <v>67</v>
      </c>
      <c r="I65" s="107" t="s">
        <v>77</v>
      </c>
      <c r="J65" s="110">
        <v>44757</v>
      </c>
    </row>
    <row r="66" spans="1:10" ht="15">
      <c r="A66" s="107" t="s">
        <v>39</v>
      </c>
      <c r="B66" s="107" t="s">
        <v>147</v>
      </c>
      <c r="C66" s="107" t="s">
        <v>68</v>
      </c>
      <c r="D66" s="107" t="s">
        <v>74</v>
      </c>
      <c r="E66" s="107" t="s">
        <v>65</v>
      </c>
      <c r="F66" s="108">
        <v>533989</v>
      </c>
      <c r="G66" s="109">
        <v>132075</v>
      </c>
      <c r="H66" s="107" t="s">
        <v>67</v>
      </c>
      <c r="I66" s="107" t="s">
        <v>77</v>
      </c>
      <c r="J66" s="110">
        <v>44755</v>
      </c>
    </row>
    <row r="67" spans="1:10" ht="15">
      <c r="A67" s="107" t="s">
        <v>39</v>
      </c>
      <c r="B67" s="107" t="s">
        <v>147</v>
      </c>
      <c r="C67" s="107" t="s">
        <v>27</v>
      </c>
      <c r="D67" s="107" t="s">
        <v>84</v>
      </c>
      <c r="E67" s="107" t="s">
        <v>65</v>
      </c>
      <c r="F67" s="108">
        <v>533984</v>
      </c>
      <c r="G67" s="109">
        <v>440000</v>
      </c>
      <c r="H67" s="107" t="s">
        <v>67</v>
      </c>
      <c r="I67" s="107" t="s">
        <v>77</v>
      </c>
      <c r="J67" s="110">
        <v>44755</v>
      </c>
    </row>
    <row r="68" spans="1:10" ht="15">
      <c r="A68" s="107" t="s">
        <v>39</v>
      </c>
      <c r="B68" s="107" t="s">
        <v>147</v>
      </c>
      <c r="C68" s="107" t="s">
        <v>68</v>
      </c>
      <c r="D68" s="107" t="s">
        <v>74</v>
      </c>
      <c r="E68" s="107" t="s">
        <v>91</v>
      </c>
      <c r="F68" s="108">
        <v>534320</v>
      </c>
      <c r="G68" s="109">
        <v>265000</v>
      </c>
      <c r="H68" s="107" t="s">
        <v>67</v>
      </c>
      <c r="I68" s="107" t="s">
        <v>77</v>
      </c>
      <c r="J68" s="110">
        <v>44770</v>
      </c>
    </row>
    <row r="69" spans="1:10" ht="15">
      <c r="A69" s="107" t="s">
        <v>39</v>
      </c>
      <c r="B69" s="107" t="s">
        <v>147</v>
      </c>
      <c r="C69" s="107" t="s">
        <v>68</v>
      </c>
      <c r="D69" s="107" t="s">
        <v>74</v>
      </c>
      <c r="E69" s="107" t="s">
        <v>65</v>
      </c>
      <c r="F69" s="108">
        <v>533974</v>
      </c>
      <c r="G69" s="109">
        <v>1150000</v>
      </c>
      <c r="H69" s="107" t="s">
        <v>67</v>
      </c>
      <c r="I69" s="107" t="s">
        <v>77</v>
      </c>
      <c r="J69" s="110">
        <v>44755</v>
      </c>
    </row>
    <row r="70" spans="1:10" ht="15">
      <c r="A70" s="107" t="s">
        <v>39</v>
      </c>
      <c r="B70" s="107" t="s">
        <v>147</v>
      </c>
      <c r="C70" s="107" t="s">
        <v>68</v>
      </c>
      <c r="D70" s="107" t="s">
        <v>57</v>
      </c>
      <c r="E70" s="107" t="s">
        <v>65</v>
      </c>
      <c r="F70" s="108">
        <v>533760</v>
      </c>
      <c r="G70" s="109">
        <v>435000</v>
      </c>
      <c r="H70" s="107" t="s">
        <v>67</v>
      </c>
      <c r="I70" s="107" t="s">
        <v>77</v>
      </c>
      <c r="J70" s="110">
        <v>44743</v>
      </c>
    </row>
    <row r="71" spans="1:10" ht="15">
      <c r="A71" s="107" t="s">
        <v>39</v>
      </c>
      <c r="B71" s="107" t="s">
        <v>147</v>
      </c>
      <c r="C71" s="107" t="s">
        <v>27</v>
      </c>
      <c r="D71" s="107" t="s">
        <v>85</v>
      </c>
      <c r="E71" s="107" t="s">
        <v>65</v>
      </c>
      <c r="F71" s="108">
        <v>534368</v>
      </c>
      <c r="G71" s="109">
        <v>592748</v>
      </c>
      <c r="H71" s="107" t="s">
        <v>77</v>
      </c>
      <c r="I71" s="107" t="s">
        <v>77</v>
      </c>
      <c r="J71" s="110">
        <v>44771</v>
      </c>
    </row>
    <row r="72" spans="1:10" ht="15">
      <c r="A72" s="107" t="s">
        <v>39</v>
      </c>
      <c r="B72" s="107" t="s">
        <v>147</v>
      </c>
      <c r="C72" s="107" t="s">
        <v>68</v>
      </c>
      <c r="D72" s="107" t="s">
        <v>74</v>
      </c>
      <c r="E72" s="107" t="s">
        <v>65</v>
      </c>
      <c r="F72" s="108">
        <v>534323</v>
      </c>
      <c r="G72" s="109">
        <v>540000</v>
      </c>
      <c r="H72" s="107" t="s">
        <v>67</v>
      </c>
      <c r="I72" s="107" t="s">
        <v>77</v>
      </c>
      <c r="J72" s="110">
        <v>44770</v>
      </c>
    </row>
    <row r="73" spans="1:10" ht="15">
      <c r="A73" s="107" t="s">
        <v>39</v>
      </c>
      <c r="B73" s="107" t="s">
        <v>147</v>
      </c>
      <c r="C73" s="107" t="s">
        <v>68</v>
      </c>
      <c r="D73" s="107" t="s">
        <v>74</v>
      </c>
      <c r="E73" s="107" t="s">
        <v>91</v>
      </c>
      <c r="F73" s="108">
        <v>534328</v>
      </c>
      <c r="G73" s="109">
        <v>295000</v>
      </c>
      <c r="H73" s="107" t="s">
        <v>67</v>
      </c>
      <c r="I73" s="107" t="s">
        <v>77</v>
      </c>
      <c r="J73" s="110">
        <v>44770</v>
      </c>
    </row>
    <row r="74" spans="1:10" ht="15">
      <c r="A74" s="107" t="s">
        <v>39</v>
      </c>
      <c r="B74" s="107" t="s">
        <v>147</v>
      </c>
      <c r="C74" s="107" t="s">
        <v>27</v>
      </c>
      <c r="D74" s="107" t="s">
        <v>85</v>
      </c>
      <c r="E74" s="107" t="s">
        <v>65</v>
      </c>
      <c r="F74" s="108">
        <v>534058</v>
      </c>
      <c r="G74" s="109">
        <v>461171</v>
      </c>
      <c r="H74" s="107" t="s">
        <v>77</v>
      </c>
      <c r="I74" s="107" t="s">
        <v>77</v>
      </c>
      <c r="J74" s="110">
        <v>44757</v>
      </c>
    </row>
    <row r="75" spans="1:10" ht="15">
      <c r="A75" s="107" t="s">
        <v>39</v>
      </c>
      <c r="B75" s="107" t="s">
        <v>147</v>
      </c>
      <c r="C75" s="107" t="s">
        <v>68</v>
      </c>
      <c r="D75" s="107" t="s">
        <v>74</v>
      </c>
      <c r="E75" s="107" t="s">
        <v>65</v>
      </c>
      <c r="F75" s="108">
        <v>533797</v>
      </c>
      <c r="G75" s="109">
        <v>485000</v>
      </c>
      <c r="H75" s="107" t="s">
        <v>67</v>
      </c>
      <c r="I75" s="107" t="s">
        <v>77</v>
      </c>
      <c r="J75" s="110">
        <v>44748</v>
      </c>
    </row>
    <row r="76" spans="1:10" ht="15">
      <c r="A76" s="107" t="s">
        <v>39</v>
      </c>
      <c r="B76" s="107" t="s">
        <v>147</v>
      </c>
      <c r="C76" s="107" t="s">
        <v>68</v>
      </c>
      <c r="D76" s="107" t="s">
        <v>57</v>
      </c>
      <c r="E76" s="107" t="s">
        <v>65</v>
      </c>
      <c r="F76" s="108">
        <v>533762</v>
      </c>
      <c r="G76" s="109">
        <v>750000</v>
      </c>
      <c r="H76" s="107" t="s">
        <v>67</v>
      </c>
      <c r="I76" s="107" t="s">
        <v>77</v>
      </c>
      <c r="J76" s="110">
        <v>44743</v>
      </c>
    </row>
    <row r="77" spans="1:10" ht="15">
      <c r="A77" s="107" t="s">
        <v>39</v>
      </c>
      <c r="B77" s="107" t="s">
        <v>147</v>
      </c>
      <c r="C77" s="107" t="s">
        <v>68</v>
      </c>
      <c r="D77" s="107" t="s">
        <v>57</v>
      </c>
      <c r="E77" s="107" t="s">
        <v>65</v>
      </c>
      <c r="F77" s="108">
        <v>533944</v>
      </c>
      <c r="G77" s="109">
        <v>560000</v>
      </c>
      <c r="H77" s="107" t="s">
        <v>67</v>
      </c>
      <c r="I77" s="107" t="s">
        <v>77</v>
      </c>
      <c r="J77" s="110">
        <v>44754</v>
      </c>
    </row>
    <row r="78" spans="1:10" ht="15">
      <c r="A78" s="107" t="s">
        <v>39</v>
      </c>
      <c r="B78" s="107" t="s">
        <v>147</v>
      </c>
      <c r="C78" s="107" t="s">
        <v>68</v>
      </c>
      <c r="D78" s="107" t="s">
        <v>57</v>
      </c>
      <c r="E78" s="107" t="s">
        <v>65</v>
      </c>
      <c r="F78" s="108">
        <v>533924</v>
      </c>
      <c r="G78" s="109">
        <v>410000</v>
      </c>
      <c r="H78" s="107" t="s">
        <v>67</v>
      </c>
      <c r="I78" s="107" t="s">
        <v>77</v>
      </c>
      <c r="J78" s="110">
        <v>44753</v>
      </c>
    </row>
    <row r="79" spans="1:10" ht="15">
      <c r="A79" s="107" t="s">
        <v>39</v>
      </c>
      <c r="B79" s="107" t="s">
        <v>147</v>
      </c>
      <c r="C79" s="107" t="s">
        <v>68</v>
      </c>
      <c r="D79" s="107" t="s">
        <v>57</v>
      </c>
      <c r="E79" s="107" t="s">
        <v>65</v>
      </c>
      <c r="F79" s="108">
        <v>534361</v>
      </c>
      <c r="G79" s="109">
        <v>1150000</v>
      </c>
      <c r="H79" s="107" t="s">
        <v>67</v>
      </c>
      <c r="I79" s="107" t="s">
        <v>77</v>
      </c>
      <c r="J79" s="110">
        <v>44771</v>
      </c>
    </row>
    <row r="80" spans="1:10" ht="15">
      <c r="A80" s="107" t="s">
        <v>39</v>
      </c>
      <c r="B80" s="107" t="s">
        <v>147</v>
      </c>
      <c r="C80" s="107" t="s">
        <v>68</v>
      </c>
      <c r="D80" s="107" t="s">
        <v>74</v>
      </c>
      <c r="E80" s="107" t="s">
        <v>65</v>
      </c>
      <c r="F80" s="108">
        <v>534372</v>
      </c>
      <c r="G80" s="109">
        <v>374500</v>
      </c>
      <c r="H80" s="107" t="s">
        <v>67</v>
      </c>
      <c r="I80" s="107" t="s">
        <v>77</v>
      </c>
      <c r="J80" s="110">
        <v>44771</v>
      </c>
    </row>
    <row r="81" spans="1:10" ht="15">
      <c r="A81" s="107" t="s">
        <v>39</v>
      </c>
      <c r="B81" s="107" t="s">
        <v>147</v>
      </c>
      <c r="C81" s="107" t="s">
        <v>68</v>
      </c>
      <c r="D81" s="107" t="s">
        <v>57</v>
      </c>
      <c r="E81" s="107" t="s">
        <v>65</v>
      </c>
      <c r="F81" s="108">
        <v>534377</v>
      </c>
      <c r="G81" s="109">
        <v>920000</v>
      </c>
      <c r="H81" s="107" t="s">
        <v>67</v>
      </c>
      <c r="I81" s="107" t="s">
        <v>77</v>
      </c>
      <c r="J81" s="110">
        <v>44771</v>
      </c>
    </row>
    <row r="82" spans="1:10" ht="15">
      <c r="A82" s="107" t="s">
        <v>39</v>
      </c>
      <c r="B82" s="107" t="s">
        <v>147</v>
      </c>
      <c r="C82" s="107" t="s">
        <v>68</v>
      </c>
      <c r="D82" s="107" t="s">
        <v>57</v>
      </c>
      <c r="E82" s="107" t="s">
        <v>65</v>
      </c>
      <c r="F82" s="108">
        <v>533950</v>
      </c>
      <c r="G82" s="109">
        <v>490000</v>
      </c>
      <c r="H82" s="107" t="s">
        <v>67</v>
      </c>
      <c r="I82" s="107" t="s">
        <v>77</v>
      </c>
      <c r="J82" s="110">
        <v>44754</v>
      </c>
    </row>
    <row r="83" spans="1:10" ht="15">
      <c r="A83" s="107" t="s">
        <v>39</v>
      </c>
      <c r="B83" s="107" t="s">
        <v>147</v>
      </c>
      <c r="C83" s="107" t="s">
        <v>68</v>
      </c>
      <c r="D83" s="107" t="s">
        <v>57</v>
      </c>
      <c r="E83" s="107" t="s">
        <v>65</v>
      </c>
      <c r="F83" s="108">
        <v>534067</v>
      </c>
      <c r="G83" s="109">
        <v>445000</v>
      </c>
      <c r="H83" s="107" t="s">
        <v>67</v>
      </c>
      <c r="I83" s="107" t="s">
        <v>77</v>
      </c>
      <c r="J83" s="110">
        <v>44760</v>
      </c>
    </row>
    <row r="84" spans="1:10" ht="15">
      <c r="A84" s="107" t="s">
        <v>39</v>
      </c>
      <c r="B84" s="107" t="s">
        <v>147</v>
      </c>
      <c r="C84" s="107" t="s">
        <v>68</v>
      </c>
      <c r="D84" s="107" t="s">
        <v>57</v>
      </c>
      <c r="E84" s="107" t="s">
        <v>65</v>
      </c>
      <c r="F84" s="108">
        <v>533802</v>
      </c>
      <c r="G84" s="109">
        <v>415000</v>
      </c>
      <c r="H84" s="107" t="s">
        <v>67</v>
      </c>
      <c r="I84" s="107" t="s">
        <v>77</v>
      </c>
      <c r="J84" s="110">
        <v>44748</v>
      </c>
    </row>
    <row r="85" spans="1:10" ht="15">
      <c r="A85" s="107" t="s">
        <v>52</v>
      </c>
      <c r="B85" s="107" t="s">
        <v>148</v>
      </c>
      <c r="C85" s="107" t="s">
        <v>34</v>
      </c>
      <c r="D85" s="107" t="s">
        <v>101</v>
      </c>
      <c r="E85" s="107" t="s">
        <v>65</v>
      </c>
      <c r="F85" s="108">
        <v>534370</v>
      </c>
      <c r="G85" s="109">
        <v>419900</v>
      </c>
      <c r="H85" s="107" t="s">
        <v>67</v>
      </c>
      <c r="I85" s="107" t="s">
        <v>77</v>
      </c>
      <c r="J85" s="110">
        <v>44771</v>
      </c>
    </row>
  </sheetData>
  <sortState ref="A2:I913">
    <sortCondition ref="A2"/>
  </sortState>
  <pageMargins left="0.7" right="0.7" top="0.75" bottom="0.75" header="0.3" footer="0.3"/>
  <pageSetup orientation="portrait" horizontalDpi="4294967293" verticalDpi="0" r:id="rId1"/>
  <legacyDrawing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9"/>
  <dimension ref="A1:L20"/>
  <sheetViews>
    <sheetView workbookViewId="0">
      <pane ySplit="1" topLeftCell="A2" activePane="bottomLeft" state="frozen"/>
      <selection pane="bottomLeft" activeCell="A2" sqref="A2"/>
    </sheetView>
  </sheetViews>
  <sheetFormatPr defaultRowHeight="12.75"/>
  <cols>
    <col min="1" max="1" width="21.85546875" customWidth="1"/>
    <col min="2" max="2" width="9.5703125" customWidth="1"/>
    <col min="3" max="3" width="20.42578125" customWidth="1"/>
    <col min="4" max="4" width="16.28515625" customWidth="1"/>
    <col min="5" max="5" width="11.28515625" customWidth="1"/>
    <col min="6" max="6" width="14.140625" customWidth="1"/>
    <col min="7" max="7" width="11.85546875" customWidth="1"/>
    <col min="8" max="8" width="39.140625" customWidth="1"/>
  </cols>
  <sheetData>
    <row r="1" spans="1:12">
      <c r="A1" s="86" t="s">
        <v>0</v>
      </c>
      <c r="B1" s="86" t="s">
        <v>41</v>
      </c>
      <c r="C1" s="86" t="s">
        <v>1</v>
      </c>
      <c r="D1" s="86" t="s">
        <v>37</v>
      </c>
      <c r="E1" s="86" t="s">
        <v>35</v>
      </c>
      <c r="F1" s="86" t="s">
        <v>42</v>
      </c>
      <c r="G1" s="86" t="s">
        <v>36</v>
      </c>
      <c r="H1" s="86" t="s">
        <v>48</v>
      </c>
      <c r="L1">
        <v>20</v>
      </c>
    </row>
    <row r="2" spans="1:12" ht="15">
      <c r="A2" s="111" t="s">
        <v>40</v>
      </c>
      <c r="B2" s="111" t="s">
        <v>144</v>
      </c>
      <c r="C2" s="111" t="s">
        <v>117</v>
      </c>
      <c r="D2" s="111" t="s">
        <v>140</v>
      </c>
      <c r="E2" s="112">
        <v>534379</v>
      </c>
      <c r="F2" s="113">
        <v>30000</v>
      </c>
      <c r="G2" s="114">
        <v>44771</v>
      </c>
      <c r="H2" s="111" t="s">
        <v>141</v>
      </c>
    </row>
    <row r="3" spans="1:12" ht="15">
      <c r="A3" s="111" t="s">
        <v>38</v>
      </c>
      <c r="B3" s="111" t="s">
        <v>145</v>
      </c>
      <c r="C3" s="111" t="s">
        <v>109</v>
      </c>
      <c r="D3" s="111" t="s">
        <v>123</v>
      </c>
      <c r="E3" s="112">
        <v>533927</v>
      </c>
      <c r="F3" s="113">
        <v>1110000</v>
      </c>
      <c r="G3" s="114">
        <v>44753</v>
      </c>
      <c r="H3" s="111" t="s">
        <v>124</v>
      </c>
    </row>
    <row r="4" spans="1:12" ht="15">
      <c r="A4" s="111" t="s">
        <v>38</v>
      </c>
      <c r="B4" s="111" t="s">
        <v>145</v>
      </c>
      <c r="C4" s="111" t="s">
        <v>104</v>
      </c>
      <c r="D4" s="111" t="s">
        <v>119</v>
      </c>
      <c r="E4" s="112">
        <v>533889</v>
      </c>
      <c r="F4" s="113">
        <v>220000</v>
      </c>
      <c r="G4" s="114">
        <v>44753</v>
      </c>
      <c r="H4" s="111" t="s">
        <v>120</v>
      </c>
    </row>
    <row r="5" spans="1:12" ht="15">
      <c r="A5" s="111" t="s">
        <v>38</v>
      </c>
      <c r="B5" s="111" t="s">
        <v>145</v>
      </c>
      <c r="C5" s="111" t="s">
        <v>117</v>
      </c>
      <c r="D5" s="111" t="s">
        <v>130</v>
      </c>
      <c r="E5" s="112">
        <v>534064</v>
      </c>
      <c r="F5" s="113">
        <v>400000</v>
      </c>
      <c r="G5" s="114">
        <v>44760</v>
      </c>
      <c r="H5" s="111" t="s">
        <v>131</v>
      </c>
    </row>
    <row r="6" spans="1:12" ht="15">
      <c r="A6" s="111" t="s">
        <v>70</v>
      </c>
      <c r="B6" s="111" t="s">
        <v>146</v>
      </c>
      <c r="C6" s="111" t="s">
        <v>117</v>
      </c>
      <c r="D6" s="111" t="s">
        <v>116</v>
      </c>
      <c r="E6" s="112">
        <v>533870</v>
      </c>
      <c r="F6" s="113">
        <v>150000</v>
      </c>
      <c r="G6" s="114">
        <v>44750</v>
      </c>
      <c r="H6" s="111" t="s">
        <v>118</v>
      </c>
    </row>
    <row r="7" spans="1:12" ht="15">
      <c r="A7" s="111" t="s">
        <v>70</v>
      </c>
      <c r="B7" s="111" t="s">
        <v>146</v>
      </c>
      <c r="C7" s="111" t="s">
        <v>109</v>
      </c>
      <c r="D7" s="111" t="s">
        <v>108</v>
      </c>
      <c r="E7" s="112">
        <v>533812</v>
      </c>
      <c r="F7" s="113">
        <v>870000</v>
      </c>
      <c r="G7" s="114">
        <v>44748</v>
      </c>
      <c r="H7" s="111" t="s">
        <v>110</v>
      </c>
    </row>
    <row r="8" spans="1:12" ht="15">
      <c r="A8" s="111" t="s">
        <v>70</v>
      </c>
      <c r="B8" s="111" t="s">
        <v>146</v>
      </c>
      <c r="C8" s="111" t="s">
        <v>104</v>
      </c>
      <c r="D8" s="111" t="s">
        <v>125</v>
      </c>
      <c r="E8" s="112">
        <v>533960</v>
      </c>
      <c r="F8" s="113">
        <v>199000</v>
      </c>
      <c r="G8" s="114">
        <v>44754</v>
      </c>
      <c r="H8" s="111" t="s">
        <v>126</v>
      </c>
    </row>
    <row r="9" spans="1:12" ht="15">
      <c r="A9" s="111" t="s">
        <v>70</v>
      </c>
      <c r="B9" s="111" t="s">
        <v>146</v>
      </c>
      <c r="C9" s="111" t="s">
        <v>128</v>
      </c>
      <c r="D9" s="111" t="s">
        <v>127</v>
      </c>
      <c r="E9" s="112">
        <v>533980</v>
      </c>
      <c r="F9" s="113">
        <v>12975000</v>
      </c>
      <c r="G9" s="114">
        <v>44755</v>
      </c>
      <c r="H9" s="111" t="s">
        <v>129</v>
      </c>
    </row>
    <row r="10" spans="1:12" ht="30">
      <c r="A10" s="111" t="s">
        <v>70</v>
      </c>
      <c r="B10" s="111" t="s">
        <v>146</v>
      </c>
      <c r="C10" s="111" t="s">
        <v>104</v>
      </c>
      <c r="D10" s="111" t="s">
        <v>138</v>
      </c>
      <c r="E10" s="112">
        <v>534332</v>
      </c>
      <c r="F10" s="113">
        <v>422000</v>
      </c>
      <c r="G10" s="114">
        <v>44770</v>
      </c>
      <c r="H10" s="111" t="s">
        <v>139</v>
      </c>
    </row>
    <row r="11" spans="1:12" ht="15">
      <c r="A11" s="111" t="s">
        <v>70</v>
      </c>
      <c r="B11" s="111" t="s">
        <v>146</v>
      </c>
      <c r="C11" s="111" t="s">
        <v>86</v>
      </c>
      <c r="D11" s="111" t="s">
        <v>106</v>
      </c>
      <c r="E11" s="112">
        <v>533794</v>
      </c>
      <c r="F11" s="113">
        <v>314000</v>
      </c>
      <c r="G11" s="114">
        <v>44748</v>
      </c>
      <c r="H11" s="111" t="s">
        <v>107</v>
      </c>
    </row>
    <row r="12" spans="1:12" ht="15">
      <c r="A12" s="111" t="s">
        <v>39</v>
      </c>
      <c r="B12" s="111" t="s">
        <v>147</v>
      </c>
      <c r="C12" s="111" t="s">
        <v>112</v>
      </c>
      <c r="D12" s="111" t="s">
        <v>114</v>
      </c>
      <c r="E12" s="112">
        <v>533846</v>
      </c>
      <c r="F12" s="113">
        <v>100000</v>
      </c>
      <c r="G12" s="114">
        <v>44750</v>
      </c>
      <c r="H12" s="111" t="s">
        <v>115</v>
      </c>
    </row>
    <row r="13" spans="1:12" ht="15">
      <c r="A13" s="111" t="s">
        <v>39</v>
      </c>
      <c r="B13" s="111" t="s">
        <v>147</v>
      </c>
      <c r="C13" s="111" t="s">
        <v>117</v>
      </c>
      <c r="D13" s="111" t="s">
        <v>132</v>
      </c>
      <c r="E13" s="112">
        <v>534146</v>
      </c>
      <c r="F13" s="113">
        <v>100000</v>
      </c>
      <c r="G13" s="114">
        <v>44762</v>
      </c>
      <c r="H13" s="111" t="s">
        <v>133</v>
      </c>
    </row>
    <row r="14" spans="1:12" ht="15">
      <c r="A14" s="111" t="s">
        <v>39</v>
      </c>
      <c r="B14" s="111" t="s">
        <v>147</v>
      </c>
      <c r="C14" s="111" t="s">
        <v>104</v>
      </c>
      <c r="D14" s="111" t="s">
        <v>103</v>
      </c>
      <c r="E14" s="112">
        <v>533757</v>
      </c>
      <c r="F14" s="113">
        <v>235500</v>
      </c>
      <c r="G14" s="114">
        <v>44743</v>
      </c>
      <c r="H14" s="111" t="s">
        <v>105</v>
      </c>
    </row>
    <row r="15" spans="1:12" ht="15">
      <c r="A15" s="111" t="s">
        <v>39</v>
      </c>
      <c r="B15" s="111" t="s">
        <v>147</v>
      </c>
      <c r="C15" s="111" t="s">
        <v>104</v>
      </c>
      <c r="D15" s="111" t="s">
        <v>134</v>
      </c>
      <c r="E15" s="112">
        <v>534239</v>
      </c>
      <c r="F15" s="113">
        <v>420000</v>
      </c>
      <c r="G15" s="114">
        <v>44767</v>
      </c>
      <c r="H15" s="111" t="s">
        <v>122</v>
      </c>
    </row>
    <row r="16" spans="1:12" ht="15">
      <c r="A16" s="111" t="s">
        <v>39</v>
      </c>
      <c r="B16" s="111" t="s">
        <v>147</v>
      </c>
      <c r="C16" s="111" t="s">
        <v>117</v>
      </c>
      <c r="D16" s="111" t="s">
        <v>135</v>
      </c>
      <c r="E16" s="112">
        <v>534247</v>
      </c>
      <c r="F16" s="113">
        <v>300000</v>
      </c>
      <c r="G16" s="114">
        <v>44767</v>
      </c>
      <c r="H16" s="111" t="s">
        <v>133</v>
      </c>
    </row>
    <row r="17" spans="1:8" ht="15">
      <c r="A17" s="111" t="s">
        <v>52</v>
      </c>
      <c r="B17" s="111" t="s">
        <v>148</v>
      </c>
      <c r="C17" s="111" t="s">
        <v>112</v>
      </c>
      <c r="D17" s="111" t="s">
        <v>111</v>
      </c>
      <c r="E17" s="112">
        <v>533834</v>
      </c>
      <c r="F17" s="113">
        <v>1500000</v>
      </c>
      <c r="G17" s="114">
        <v>44749</v>
      </c>
      <c r="H17" s="111" t="s">
        <v>113</v>
      </c>
    </row>
    <row r="18" spans="1:8" ht="15">
      <c r="A18" s="111" t="s">
        <v>52</v>
      </c>
      <c r="B18" s="111" t="s">
        <v>148</v>
      </c>
      <c r="C18" s="111" t="s">
        <v>104</v>
      </c>
      <c r="D18" s="111" t="s">
        <v>121</v>
      </c>
      <c r="E18" s="112">
        <v>533890</v>
      </c>
      <c r="F18" s="113">
        <v>205000</v>
      </c>
      <c r="G18" s="114">
        <v>44753</v>
      </c>
      <c r="H18" s="111" t="s">
        <v>122</v>
      </c>
    </row>
    <row r="19" spans="1:8" ht="15">
      <c r="A19" s="111" t="s">
        <v>52</v>
      </c>
      <c r="B19" s="111" t="s">
        <v>148</v>
      </c>
      <c r="C19" s="111" t="s">
        <v>112</v>
      </c>
      <c r="D19" s="111" t="s">
        <v>136</v>
      </c>
      <c r="E19" s="112">
        <v>534284</v>
      </c>
      <c r="F19" s="113">
        <v>500000</v>
      </c>
      <c r="G19" s="114">
        <v>44768</v>
      </c>
      <c r="H19" s="111" t="s">
        <v>137</v>
      </c>
    </row>
    <row r="20" spans="1:8" ht="15">
      <c r="A20" s="111"/>
      <c r="B20" s="111"/>
      <c r="C20" s="111"/>
      <c r="D20" s="111"/>
      <c r="E20" s="112"/>
      <c r="F20" s="113"/>
      <c r="G20" s="114"/>
      <c r="H20" s="111"/>
    </row>
  </sheetData>
  <pageMargins left="0.7" right="0.7" top="0.75" bottom="0.75" header="0.3" footer="0.3"/>
  <legacyDrawing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2"/>
  <dimension ref="A1:L103"/>
  <sheetViews>
    <sheetView workbookViewId="0">
      <pane ySplit="1" topLeftCell="A2" activePane="bottomLeft" state="frozen"/>
      <selection pane="bottomLeft" activeCell="A2" sqref="A2"/>
    </sheetView>
  </sheetViews>
  <sheetFormatPr defaultRowHeight="12.75"/>
  <cols>
    <col min="1" max="1" width="26.5703125" customWidth="1"/>
    <col min="2" max="2" width="9.5703125" customWidth="1"/>
    <col min="3" max="3" width="14.85546875" customWidth="1"/>
    <col min="4" max="4" width="11.85546875" customWidth="1"/>
    <col min="5" max="5" width="25.5703125" customWidth="1"/>
  </cols>
  <sheetData>
    <row r="1" spans="1:12">
      <c r="A1" s="87" t="s">
        <v>0</v>
      </c>
      <c r="B1" s="88" t="s">
        <v>41</v>
      </c>
      <c r="C1" s="88" t="s">
        <v>42</v>
      </c>
      <c r="D1" s="88" t="s">
        <v>36</v>
      </c>
      <c r="E1" s="89" t="s">
        <v>50</v>
      </c>
      <c r="L1">
        <v>103</v>
      </c>
    </row>
    <row r="2" spans="1:12" ht="12.75" customHeight="1">
      <c r="A2" s="115" t="s">
        <v>89</v>
      </c>
      <c r="B2" s="115" t="s">
        <v>142</v>
      </c>
      <c r="C2" s="116">
        <v>327000</v>
      </c>
      <c r="D2" s="117">
        <v>44760</v>
      </c>
      <c r="E2" s="115" t="s">
        <v>149</v>
      </c>
    </row>
    <row r="3" spans="1:12" ht="12.75" customHeight="1">
      <c r="A3" s="115" t="s">
        <v>89</v>
      </c>
      <c r="B3" s="115" t="s">
        <v>142</v>
      </c>
      <c r="C3" s="116">
        <v>599000</v>
      </c>
      <c r="D3" s="117">
        <v>44770</v>
      </c>
      <c r="E3" s="115" t="s">
        <v>149</v>
      </c>
    </row>
    <row r="4" spans="1:12" ht="12.75" customHeight="1">
      <c r="A4" s="115" t="s">
        <v>75</v>
      </c>
      <c r="B4" s="115" t="s">
        <v>143</v>
      </c>
      <c r="C4" s="116">
        <v>796395</v>
      </c>
      <c r="D4" s="117">
        <v>44750</v>
      </c>
      <c r="E4" s="115" t="s">
        <v>150</v>
      </c>
    </row>
    <row r="5" spans="1:12" ht="12.75" customHeight="1">
      <c r="A5" s="115" t="s">
        <v>75</v>
      </c>
      <c r="B5" s="115" t="s">
        <v>143</v>
      </c>
      <c r="C5" s="116">
        <v>548677</v>
      </c>
      <c r="D5" s="117">
        <v>44756</v>
      </c>
      <c r="E5" s="115" t="s">
        <v>150</v>
      </c>
    </row>
    <row r="6" spans="1:12" ht="12.75" customHeight="1">
      <c r="A6" s="115" t="s">
        <v>75</v>
      </c>
      <c r="B6" s="115" t="s">
        <v>143</v>
      </c>
      <c r="C6" s="116">
        <v>681659</v>
      </c>
      <c r="D6" s="117">
        <v>44760</v>
      </c>
      <c r="E6" s="115" t="s">
        <v>150</v>
      </c>
    </row>
    <row r="7" spans="1:12" ht="12.75" customHeight="1">
      <c r="A7" s="115" t="s">
        <v>40</v>
      </c>
      <c r="B7" s="115" t="s">
        <v>144</v>
      </c>
      <c r="C7" s="116">
        <v>800000</v>
      </c>
      <c r="D7" s="117">
        <v>44767</v>
      </c>
      <c r="E7" s="115" t="s">
        <v>149</v>
      </c>
    </row>
    <row r="8" spans="1:12" ht="12.75" customHeight="1">
      <c r="A8" s="115" t="s">
        <v>40</v>
      </c>
      <c r="B8" s="115" t="s">
        <v>144</v>
      </c>
      <c r="C8" s="116">
        <v>835000</v>
      </c>
      <c r="D8" s="117">
        <v>44771</v>
      </c>
      <c r="E8" s="115" t="s">
        <v>149</v>
      </c>
    </row>
    <row r="9" spans="1:12" ht="12.75" customHeight="1">
      <c r="A9" s="115" t="s">
        <v>40</v>
      </c>
      <c r="B9" s="115" t="s">
        <v>144</v>
      </c>
      <c r="C9" s="116">
        <v>3225000</v>
      </c>
      <c r="D9" s="117">
        <v>44762</v>
      </c>
      <c r="E9" s="115" t="s">
        <v>149</v>
      </c>
    </row>
    <row r="10" spans="1:12" ht="12.75" customHeight="1">
      <c r="A10" s="115" t="s">
        <v>40</v>
      </c>
      <c r="B10" s="115" t="s">
        <v>144</v>
      </c>
      <c r="C10" s="116">
        <v>485000</v>
      </c>
      <c r="D10" s="117">
        <v>44750</v>
      </c>
      <c r="E10" s="115" t="s">
        <v>149</v>
      </c>
    </row>
    <row r="11" spans="1:12" ht="12.75" customHeight="1">
      <c r="A11" s="115" t="s">
        <v>40</v>
      </c>
      <c r="B11" s="115" t="s">
        <v>144</v>
      </c>
      <c r="C11" s="116">
        <v>285000</v>
      </c>
      <c r="D11" s="117">
        <v>44762</v>
      </c>
      <c r="E11" s="115" t="s">
        <v>149</v>
      </c>
    </row>
    <row r="12" spans="1:12" ht="12.75" customHeight="1">
      <c r="A12" s="115" t="s">
        <v>40</v>
      </c>
      <c r="B12" s="115" t="s">
        <v>144</v>
      </c>
      <c r="C12" s="116">
        <v>30000</v>
      </c>
      <c r="D12" s="117">
        <v>44771</v>
      </c>
      <c r="E12" s="115" t="s">
        <v>151</v>
      </c>
    </row>
    <row r="13" spans="1:12" ht="15">
      <c r="A13" s="115" t="s">
        <v>40</v>
      </c>
      <c r="B13" s="115" t="s">
        <v>144</v>
      </c>
      <c r="C13" s="116">
        <v>337000</v>
      </c>
      <c r="D13" s="117">
        <v>44771</v>
      </c>
      <c r="E13" s="115" t="s">
        <v>149</v>
      </c>
    </row>
    <row r="14" spans="1:12" ht="15">
      <c r="A14" s="115" t="s">
        <v>40</v>
      </c>
      <c r="B14" s="115" t="s">
        <v>144</v>
      </c>
      <c r="C14" s="116">
        <v>2742697.45</v>
      </c>
      <c r="D14" s="117">
        <v>44756</v>
      </c>
      <c r="E14" s="115" t="s">
        <v>149</v>
      </c>
    </row>
    <row r="15" spans="1:12" ht="15">
      <c r="A15" s="115" t="s">
        <v>38</v>
      </c>
      <c r="B15" s="115" t="s">
        <v>145</v>
      </c>
      <c r="C15" s="116">
        <v>330000</v>
      </c>
      <c r="D15" s="117">
        <v>44764</v>
      </c>
      <c r="E15" s="115" t="s">
        <v>149</v>
      </c>
    </row>
    <row r="16" spans="1:12" ht="15">
      <c r="A16" s="115" t="s">
        <v>38</v>
      </c>
      <c r="B16" s="115" t="s">
        <v>145</v>
      </c>
      <c r="C16" s="116">
        <v>436000</v>
      </c>
      <c r="D16" s="117">
        <v>44754</v>
      </c>
      <c r="E16" s="115" t="s">
        <v>149</v>
      </c>
    </row>
    <row r="17" spans="1:5" ht="15">
      <c r="A17" s="115" t="s">
        <v>38</v>
      </c>
      <c r="B17" s="115" t="s">
        <v>145</v>
      </c>
      <c r="C17" s="116">
        <v>300000</v>
      </c>
      <c r="D17" s="117">
        <v>44764</v>
      </c>
      <c r="E17" s="115" t="s">
        <v>149</v>
      </c>
    </row>
    <row r="18" spans="1:5" ht="15">
      <c r="A18" s="115" t="s">
        <v>38</v>
      </c>
      <c r="B18" s="115" t="s">
        <v>145</v>
      </c>
      <c r="C18" s="116">
        <v>460000</v>
      </c>
      <c r="D18" s="117">
        <v>44743</v>
      </c>
      <c r="E18" s="115" t="s">
        <v>149</v>
      </c>
    </row>
    <row r="19" spans="1:5" ht="15">
      <c r="A19" s="115" t="s">
        <v>38</v>
      </c>
      <c r="B19" s="115" t="s">
        <v>145</v>
      </c>
      <c r="C19" s="116">
        <v>410000</v>
      </c>
      <c r="D19" s="117">
        <v>44743</v>
      </c>
      <c r="E19" s="115" t="s">
        <v>149</v>
      </c>
    </row>
    <row r="20" spans="1:5" ht="15">
      <c r="A20" s="115" t="s">
        <v>38</v>
      </c>
      <c r="B20" s="115" t="s">
        <v>145</v>
      </c>
      <c r="C20" s="116">
        <v>650000</v>
      </c>
      <c r="D20" s="117">
        <v>44762</v>
      </c>
      <c r="E20" s="115" t="s">
        <v>149</v>
      </c>
    </row>
    <row r="21" spans="1:5" ht="15">
      <c r="A21" s="115" t="s">
        <v>38</v>
      </c>
      <c r="B21" s="115" t="s">
        <v>145</v>
      </c>
      <c r="C21" s="116">
        <v>960000</v>
      </c>
      <c r="D21" s="117">
        <v>44750</v>
      </c>
      <c r="E21" s="115" t="s">
        <v>149</v>
      </c>
    </row>
    <row r="22" spans="1:5" ht="15">
      <c r="A22" s="115" t="s">
        <v>38</v>
      </c>
      <c r="B22" s="115" t="s">
        <v>145</v>
      </c>
      <c r="C22" s="116">
        <v>2700000</v>
      </c>
      <c r="D22" s="117">
        <v>44750</v>
      </c>
      <c r="E22" s="115" t="s">
        <v>149</v>
      </c>
    </row>
    <row r="23" spans="1:5" ht="15">
      <c r="A23" s="115" t="s">
        <v>38</v>
      </c>
      <c r="B23" s="115" t="s">
        <v>145</v>
      </c>
      <c r="C23" s="116">
        <v>2810000</v>
      </c>
      <c r="D23" s="117">
        <v>44762</v>
      </c>
      <c r="E23" s="115" t="s">
        <v>149</v>
      </c>
    </row>
    <row r="24" spans="1:5" ht="15">
      <c r="A24" s="115" t="s">
        <v>38</v>
      </c>
      <c r="B24" s="115" t="s">
        <v>145</v>
      </c>
      <c r="C24" s="116">
        <v>589992</v>
      </c>
      <c r="D24" s="117">
        <v>44763</v>
      </c>
      <c r="E24" s="115" t="s">
        <v>150</v>
      </c>
    </row>
    <row r="25" spans="1:5" ht="15">
      <c r="A25" s="115" t="s">
        <v>38</v>
      </c>
      <c r="B25" s="115" t="s">
        <v>145</v>
      </c>
      <c r="C25" s="116">
        <v>560000</v>
      </c>
      <c r="D25" s="117">
        <v>44757</v>
      </c>
      <c r="E25" s="115" t="s">
        <v>149</v>
      </c>
    </row>
    <row r="26" spans="1:5" ht="15">
      <c r="A26" s="115" t="s">
        <v>38</v>
      </c>
      <c r="B26" s="115" t="s">
        <v>145</v>
      </c>
      <c r="C26" s="116">
        <v>220000</v>
      </c>
      <c r="D26" s="117">
        <v>44753</v>
      </c>
      <c r="E26" s="115" t="s">
        <v>151</v>
      </c>
    </row>
    <row r="27" spans="1:5" ht="15">
      <c r="A27" s="115" t="s">
        <v>38</v>
      </c>
      <c r="B27" s="115" t="s">
        <v>145</v>
      </c>
      <c r="C27" s="116">
        <v>542932</v>
      </c>
      <c r="D27" s="117">
        <v>44769</v>
      </c>
      <c r="E27" s="115" t="s">
        <v>150</v>
      </c>
    </row>
    <row r="28" spans="1:5" ht="15">
      <c r="A28" s="115" t="s">
        <v>38</v>
      </c>
      <c r="B28" s="115" t="s">
        <v>145</v>
      </c>
      <c r="C28" s="116">
        <v>1110000</v>
      </c>
      <c r="D28" s="117">
        <v>44753</v>
      </c>
      <c r="E28" s="115" t="s">
        <v>151</v>
      </c>
    </row>
    <row r="29" spans="1:5" ht="15">
      <c r="A29" s="115" t="s">
        <v>38</v>
      </c>
      <c r="B29" s="115" t="s">
        <v>145</v>
      </c>
      <c r="C29" s="116">
        <v>400000</v>
      </c>
      <c r="D29" s="117">
        <v>44760</v>
      </c>
      <c r="E29" s="115" t="s">
        <v>151</v>
      </c>
    </row>
    <row r="30" spans="1:5" ht="15">
      <c r="A30" s="115" t="s">
        <v>38</v>
      </c>
      <c r="B30" s="115" t="s">
        <v>145</v>
      </c>
      <c r="C30" s="116">
        <v>645000</v>
      </c>
      <c r="D30" s="117">
        <v>44743</v>
      </c>
      <c r="E30" s="115" t="s">
        <v>149</v>
      </c>
    </row>
    <row r="31" spans="1:5" ht="15">
      <c r="A31" s="115" t="s">
        <v>38</v>
      </c>
      <c r="B31" s="115" t="s">
        <v>145</v>
      </c>
      <c r="C31" s="116">
        <v>525000</v>
      </c>
      <c r="D31" s="117">
        <v>44767</v>
      </c>
      <c r="E31" s="115" t="s">
        <v>149</v>
      </c>
    </row>
    <row r="32" spans="1:5" ht="15">
      <c r="A32" s="115" t="s">
        <v>38</v>
      </c>
      <c r="B32" s="115" t="s">
        <v>145</v>
      </c>
      <c r="C32" s="116">
        <v>887000</v>
      </c>
      <c r="D32" s="117">
        <v>44757</v>
      </c>
      <c r="E32" s="115" t="s">
        <v>149</v>
      </c>
    </row>
    <row r="33" spans="1:5" ht="15">
      <c r="A33" s="115" t="s">
        <v>38</v>
      </c>
      <c r="B33" s="115" t="s">
        <v>145</v>
      </c>
      <c r="C33" s="116">
        <v>495000</v>
      </c>
      <c r="D33" s="117">
        <v>44754</v>
      </c>
      <c r="E33" s="115" t="s">
        <v>149</v>
      </c>
    </row>
    <row r="34" spans="1:5" ht="15">
      <c r="A34" s="115" t="s">
        <v>38</v>
      </c>
      <c r="B34" s="115" t="s">
        <v>145</v>
      </c>
      <c r="C34" s="116">
        <v>1850000</v>
      </c>
      <c r="D34" s="117">
        <v>44764</v>
      </c>
      <c r="E34" s="115" t="s">
        <v>149</v>
      </c>
    </row>
    <row r="35" spans="1:5" ht="15">
      <c r="A35" s="115" t="s">
        <v>70</v>
      </c>
      <c r="B35" s="115" t="s">
        <v>146</v>
      </c>
      <c r="C35" s="116">
        <v>860964</v>
      </c>
      <c r="D35" s="117">
        <v>44760</v>
      </c>
      <c r="E35" s="115" t="s">
        <v>150</v>
      </c>
    </row>
    <row r="36" spans="1:5" ht="15">
      <c r="A36" s="115" t="s">
        <v>70</v>
      </c>
      <c r="B36" s="115" t="s">
        <v>146</v>
      </c>
      <c r="C36" s="116">
        <v>199000</v>
      </c>
      <c r="D36" s="117">
        <v>44754</v>
      </c>
      <c r="E36" s="115" t="s">
        <v>151</v>
      </c>
    </row>
    <row r="37" spans="1:5" ht="15">
      <c r="A37" s="115" t="s">
        <v>70</v>
      </c>
      <c r="B37" s="115" t="s">
        <v>146</v>
      </c>
      <c r="C37" s="116">
        <v>360000</v>
      </c>
      <c r="D37" s="117">
        <v>44743</v>
      </c>
      <c r="E37" s="115" t="s">
        <v>149</v>
      </c>
    </row>
    <row r="38" spans="1:5" ht="15">
      <c r="A38" s="115" t="s">
        <v>70</v>
      </c>
      <c r="B38" s="115" t="s">
        <v>146</v>
      </c>
      <c r="C38" s="116">
        <v>870000</v>
      </c>
      <c r="D38" s="117">
        <v>44748</v>
      </c>
      <c r="E38" s="115" t="s">
        <v>151</v>
      </c>
    </row>
    <row r="39" spans="1:5" ht="15">
      <c r="A39" s="115" t="s">
        <v>70</v>
      </c>
      <c r="B39" s="115" t="s">
        <v>146</v>
      </c>
      <c r="C39" s="116">
        <v>995000</v>
      </c>
      <c r="D39" s="117">
        <v>44750</v>
      </c>
      <c r="E39" s="115" t="s">
        <v>149</v>
      </c>
    </row>
    <row r="40" spans="1:5" ht="15">
      <c r="A40" s="115" t="s">
        <v>70</v>
      </c>
      <c r="B40" s="115" t="s">
        <v>146</v>
      </c>
      <c r="C40" s="116">
        <v>619000</v>
      </c>
      <c r="D40" s="117">
        <v>44750</v>
      </c>
      <c r="E40" s="115" t="s">
        <v>149</v>
      </c>
    </row>
    <row r="41" spans="1:5" ht="15">
      <c r="A41" s="115" t="s">
        <v>70</v>
      </c>
      <c r="B41" s="115" t="s">
        <v>146</v>
      </c>
      <c r="C41" s="116">
        <v>150000</v>
      </c>
      <c r="D41" s="117">
        <v>44750</v>
      </c>
      <c r="E41" s="115" t="s">
        <v>151</v>
      </c>
    </row>
    <row r="42" spans="1:5" ht="15">
      <c r="A42" s="115" t="s">
        <v>70</v>
      </c>
      <c r="B42" s="115" t="s">
        <v>146</v>
      </c>
      <c r="C42" s="116">
        <v>290000</v>
      </c>
      <c r="D42" s="117">
        <v>44754</v>
      </c>
      <c r="E42" s="115" t="s">
        <v>149</v>
      </c>
    </row>
    <row r="43" spans="1:5" ht="15">
      <c r="A43" s="115" t="s">
        <v>70</v>
      </c>
      <c r="B43" s="115" t="s">
        <v>146</v>
      </c>
      <c r="C43" s="116">
        <v>600000</v>
      </c>
      <c r="D43" s="117">
        <v>44755</v>
      </c>
      <c r="E43" s="115" t="s">
        <v>149</v>
      </c>
    </row>
    <row r="44" spans="1:5" ht="15">
      <c r="A44" s="115" t="s">
        <v>70</v>
      </c>
      <c r="B44" s="115" t="s">
        <v>146</v>
      </c>
      <c r="C44" s="116">
        <v>89900</v>
      </c>
      <c r="D44" s="117">
        <v>44755</v>
      </c>
      <c r="E44" s="115" t="s">
        <v>149</v>
      </c>
    </row>
    <row r="45" spans="1:5" ht="15">
      <c r="A45" s="115" t="s">
        <v>70</v>
      </c>
      <c r="B45" s="115" t="s">
        <v>146</v>
      </c>
      <c r="C45" s="116">
        <v>885361</v>
      </c>
      <c r="D45" s="117">
        <v>44756</v>
      </c>
      <c r="E45" s="115" t="s">
        <v>150</v>
      </c>
    </row>
    <row r="46" spans="1:5" ht="15">
      <c r="A46" s="115" t="s">
        <v>70</v>
      </c>
      <c r="B46" s="115" t="s">
        <v>146</v>
      </c>
      <c r="C46" s="116">
        <v>350000</v>
      </c>
      <c r="D46" s="117">
        <v>44755</v>
      </c>
      <c r="E46" s="115" t="s">
        <v>149</v>
      </c>
    </row>
    <row r="47" spans="1:5" ht="15">
      <c r="A47" s="115" t="s">
        <v>70</v>
      </c>
      <c r="B47" s="115" t="s">
        <v>146</v>
      </c>
      <c r="C47" s="116">
        <v>12975000</v>
      </c>
      <c r="D47" s="117">
        <v>44755</v>
      </c>
      <c r="E47" s="115" t="s">
        <v>151</v>
      </c>
    </row>
    <row r="48" spans="1:5" ht="15">
      <c r="A48" s="115" t="s">
        <v>70</v>
      </c>
      <c r="B48" s="115" t="s">
        <v>146</v>
      </c>
      <c r="C48" s="116">
        <v>600000</v>
      </c>
      <c r="D48" s="117">
        <v>44771</v>
      </c>
      <c r="E48" s="115" t="s">
        <v>149</v>
      </c>
    </row>
    <row r="49" spans="1:5" ht="15">
      <c r="A49" s="115" t="s">
        <v>70</v>
      </c>
      <c r="B49" s="115" t="s">
        <v>146</v>
      </c>
      <c r="C49" s="116">
        <v>428000</v>
      </c>
      <c r="D49" s="117">
        <v>44757</v>
      </c>
      <c r="E49" s="115" t="s">
        <v>149</v>
      </c>
    </row>
    <row r="50" spans="1:5" ht="15">
      <c r="A50" s="115" t="s">
        <v>70</v>
      </c>
      <c r="B50" s="115" t="s">
        <v>146</v>
      </c>
      <c r="C50" s="116">
        <v>667461</v>
      </c>
      <c r="D50" s="117">
        <v>44764</v>
      </c>
      <c r="E50" s="115" t="s">
        <v>150</v>
      </c>
    </row>
    <row r="51" spans="1:5" ht="15">
      <c r="A51" s="115" t="s">
        <v>70</v>
      </c>
      <c r="B51" s="115" t="s">
        <v>146</v>
      </c>
      <c r="C51" s="116">
        <v>314000</v>
      </c>
      <c r="D51" s="117">
        <v>44748</v>
      </c>
      <c r="E51" s="115" t="s">
        <v>151</v>
      </c>
    </row>
    <row r="52" spans="1:5" ht="15">
      <c r="A52" s="115" t="s">
        <v>70</v>
      </c>
      <c r="B52" s="115" t="s">
        <v>146</v>
      </c>
      <c r="C52" s="116">
        <v>660000</v>
      </c>
      <c r="D52" s="117">
        <v>44770</v>
      </c>
      <c r="E52" s="115" t="s">
        <v>149</v>
      </c>
    </row>
    <row r="53" spans="1:5" ht="15">
      <c r="A53" s="115" t="s">
        <v>70</v>
      </c>
      <c r="B53" s="115" t="s">
        <v>146</v>
      </c>
      <c r="C53" s="116">
        <v>500000</v>
      </c>
      <c r="D53" s="117">
        <v>44764</v>
      </c>
      <c r="E53" s="115" t="s">
        <v>149</v>
      </c>
    </row>
    <row r="54" spans="1:5" ht="15">
      <c r="A54" s="115" t="s">
        <v>70</v>
      </c>
      <c r="B54" s="115" t="s">
        <v>146</v>
      </c>
      <c r="C54" s="116">
        <v>450000</v>
      </c>
      <c r="D54" s="117">
        <v>44764</v>
      </c>
      <c r="E54" s="115" t="s">
        <v>149</v>
      </c>
    </row>
    <row r="55" spans="1:5" ht="15">
      <c r="A55" s="115" t="s">
        <v>70</v>
      </c>
      <c r="B55" s="115" t="s">
        <v>146</v>
      </c>
      <c r="C55" s="116">
        <v>380000</v>
      </c>
      <c r="D55" s="117">
        <v>44764</v>
      </c>
      <c r="E55" s="115" t="s">
        <v>149</v>
      </c>
    </row>
    <row r="56" spans="1:5" ht="15">
      <c r="A56" s="115" t="s">
        <v>70</v>
      </c>
      <c r="B56" s="115" t="s">
        <v>146</v>
      </c>
      <c r="C56" s="116">
        <v>449900</v>
      </c>
      <c r="D56" s="117">
        <v>44767</v>
      </c>
      <c r="E56" s="115" t="s">
        <v>149</v>
      </c>
    </row>
    <row r="57" spans="1:5" ht="15">
      <c r="A57" s="115" t="s">
        <v>70</v>
      </c>
      <c r="B57" s="115" t="s">
        <v>146</v>
      </c>
      <c r="C57" s="116">
        <v>499000</v>
      </c>
      <c r="D57" s="117">
        <v>44768</v>
      </c>
      <c r="E57" s="115" t="s">
        <v>149</v>
      </c>
    </row>
    <row r="58" spans="1:5" ht="15">
      <c r="A58" s="115" t="s">
        <v>70</v>
      </c>
      <c r="B58" s="115" t="s">
        <v>146</v>
      </c>
      <c r="C58" s="116">
        <v>645000</v>
      </c>
      <c r="D58" s="117">
        <v>44770</v>
      </c>
      <c r="E58" s="115" t="s">
        <v>149</v>
      </c>
    </row>
    <row r="59" spans="1:5" ht="15">
      <c r="A59" s="115" t="s">
        <v>70</v>
      </c>
      <c r="B59" s="115" t="s">
        <v>146</v>
      </c>
      <c r="C59" s="116">
        <v>640000</v>
      </c>
      <c r="D59" s="117">
        <v>44768</v>
      </c>
      <c r="E59" s="115" t="s">
        <v>149</v>
      </c>
    </row>
    <row r="60" spans="1:5" ht="15">
      <c r="A60" s="115" t="s">
        <v>70</v>
      </c>
      <c r="B60" s="115" t="s">
        <v>146</v>
      </c>
      <c r="C60" s="116">
        <v>375000</v>
      </c>
      <c r="D60" s="117">
        <v>44768</v>
      </c>
      <c r="E60" s="115" t="s">
        <v>149</v>
      </c>
    </row>
    <row r="61" spans="1:5" ht="15">
      <c r="A61" s="115" t="s">
        <v>70</v>
      </c>
      <c r="B61" s="115" t="s">
        <v>146</v>
      </c>
      <c r="C61" s="116">
        <v>405000</v>
      </c>
      <c r="D61" s="117">
        <v>44769</v>
      </c>
      <c r="E61" s="115" t="s">
        <v>149</v>
      </c>
    </row>
    <row r="62" spans="1:5" ht="15">
      <c r="A62" s="115" t="s">
        <v>70</v>
      </c>
      <c r="B62" s="115" t="s">
        <v>146</v>
      </c>
      <c r="C62" s="116">
        <v>750000</v>
      </c>
      <c r="D62" s="117">
        <v>44769</v>
      </c>
      <c r="E62" s="115" t="s">
        <v>149</v>
      </c>
    </row>
    <row r="63" spans="1:5" ht="15">
      <c r="A63" s="115" t="s">
        <v>70</v>
      </c>
      <c r="B63" s="115" t="s">
        <v>146</v>
      </c>
      <c r="C63" s="116">
        <v>370000</v>
      </c>
      <c r="D63" s="117">
        <v>44770</v>
      </c>
      <c r="E63" s="115" t="s">
        <v>149</v>
      </c>
    </row>
    <row r="64" spans="1:5" ht="15">
      <c r="A64" s="115" t="s">
        <v>70</v>
      </c>
      <c r="B64" s="115" t="s">
        <v>146</v>
      </c>
      <c r="C64" s="116">
        <v>285000</v>
      </c>
      <c r="D64" s="117">
        <v>44762</v>
      </c>
      <c r="E64" s="115" t="s">
        <v>149</v>
      </c>
    </row>
    <row r="65" spans="1:5" ht="15">
      <c r="A65" s="115" t="s">
        <v>70</v>
      </c>
      <c r="B65" s="115" t="s">
        <v>146</v>
      </c>
      <c r="C65" s="116">
        <v>422000</v>
      </c>
      <c r="D65" s="117">
        <v>44770</v>
      </c>
      <c r="E65" s="115" t="s">
        <v>151</v>
      </c>
    </row>
    <row r="66" spans="1:5" ht="15">
      <c r="A66" s="115" t="s">
        <v>70</v>
      </c>
      <c r="B66" s="115" t="s">
        <v>146</v>
      </c>
      <c r="C66" s="116">
        <v>693277</v>
      </c>
      <c r="D66" s="117">
        <v>44771</v>
      </c>
      <c r="E66" s="115" t="s">
        <v>150</v>
      </c>
    </row>
    <row r="67" spans="1:5" ht="15">
      <c r="A67" s="115" t="s">
        <v>70</v>
      </c>
      <c r="B67" s="115" t="s">
        <v>146</v>
      </c>
      <c r="C67" s="116">
        <v>275000</v>
      </c>
      <c r="D67" s="117">
        <v>44764</v>
      </c>
      <c r="E67" s="115" t="s">
        <v>149</v>
      </c>
    </row>
    <row r="68" spans="1:5" ht="15">
      <c r="A68" s="115" t="s">
        <v>39</v>
      </c>
      <c r="B68" s="115" t="s">
        <v>147</v>
      </c>
      <c r="C68" s="116">
        <v>1150000</v>
      </c>
      <c r="D68" s="117">
        <v>44755</v>
      </c>
      <c r="E68" s="115" t="s">
        <v>149</v>
      </c>
    </row>
    <row r="69" spans="1:5" ht="15">
      <c r="A69" s="115" t="s">
        <v>39</v>
      </c>
      <c r="B69" s="115" t="s">
        <v>147</v>
      </c>
      <c r="C69" s="116">
        <v>461171</v>
      </c>
      <c r="D69" s="117">
        <v>44757</v>
      </c>
      <c r="E69" s="115" t="s">
        <v>150</v>
      </c>
    </row>
    <row r="70" spans="1:5" ht="15">
      <c r="A70" s="115" t="s">
        <v>39</v>
      </c>
      <c r="B70" s="115" t="s">
        <v>147</v>
      </c>
      <c r="C70" s="116">
        <v>608537</v>
      </c>
      <c r="D70" s="117">
        <v>44757</v>
      </c>
      <c r="E70" s="115" t="s">
        <v>150</v>
      </c>
    </row>
    <row r="71" spans="1:5" ht="15">
      <c r="A71" s="115" t="s">
        <v>39</v>
      </c>
      <c r="B71" s="115" t="s">
        <v>147</v>
      </c>
      <c r="C71" s="116">
        <v>330000</v>
      </c>
      <c r="D71" s="117">
        <v>44757</v>
      </c>
      <c r="E71" s="115" t="s">
        <v>149</v>
      </c>
    </row>
    <row r="72" spans="1:5" ht="15">
      <c r="A72" s="115" t="s">
        <v>39</v>
      </c>
      <c r="B72" s="115" t="s">
        <v>147</v>
      </c>
      <c r="C72" s="116">
        <v>420000</v>
      </c>
      <c r="D72" s="117">
        <v>44767</v>
      </c>
      <c r="E72" s="115" t="s">
        <v>151</v>
      </c>
    </row>
    <row r="73" spans="1:5" ht="15">
      <c r="A73" s="115" t="s">
        <v>39</v>
      </c>
      <c r="B73" s="115" t="s">
        <v>147</v>
      </c>
      <c r="C73" s="116">
        <v>300000</v>
      </c>
      <c r="D73" s="117">
        <v>44767</v>
      </c>
      <c r="E73" s="115" t="s">
        <v>151</v>
      </c>
    </row>
    <row r="74" spans="1:5" ht="15">
      <c r="A74" s="115" t="s">
        <v>39</v>
      </c>
      <c r="B74" s="115" t="s">
        <v>147</v>
      </c>
      <c r="C74" s="116">
        <v>540000</v>
      </c>
      <c r="D74" s="117">
        <v>44770</v>
      </c>
      <c r="E74" s="115" t="s">
        <v>149</v>
      </c>
    </row>
    <row r="75" spans="1:5" ht="15">
      <c r="A75" s="115" t="s">
        <v>39</v>
      </c>
      <c r="B75" s="115" t="s">
        <v>147</v>
      </c>
      <c r="C75" s="116">
        <v>560000</v>
      </c>
      <c r="D75" s="117">
        <v>44754</v>
      </c>
      <c r="E75" s="115" t="s">
        <v>149</v>
      </c>
    </row>
    <row r="76" spans="1:5" ht="15">
      <c r="A76" s="115" t="s">
        <v>39</v>
      </c>
      <c r="B76" s="115" t="s">
        <v>147</v>
      </c>
      <c r="C76" s="116">
        <v>409746</v>
      </c>
      <c r="D76" s="117">
        <v>44767</v>
      </c>
      <c r="E76" s="115" t="s">
        <v>150</v>
      </c>
    </row>
    <row r="77" spans="1:5" ht="15">
      <c r="A77" s="115" t="s">
        <v>39</v>
      </c>
      <c r="B77" s="115" t="s">
        <v>147</v>
      </c>
      <c r="C77" s="116">
        <v>440000</v>
      </c>
      <c r="D77" s="117">
        <v>44755</v>
      </c>
      <c r="E77" s="115" t="s">
        <v>149</v>
      </c>
    </row>
    <row r="78" spans="1:5" ht="15">
      <c r="A78" s="115" t="s">
        <v>39</v>
      </c>
      <c r="B78" s="115" t="s">
        <v>147</v>
      </c>
      <c r="C78" s="116">
        <v>490000</v>
      </c>
      <c r="D78" s="117">
        <v>44754</v>
      </c>
      <c r="E78" s="115" t="s">
        <v>149</v>
      </c>
    </row>
    <row r="79" spans="1:5" ht="15">
      <c r="A79" s="115" t="s">
        <v>39</v>
      </c>
      <c r="B79" s="115" t="s">
        <v>147</v>
      </c>
      <c r="C79" s="116">
        <v>445000</v>
      </c>
      <c r="D79" s="117">
        <v>44760</v>
      </c>
      <c r="E79" s="115" t="s">
        <v>149</v>
      </c>
    </row>
    <row r="80" spans="1:5" ht="15">
      <c r="A80" s="115" t="s">
        <v>39</v>
      </c>
      <c r="B80" s="115" t="s">
        <v>147</v>
      </c>
      <c r="C80" s="116">
        <v>679933</v>
      </c>
      <c r="D80" s="117">
        <v>44764</v>
      </c>
      <c r="E80" s="115" t="s">
        <v>150</v>
      </c>
    </row>
    <row r="81" spans="1:5" ht="15">
      <c r="A81" s="115" t="s">
        <v>39</v>
      </c>
      <c r="B81" s="115" t="s">
        <v>147</v>
      </c>
      <c r="C81" s="116">
        <v>420000</v>
      </c>
      <c r="D81" s="117">
        <v>44754</v>
      </c>
      <c r="E81" s="115" t="s">
        <v>149</v>
      </c>
    </row>
    <row r="82" spans="1:5" ht="15">
      <c r="A82" s="115" t="s">
        <v>39</v>
      </c>
      <c r="B82" s="115" t="s">
        <v>147</v>
      </c>
      <c r="C82" s="116">
        <v>265000</v>
      </c>
      <c r="D82" s="117">
        <v>44770</v>
      </c>
      <c r="E82" s="115" t="s">
        <v>149</v>
      </c>
    </row>
    <row r="83" spans="1:5" ht="15">
      <c r="A83" s="115" t="s">
        <v>39</v>
      </c>
      <c r="B83" s="115" t="s">
        <v>147</v>
      </c>
      <c r="C83" s="116">
        <v>430000</v>
      </c>
      <c r="D83" s="117">
        <v>44755</v>
      </c>
      <c r="E83" s="115" t="s">
        <v>149</v>
      </c>
    </row>
    <row r="84" spans="1:5" ht="15">
      <c r="A84" s="115" t="s">
        <v>39</v>
      </c>
      <c r="B84" s="115" t="s">
        <v>147</v>
      </c>
      <c r="C84" s="116">
        <v>592748</v>
      </c>
      <c r="D84" s="117">
        <v>44771</v>
      </c>
      <c r="E84" s="115" t="s">
        <v>150</v>
      </c>
    </row>
    <row r="85" spans="1:5" ht="15">
      <c r="A85" s="115" t="s">
        <v>39</v>
      </c>
      <c r="B85" s="115" t="s">
        <v>147</v>
      </c>
      <c r="C85" s="116">
        <v>410000</v>
      </c>
      <c r="D85" s="117">
        <v>44753</v>
      </c>
      <c r="E85" s="115" t="s">
        <v>149</v>
      </c>
    </row>
    <row r="86" spans="1:5" ht="15">
      <c r="A86" s="115" t="s">
        <v>39</v>
      </c>
      <c r="B86" s="115" t="s">
        <v>147</v>
      </c>
      <c r="C86" s="116">
        <v>100000</v>
      </c>
      <c r="D86" s="117">
        <v>44750</v>
      </c>
      <c r="E86" s="115" t="s">
        <v>151</v>
      </c>
    </row>
    <row r="87" spans="1:5" ht="15">
      <c r="A87" s="115" t="s">
        <v>39</v>
      </c>
      <c r="B87" s="115" t="s">
        <v>147</v>
      </c>
      <c r="C87" s="116">
        <v>370000</v>
      </c>
      <c r="D87" s="117">
        <v>44771</v>
      </c>
      <c r="E87" s="115" t="s">
        <v>149</v>
      </c>
    </row>
    <row r="88" spans="1:5" ht="15">
      <c r="A88" s="115" t="s">
        <v>39</v>
      </c>
      <c r="B88" s="115" t="s">
        <v>147</v>
      </c>
      <c r="C88" s="116">
        <v>360000</v>
      </c>
      <c r="D88" s="117">
        <v>44770</v>
      </c>
      <c r="E88" s="115" t="s">
        <v>149</v>
      </c>
    </row>
    <row r="89" spans="1:5" ht="15">
      <c r="A89" s="115" t="s">
        <v>39</v>
      </c>
      <c r="B89" s="115" t="s">
        <v>147</v>
      </c>
      <c r="C89" s="116">
        <v>485000</v>
      </c>
      <c r="D89" s="117">
        <v>44748</v>
      </c>
      <c r="E89" s="115" t="s">
        <v>149</v>
      </c>
    </row>
    <row r="90" spans="1:5" ht="15">
      <c r="A90" s="115" t="s">
        <v>39</v>
      </c>
      <c r="B90" s="115" t="s">
        <v>147</v>
      </c>
      <c r="C90" s="116">
        <v>100000</v>
      </c>
      <c r="D90" s="117">
        <v>44762</v>
      </c>
      <c r="E90" s="115" t="s">
        <v>151</v>
      </c>
    </row>
    <row r="91" spans="1:5" ht="15">
      <c r="A91" s="115" t="s">
        <v>39</v>
      </c>
      <c r="B91" s="115" t="s">
        <v>147</v>
      </c>
      <c r="C91" s="116">
        <v>1150000</v>
      </c>
      <c r="D91" s="117">
        <v>44771</v>
      </c>
      <c r="E91" s="115" t="s">
        <v>149</v>
      </c>
    </row>
    <row r="92" spans="1:5" ht="15">
      <c r="A92" s="115" t="s">
        <v>39</v>
      </c>
      <c r="B92" s="115" t="s">
        <v>147</v>
      </c>
      <c r="C92" s="116">
        <v>435000</v>
      </c>
      <c r="D92" s="117">
        <v>44743</v>
      </c>
      <c r="E92" s="115" t="s">
        <v>149</v>
      </c>
    </row>
    <row r="93" spans="1:5" ht="15">
      <c r="A93" s="115" t="s">
        <v>39</v>
      </c>
      <c r="B93" s="115" t="s">
        <v>147</v>
      </c>
      <c r="C93" s="116">
        <v>920000</v>
      </c>
      <c r="D93" s="117">
        <v>44771</v>
      </c>
      <c r="E93" s="115" t="s">
        <v>149</v>
      </c>
    </row>
    <row r="94" spans="1:5" ht="15">
      <c r="A94" s="115" t="s">
        <v>39</v>
      </c>
      <c r="B94" s="115" t="s">
        <v>147</v>
      </c>
      <c r="C94" s="116">
        <v>415000</v>
      </c>
      <c r="D94" s="117">
        <v>44748</v>
      </c>
      <c r="E94" s="115" t="s">
        <v>149</v>
      </c>
    </row>
    <row r="95" spans="1:5" ht="15">
      <c r="A95" s="115" t="s">
        <v>39</v>
      </c>
      <c r="B95" s="115" t="s">
        <v>147</v>
      </c>
      <c r="C95" s="116">
        <v>235500</v>
      </c>
      <c r="D95" s="117">
        <v>44743</v>
      </c>
      <c r="E95" s="115" t="s">
        <v>151</v>
      </c>
    </row>
    <row r="96" spans="1:5" ht="15">
      <c r="A96" s="115" t="s">
        <v>39</v>
      </c>
      <c r="B96" s="115" t="s">
        <v>147</v>
      </c>
      <c r="C96" s="116">
        <v>295000</v>
      </c>
      <c r="D96" s="117">
        <v>44770</v>
      </c>
      <c r="E96" s="115" t="s">
        <v>149</v>
      </c>
    </row>
    <row r="97" spans="1:5" ht="15">
      <c r="A97" s="115" t="s">
        <v>39</v>
      </c>
      <c r="B97" s="115" t="s">
        <v>147</v>
      </c>
      <c r="C97" s="116">
        <v>374500</v>
      </c>
      <c r="D97" s="117">
        <v>44771</v>
      </c>
      <c r="E97" s="115" t="s">
        <v>149</v>
      </c>
    </row>
    <row r="98" spans="1:5" ht="15">
      <c r="A98" s="115" t="s">
        <v>39</v>
      </c>
      <c r="B98" s="115" t="s">
        <v>147</v>
      </c>
      <c r="C98" s="116">
        <v>132075</v>
      </c>
      <c r="D98" s="117">
        <v>44755</v>
      </c>
      <c r="E98" s="115" t="s">
        <v>149</v>
      </c>
    </row>
    <row r="99" spans="1:5" ht="15">
      <c r="A99" s="115" t="s">
        <v>39</v>
      </c>
      <c r="B99" s="115" t="s">
        <v>147</v>
      </c>
      <c r="C99" s="116">
        <v>750000</v>
      </c>
      <c r="D99" s="117">
        <v>44743</v>
      </c>
      <c r="E99" s="115" t="s">
        <v>149</v>
      </c>
    </row>
    <row r="100" spans="1:5" ht="15">
      <c r="A100" s="115" t="s">
        <v>52</v>
      </c>
      <c r="B100" s="115" t="s">
        <v>148</v>
      </c>
      <c r="C100" s="116">
        <v>205000</v>
      </c>
      <c r="D100" s="117">
        <v>44753</v>
      </c>
      <c r="E100" s="115" t="s">
        <v>151</v>
      </c>
    </row>
    <row r="101" spans="1:5" ht="15">
      <c r="A101" s="115" t="s">
        <v>52</v>
      </c>
      <c r="B101" s="115" t="s">
        <v>148</v>
      </c>
      <c r="C101" s="116">
        <v>1500000</v>
      </c>
      <c r="D101" s="117">
        <v>44749</v>
      </c>
      <c r="E101" s="115" t="s">
        <v>151</v>
      </c>
    </row>
    <row r="102" spans="1:5" ht="15">
      <c r="A102" s="115" t="s">
        <v>52</v>
      </c>
      <c r="B102" s="115" t="s">
        <v>148</v>
      </c>
      <c r="C102" s="116">
        <v>419900</v>
      </c>
      <c r="D102" s="117">
        <v>44771</v>
      </c>
      <c r="E102" s="115" t="s">
        <v>149</v>
      </c>
    </row>
    <row r="103" spans="1:5" ht="15">
      <c r="A103" s="115" t="s">
        <v>52</v>
      </c>
      <c r="B103" s="115" t="s">
        <v>148</v>
      </c>
      <c r="C103" s="116">
        <v>500000</v>
      </c>
      <c r="D103" s="117">
        <v>44768</v>
      </c>
      <c r="E103" s="115" t="s">
        <v>151</v>
      </c>
    </row>
  </sheetData>
  <pageMargins left="0.7" right="0.7" top="0.75" bottom="0.75" header="0.3" footer="0.3"/>
  <legacy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14</vt:i4>
      </vt:variant>
    </vt:vector>
  </HeadingPairs>
  <TitlesOfParts>
    <vt:vector size="22" baseType="lpstr">
      <vt:lpstr>OVERALL STATS</vt:lpstr>
      <vt:lpstr>SALES STATS</vt:lpstr>
      <vt:lpstr>LOAN ONLY STATS</vt:lpstr>
      <vt:lpstr>BRANCH SALES TRACKING</vt:lpstr>
      <vt:lpstr>LENDER TRACKING</vt:lpstr>
      <vt:lpstr>SALES_LIST</vt:lpstr>
      <vt:lpstr>LOANS_LIST</vt:lpstr>
      <vt:lpstr>SALESLOANSLIST</vt:lpstr>
      <vt:lpstr>CommercialLoansMarket</vt:lpstr>
      <vt:lpstr>CommercialSalesMarket</vt:lpstr>
      <vt:lpstr>ConstructionLoansMarket</vt:lpstr>
      <vt:lpstr>ConventionalLoansMarket</vt:lpstr>
      <vt:lpstr>CreditLineLoansMarket</vt:lpstr>
      <vt:lpstr>HardMoneyLoansMarket</vt:lpstr>
      <vt:lpstr>OverallLoans</vt:lpstr>
      <vt:lpstr>OverallSales</vt:lpstr>
      <vt:lpstr>OverallSalesAndLoans</vt:lpstr>
      <vt:lpstr>'SALES STATS'!Print_Titles</vt:lpstr>
      <vt:lpstr>ResaleMarket</vt:lpstr>
      <vt:lpstr>ResidentialResaleMarket</vt:lpstr>
      <vt:lpstr>SubdivisionMarket</vt:lpstr>
      <vt:lpstr>VacantLandSalesMarket</vt:lpstr>
    </vt:vector>
  </TitlesOfParts>
  <Company>Datasource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Judson Klinger</dc:creator>
  <cp:lastModifiedBy>Judson Klinger</cp:lastModifiedBy>
  <cp:lastPrinted>2007-05-08T12:02:39Z</cp:lastPrinted>
  <dcterms:created xsi:type="dcterms:W3CDTF">2007-04-10T09:15:15Z</dcterms:created>
  <dcterms:modified xsi:type="dcterms:W3CDTF">2022-09-04T12:40:05Z</dcterms:modified>
</cp:coreProperties>
</file>