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STATS'!$A$17:$C$18</definedName>
    <definedName name="CommercialSalesMarket">'SALES STATS'!$A$39:$C$40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STATS'!$A$7:$C$11</definedName>
    <definedName name="CreditLineLoansMarket">'LOAN ONLY STATS'!$A$24:$C$25</definedName>
    <definedName name="HardMoneyLoansMarket">'LOAN ONLY STATS'!$A$37:$C$37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STATS'!$A$31:$C$39</definedName>
    <definedName name="_xlnm.Print_Titles" localSheetId="1">'SALES STATS'!$1:$6</definedName>
    <definedName name="ResaleMarket">'SALES STATS'!$A$7:$C$14</definedName>
    <definedName name="ResidentialResaleMarket">'SALES STATS'!$A$27:$C$33</definedName>
    <definedName name="ResidentialSalesExcludingInclineMarket">'SALES STATS'!#REF!</definedName>
    <definedName name="SubdivisionMarket">'SALES STATS'!$A$20:$C$21</definedName>
    <definedName name="VacantLandSalesMarket">'SALES STATS'!$A$46:$C$47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G8"/>
  <c r="G7"/>
  <c r="C32" i="3"/>
  <c r="B32"/>
  <c r="C19"/>
  <c r="B19"/>
  <c r="C41" i="2"/>
  <c r="B41"/>
  <c r="B16" i="1"/>
  <c r="C16"/>
  <c r="E15" s="1"/>
  <c r="B38" i="3"/>
  <c r="C38"/>
  <c r="B26"/>
  <c r="C26"/>
  <c r="B12"/>
  <c r="D7" s="1"/>
  <c r="C12"/>
  <c r="E7" s="1"/>
  <c r="B48" i="2"/>
  <c r="C48"/>
  <c r="B34"/>
  <c r="D28" s="1"/>
  <c r="C34"/>
  <c r="E28" s="1"/>
  <c r="A2"/>
  <c r="B22"/>
  <c r="D21" s="1"/>
  <c r="C22"/>
  <c r="D18" i="3" l="1"/>
  <c r="E17"/>
  <c r="D17"/>
  <c r="E18"/>
  <c r="E9"/>
  <c r="D9"/>
  <c r="E9" i="1"/>
  <c r="D9"/>
  <c r="E29" i="2"/>
  <c r="D29"/>
  <c r="E47"/>
  <c r="E40"/>
  <c r="D39"/>
  <c r="D33"/>
  <c r="D8" i="3"/>
  <c r="D11"/>
  <c r="E10"/>
  <c r="D10"/>
  <c r="E8"/>
  <c r="E11"/>
  <c r="E25"/>
  <c r="D25"/>
  <c r="D47" i="2"/>
  <c r="D40"/>
  <c r="E39"/>
  <c r="E33"/>
  <c r="D15" i="1"/>
  <c r="E46" i="2"/>
  <c r="E27"/>
  <c r="E30"/>
  <c r="E32"/>
  <c r="E21"/>
  <c r="E20"/>
  <c r="D20"/>
  <c r="D31"/>
  <c r="E31"/>
  <c r="D32"/>
  <c r="D30"/>
  <c r="D27"/>
  <c r="D46"/>
  <c r="A2" i="3"/>
  <c r="E37"/>
  <c r="B15" i="2"/>
  <c r="C15"/>
  <c r="B26" i="1"/>
  <c r="C26"/>
  <c r="B40"/>
  <c r="C40"/>
  <c r="E34" l="1"/>
  <c r="D34"/>
  <c r="E25"/>
  <c r="D25"/>
  <c r="E9" i="2"/>
  <c r="D9"/>
  <c r="E19" i="3"/>
  <c r="D19"/>
  <c r="E41" i="2"/>
  <c r="D41"/>
  <c r="E39" i="1"/>
  <c r="D35"/>
  <c r="D39"/>
  <c r="E24"/>
  <c r="D24"/>
  <c r="E37"/>
  <c r="E35"/>
  <c r="E33"/>
  <c r="E36"/>
  <c r="D37" i="3"/>
  <c r="E24"/>
  <c r="D24"/>
  <c r="D48" i="2"/>
  <c r="E48"/>
  <c r="E34"/>
  <c r="D34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40" l="1"/>
  <c r="D40"/>
  <c r="E38" i="3"/>
  <c r="E26"/>
  <c r="D26"/>
  <c r="D38"/>
  <c r="E12"/>
  <c r="D12"/>
  <c r="E22" i="2"/>
  <c r="D22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<sst xmlns="http://schemas.openxmlformats.org/spreadsheetml/2006/main" count="1594" uniqueCount="200">
  <si>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</si>
  <si>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</si>
  <si>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</si>
  <si>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</si>
  <si>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</si>
  <si>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</si>
  <si>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</si>
  <si>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</si>
  <si>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</si>
  <si>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</si>
  <si>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</si>
  <si>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</si>
  <si>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</si>
  <si>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</si>
  <si>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</si>
  <si>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</si>
  <si>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</si>
  <si>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</si>
  <si>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</si>
  <si>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</si>
  <si>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</si>
  <si>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</si>
  <si>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</si>
  <si>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</si>
  <si>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</si>
  <si>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</si>
  <si>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</si>
  <si>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</si>
  <si>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</si>
  <si>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</si>
  <si>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</si>
  <si>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</si>
  <si>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</si>
  <si>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</si>
  <si>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</si>
  <si>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</si>
  <si>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</si>
  <si>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</si>
  <si>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</si>
  <si>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</si>
  <si>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</si>
  <si>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</si>
  <si>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</si>
  <si>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</si>
  <si>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</si>
  <si>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</si>
  <si>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</si>
  <si>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</si>
  <si>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</si>
  <si>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</si>
  <si>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</si>
  <si>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</si>
  <si>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</si>
  <si>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</si>
  <si>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</si>
  <si>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</si>
  <si>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</si>
  <si>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</si>
  <si>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CARSON CITY</t>
  </si>
  <si>
    <t>18</t>
  </si>
  <si>
    <t>DC</t>
  </si>
  <si>
    <t>AMG</t>
  </si>
  <si>
    <t>KDJ</t>
  </si>
  <si>
    <t>Signature Title</t>
  </si>
  <si>
    <t>OVERALL TITLE COMPANY MARKET STATISTICS Carson City  County, NV)</t>
  </si>
  <si>
    <t>SALES MARKET Carson City County, NV)</t>
  </si>
  <si>
    <t>LOAN ONLY MARKETS Carson City County, NV)</t>
  </si>
  <si>
    <t>Reporting Period: JANUARY, 2022</t>
  </si>
  <si>
    <t>SINGLE FAM RES.</t>
  </si>
  <si>
    <t>ET</t>
  </si>
  <si>
    <t>NO</t>
  </si>
  <si>
    <t>15</t>
  </si>
  <si>
    <t>2-4 PLEX</t>
  </si>
  <si>
    <t>23</t>
  </si>
  <si>
    <t>17</t>
  </si>
  <si>
    <t>Stewart Title</t>
  </si>
  <si>
    <t>PLUMB</t>
  </si>
  <si>
    <t>HB</t>
  </si>
  <si>
    <t>TK</t>
  </si>
  <si>
    <t>LAKESIDE</t>
  </si>
  <si>
    <t>SL</t>
  </si>
  <si>
    <t>CONDO/TWNHSE</t>
  </si>
  <si>
    <t>SOUTH KIETZKE</t>
  </si>
  <si>
    <t>CRF</t>
  </si>
  <si>
    <t>YES</t>
  </si>
  <si>
    <t>VACANT LAND</t>
  </si>
  <si>
    <t>JH</t>
  </si>
  <si>
    <t>008-241-07</t>
  </si>
  <si>
    <t>DKD</t>
  </si>
  <si>
    <t>DAMONTE</t>
  </si>
  <si>
    <t>24</t>
  </si>
  <si>
    <t>GARDNERVILLE</t>
  </si>
  <si>
    <t>WLD</t>
  </si>
  <si>
    <t>MOBILE HOME</t>
  </si>
  <si>
    <t>MLM</t>
  </si>
  <si>
    <t>True Title and Escrow</t>
  </si>
  <si>
    <t>TM</t>
  </si>
  <si>
    <t>COMMERCIAL</t>
  </si>
  <si>
    <t>MIF</t>
  </si>
  <si>
    <t>NF</t>
  </si>
  <si>
    <t>5</t>
  </si>
  <si>
    <t>Calatlantic Title West</t>
  </si>
  <si>
    <t>LH</t>
  </si>
  <si>
    <t>Acme Title and Escrow</t>
  </si>
  <si>
    <t>LANDER</t>
  </si>
  <si>
    <t>LTE</t>
  </si>
  <si>
    <t>RENO CORPORATE</t>
  </si>
  <si>
    <t>CA</t>
  </si>
  <si>
    <t>RLT</t>
  </si>
  <si>
    <t>002-646-92</t>
  </si>
  <si>
    <t>CONVENTIONAL</t>
  </si>
  <si>
    <t>UNITED FEDERAL CREDIT UNION</t>
  </si>
  <si>
    <t>010-372-05</t>
  </si>
  <si>
    <t>HOME POINT FINANCIAL CORPORATION</t>
  </si>
  <si>
    <t>002-215-01</t>
  </si>
  <si>
    <t>008-251-31</t>
  </si>
  <si>
    <t>PRIMELENDING</t>
  </si>
  <si>
    <t>009-412-05</t>
  </si>
  <si>
    <t>WELLS FARGO BANK NA</t>
  </si>
  <si>
    <t>001-111-23</t>
  </si>
  <si>
    <t>US BANK NA</t>
  </si>
  <si>
    <t>008-864-05</t>
  </si>
  <si>
    <t>AMERICAN PACIFIC MORTGAGE CORPORATION</t>
  </si>
  <si>
    <t>002-242-75</t>
  </si>
  <si>
    <t>GREATER NEVADA MORTGAGE</t>
  </si>
  <si>
    <t>009-851-27</t>
  </si>
  <si>
    <t>009-112-17</t>
  </si>
  <si>
    <t>UMPQUA BANK</t>
  </si>
  <si>
    <t>008-183-11</t>
  </si>
  <si>
    <t>GUILD MORTGAGE COMPANY LLC</t>
  </si>
  <si>
    <t>009-212-09</t>
  </si>
  <si>
    <t>002-141-02</t>
  </si>
  <si>
    <t>PLUMAS BANK</t>
  </si>
  <si>
    <t>010-641-21</t>
  </si>
  <si>
    <t>ELEVEN MORTGAGE</t>
  </si>
  <si>
    <t>010-423-21</t>
  </si>
  <si>
    <t>NORTHPOINTE BANK</t>
  </si>
  <si>
    <t>009-093-15</t>
  </si>
  <si>
    <t>HARD MONEY</t>
  </si>
  <si>
    <t>OLIVAS TR</t>
  </si>
  <si>
    <t>008-083-09</t>
  </si>
  <si>
    <t>004-302-18</t>
  </si>
  <si>
    <t>001-044-04</t>
  </si>
  <si>
    <t>010-735-09</t>
  </si>
  <si>
    <t>HOMETOWN LENDERS INC</t>
  </si>
  <si>
    <t>002-412-14</t>
  </si>
  <si>
    <t>008-115-02</t>
  </si>
  <si>
    <t>008-264-18</t>
  </si>
  <si>
    <t>010-382-01</t>
  </si>
  <si>
    <t>010-271-19</t>
  </si>
  <si>
    <t>NEVADA STATE BANK</t>
  </si>
  <si>
    <t>010-641-17</t>
  </si>
  <si>
    <t>007-261-10</t>
  </si>
  <si>
    <t>VA</t>
  </si>
  <si>
    <t>ARBOR FINANCIAL GROUP</t>
  </si>
  <si>
    <t>008-053-07</t>
  </si>
  <si>
    <t>010-555-25</t>
  </si>
  <si>
    <t>010-553-13</t>
  </si>
  <si>
    <t>CREDIT LINE</t>
  </si>
  <si>
    <t>CITY NATIONAL BANK</t>
  </si>
  <si>
    <t>008-324-11</t>
  </si>
  <si>
    <t>010-211-08</t>
  </si>
  <si>
    <t>007-221-06</t>
  </si>
  <si>
    <t>GRETER NEVADA CREDIT UNION</t>
  </si>
  <si>
    <t>010-441-57</t>
  </si>
  <si>
    <t>002-452-13</t>
  </si>
  <si>
    <t>002-222-02</t>
  </si>
  <si>
    <t>FHA</t>
  </si>
  <si>
    <t>FAIRWAY INDEPENDENT MORTGAGE CORPORATION</t>
  </si>
  <si>
    <t>009-483-09</t>
  </si>
  <si>
    <t>004-045-03</t>
  </si>
  <si>
    <t>Archer Title and Escrow</t>
  </si>
  <si>
    <t>010-731-03</t>
  </si>
  <si>
    <t>010-412-11</t>
  </si>
  <si>
    <t>007-293-22</t>
  </si>
  <si>
    <t>008-383-24</t>
  </si>
  <si>
    <t>009-581-06</t>
  </si>
  <si>
    <t>001-231-01</t>
  </si>
  <si>
    <t>008-797-19</t>
  </si>
  <si>
    <t>FIRST NATIONAL BANK</t>
  </si>
  <si>
    <t>009-741-01</t>
  </si>
  <si>
    <t>009-654-06</t>
  </si>
  <si>
    <t>010-592-08</t>
  </si>
  <si>
    <t>009-189-07</t>
  </si>
  <si>
    <t>009-205-08</t>
  </si>
  <si>
    <t>002-582-09</t>
  </si>
  <si>
    <t>ACT</t>
  </si>
  <si>
    <t>CAL</t>
  </si>
  <si>
    <t>FA</t>
  </si>
  <si>
    <t>FC</t>
  </si>
  <si>
    <t>SIG</t>
  </si>
  <si>
    <t>ST</t>
  </si>
  <si>
    <t>TI</t>
  </si>
  <si>
    <t>TT</t>
  </si>
  <si>
    <t>TTE</t>
  </si>
  <si>
    <t>ATE</t>
  </si>
  <si>
    <t>DEED</t>
  </si>
  <si>
    <t>DEED OF TRUST</t>
  </si>
  <si>
    <t>DEED SUBDIVIDER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</si>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</sst>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22</c:v>
                </c:pt>
                <c:pt idx="1">
                  <c:v>20</c:v>
                </c:pt>
                <c:pt idx="2">
                  <c:v>18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2891008"/>
        <c:axId val="112892544"/>
        <c:axId val="0"/>
      </c:bar3DChart>
      <c:catAx>
        <c:axId val="112891008"/>
        <c:scaling>
          <c:orientation val="minMax"/>
        </c:scaling>
        <c:axPos val="b"/>
        <c:numFmt formatCode="General" sourceLinked="1"/>
        <c:majorTickMark val="none"/>
        <c:tickLblPos val="nextTo"/>
        <c:crossAx val="112892544"/>
        <c:crosses val="autoZero"/>
        <c:auto val="1"/>
        <c:lblAlgn val="ctr"/>
        <c:lblOffset val="100"/>
      </c:catAx>
      <c:valAx>
        <c:axId val="1128925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891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STATS'!$A$21:$A$25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Archer Title and Escrow</c:v>
                </c:pt>
              </c:strCache>
            </c:strRef>
          </c:cat>
          <c:val>
            <c:numRef>
              <c:f>'OVERALL STATS'!$B$21:$B$25</c:f>
              <c:numCache>
                <c:formatCode>0</c:formatCode>
                <c:ptCount val="5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</c:ser>
        <c:shape val="box"/>
        <c:axId val="113517312"/>
        <c:axId val="113518848"/>
        <c:axId val="0"/>
      </c:bar3DChart>
      <c:catAx>
        <c:axId val="113517312"/>
        <c:scaling>
          <c:orientation val="minMax"/>
        </c:scaling>
        <c:axPos val="b"/>
        <c:numFmt formatCode="General" sourceLinked="1"/>
        <c:majorTickMark val="none"/>
        <c:tickLblPos val="nextTo"/>
        <c:crossAx val="113518848"/>
        <c:crosses val="autoZero"/>
        <c:auto val="1"/>
        <c:lblAlgn val="ctr"/>
        <c:lblOffset val="100"/>
      </c:catAx>
      <c:valAx>
        <c:axId val="113518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3517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38</c:v>
                </c:pt>
                <c:pt idx="1">
                  <c:v>37</c:v>
                </c:pt>
                <c:pt idx="2">
                  <c:v>30</c:v>
                </c:pt>
                <c:pt idx="3">
                  <c:v>12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3549312"/>
        <c:axId val="113550848"/>
        <c:axId val="0"/>
      </c:bar3DChart>
      <c:catAx>
        <c:axId val="113549312"/>
        <c:scaling>
          <c:orientation val="minMax"/>
        </c:scaling>
        <c:axPos val="b"/>
        <c:numFmt formatCode="General" sourceLinked="1"/>
        <c:majorTickMark val="none"/>
        <c:tickLblPos val="nextTo"/>
        <c:crossAx val="113550848"/>
        <c:crosses val="autoZero"/>
        <c:auto val="1"/>
        <c:lblAlgn val="ctr"/>
        <c:lblOffset val="100"/>
      </c:catAx>
      <c:valAx>
        <c:axId val="113550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3549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11120964.08</c:v>
                </c:pt>
                <c:pt idx="1">
                  <c:v>9096652</c:v>
                </c:pt>
                <c:pt idx="2">
                  <c:v>12772000</c:v>
                </c:pt>
                <c:pt idx="3">
                  <c:v>3403997</c:v>
                </c:pt>
                <c:pt idx="4">
                  <c:v>3047559</c:v>
                </c:pt>
                <c:pt idx="5">
                  <c:v>1219000</c:v>
                </c:pt>
                <c:pt idx="6">
                  <c:v>950000</c:v>
                </c:pt>
                <c:pt idx="7">
                  <c:v>350000</c:v>
                </c:pt>
                <c:pt idx="8">
                  <c:v>210000</c:v>
                </c:pt>
              </c:numCache>
            </c:numRef>
          </c:val>
        </c:ser>
        <c:shape val="box"/>
        <c:axId val="113257472"/>
        <c:axId val="113263360"/>
        <c:axId val="0"/>
      </c:bar3DChart>
      <c:catAx>
        <c:axId val="113257472"/>
        <c:scaling>
          <c:orientation val="minMax"/>
        </c:scaling>
        <c:axPos val="b"/>
        <c:numFmt formatCode="General" sourceLinked="1"/>
        <c:majorTickMark val="none"/>
        <c:tickLblPos val="nextTo"/>
        <c:crossAx val="113263360"/>
        <c:crosses val="autoZero"/>
        <c:auto val="1"/>
        <c:lblAlgn val="ctr"/>
        <c:lblOffset val="100"/>
      </c:catAx>
      <c:valAx>
        <c:axId val="113263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3257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Archer Title and Escrow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5903903</c:v>
                </c:pt>
                <c:pt idx="1">
                  <c:v>4822100</c:v>
                </c:pt>
                <c:pt idx="2">
                  <c:v>2256600</c:v>
                </c:pt>
                <c:pt idx="3">
                  <c:v>2249600</c:v>
                </c:pt>
                <c:pt idx="4">
                  <c:v>231000</c:v>
                </c:pt>
              </c:numCache>
            </c:numRef>
          </c:val>
        </c:ser>
        <c:shape val="box"/>
        <c:axId val="113309952"/>
        <c:axId val="113573888"/>
        <c:axId val="0"/>
      </c:bar3DChart>
      <c:catAx>
        <c:axId val="113309952"/>
        <c:scaling>
          <c:orientation val="minMax"/>
        </c:scaling>
        <c:axPos val="b"/>
        <c:numFmt formatCode="General" sourceLinked="1"/>
        <c:majorTickMark val="none"/>
        <c:tickLblPos val="nextTo"/>
        <c:crossAx val="113573888"/>
        <c:crosses val="autoZero"/>
        <c:auto val="1"/>
        <c:lblAlgn val="ctr"/>
        <c:lblOffset val="100"/>
      </c:catAx>
      <c:valAx>
        <c:axId val="113573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3309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18675903</c:v>
                </c:pt>
                <c:pt idx="1">
                  <c:v>15943064.08</c:v>
                </c:pt>
                <c:pt idx="2">
                  <c:v>11353252</c:v>
                </c:pt>
                <c:pt idx="3">
                  <c:v>5653597</c:v>
                </c:pt>
                <c:pt idx="4">
                  <c:v>3047559</c:v>
                </c:pt>
                <c:pt idx="5">
                  <c:v>1219000</c:v>
                </c:pt>
                <c:pt idx="6">
                  <c:v>950000</c:v>
                </c:pt>
                <c:pt idx="7">
                  <c:v>350000</c:v>
                </c:pt>
                <c:pt idx="8">
                  <c:v>210000</c:v>
                </c:pt>
              </c:numCache>
            </c:numRef>
          </c:val>
        </c:ser>
        <c:shape val="box"/>
        <c:axId val="113583616"/>
        <c:axId val="113585152"/>
        <c:axId val="0"/>
      </c:bar3DChart>
      <c:catAx>
        <c:axId val="113583616"/>
        <c:scaling>
          <c:orientation val="minMax"/>
        </c:scaling>
        <c:axPos val="b"/>
        <c:numFmt formatCode="General" sourceLinked="1"/>
        <c:majorTickMark val="none"/>
        <c:tickLblPos val="nextTo"/>
        <c:crossAx val="113585152"/>
        <c:crosses val="autoZero"/>
        <c:auto val="1"/>
        <c:lblAlgn val="ctr"/>
        <c:lblOffset val="100"/>
      </c:catAx>
      <c:valAx>
        <c:axId val="113585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35836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93.623881597225" createdVersion="3" refreshedVersion="3" minRefreshableVersion="3" recordCount="79">
  <cacheSource type="worksheet">
    <worksheetSource name="Table5"/>
  </cacheSource>
  <cacheFields count="10">
    <cacheField name="FULLNAME" numFmtId="0">
      <sharedItems count="17">
        <s v="Acme Title and Escrow"/>
        <s v="Calatlantic Title West"/>
        <s v="First American Title"/>
        <s v="First Centennial Title"/>
        <s v="Signature Title"/>
        <s v="Stewart Title"/>
        <s v="Ticor Title"/>
        <s v="Toiyabe Title"/>
        <s v="True Title and Escrow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CCARRAN"/>
        <s v="MINDEN"/>
        <s v="KIETZKE"/>
        <s v="CARSON CITY"/>
        <s v="RIDGEVIEW"/>
        <s v="LAKESIDEMOANA"/>
        <s v="DAMONTE"/>
        <s v="LAKESIDE"/>
        <s v="RENO CORPORATE"/>
        <s v="PLUMB"/>
        <s v="SOUTH KIETZKE"/>
        <s v="GARDNERVILLE"/>
        <s v="MINNEAPOLIS, MN" u="1"/>
        <s v="PHOENIX, AZ" u="1"/>
        <s v="HAMMILL" u="1"/>
        <s v="ORLANDO, FL" u="1"/>
        <s v="FERNLEY" u="1"/>
        <s v="SALT LAKE CITY" u="1"/>
        <s v="SPARKS" u="1"/>
        <s v="LAS VEGAS" u="1"/>
        <s v="PROFESSIONAL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79">
        <s v="LTE"/>
        <s v="LH"/>
        <s v="ET"/>
        <s v="TM"/>
        <s v="TK"/>
        <s v="18"/>
        <s v="9"/>
        <s v="12"/>
        <s v="15"/>
        <s v="17"/>
        <s v="24"/>
        <s v="23"/>
        <s v="10"/>
        <s v="5"/>
        <s v="NF"/>
        <s v="CA"/>
        <s v="HB"/>
        <s v="AMG"/>
        <s v="CRF"/>
        <s v="KDJ"/>
        <s v="WLD"/>
        <s v="MLM"/>
        <s v="MIF"/>
        <s v="DKD"/>
        <s v="DC"/>
        <s v="SL"/>
        <s v="RLT"/>
        <s v="JH"/>
        <s v="LS"/>
        <s v="JML" u="1"/>
        <s v="20" u="1"/>
        <s v="JMS" u="1"/>
        <s v="UNK" u="1"/>
        <s v="RC" u="1"/>
        <s v="AE" u="1"/>
        <s v="CKL" u="1"/>
        <s v="JW" u="1"/>
        <s v="DPR" u="1"/>
        <s v="11" u="1"/>
        <s v="MK" u="1"/>
        <s v="KA" u="1"/>
        <s v="ZEN" u="1"/>
        <s v="JP" u="1"/>
        <s v="TS" u="1"/>
        <s v="RLS" u="1"/>
        <s v="N/A" u="1"/>
        <s v="PAH" u="1"/>
        <s v="YC" u="1"/>
        <s v="MLC" u="1"/>
        <s v="RA" u="1"/>
        <s v="ASK" u="1"/>
        <s v="DNO" u="1"/>
        <s v="LTF" u="1"/>
        <s v="2" u="1"/>
        <s v="MLR" u="1"/>
        <s v="KS" u="1"/>
        <s v="JN" u="1"/>
        <s v="SAB" u="1"/>
        <s v="KOT" u="1"/>
        <s v="ERF" u="1"/>
        <s v="NCS" u="1"/>
        <s v="ARJ" u="1"/>
        <s v="MDD" u="1"/>
        <s v="DMR" u="1"/>
        <s v="CY" u="1"/>
        <s v="LC" u="1"/>
        <s v="BM" u="1"/>
        <s v="FF" u="1"/>
        <s v="1" u="1"/>
        <s v="14" u="1"/>
        <s v="DEB" u="1"/>
        <s v="TB" u="1"/>
        <s v="CD" u="1"/>
        <s v="TO" u="1"/>
        <s v="21" u="1"/>
        <s v="SLP" u="1"/>
        <s v="VD" u="1"/>
        <s v="19" u="1"/>
        <s v="DJA" u="1"/>
      </sharedItems>
    </cacheField>
    <cacheField name="PROPTYPE" numFmtId="0">
      <sharedItems count="8">
        <s v="COMMERCIAL"/>
        <s v="SINGLE FAM RES."/>
        <s v="VACANT LAND"/>
        <s v="2-4 PLEX"/>
        <s v="MOBILE HOME"/>
        <s v="CONDO/TWNHSE"/>
        <s v="COMM'L/IND'L" u="1"/>
        <s v="APARTMENT BLDG." u="1"/>
      </sharedItems>
    </cacheField>
    <cacheField name="DOCNUM" numFmtId="0">
      <sharedItems containsSemiMixedTypes="0" containsString="0" containsNumber="1" containsInteger="1" minValue="528581" maxValue="529367"/>
    </cacheField>
    <cacheField name="AMOUNT" numFmtId="165">
      <sharedItems containsSemiMixedTypes="0" containsString="0" containsNumber="1" minValue="50000" maxValue="44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1-03T00:00:00" maxDate="2022-0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93.623964583334" createdVersion="3" refreshedVersion="3" minRefreshableVersion="3" recordCount="52">
  <cacheSource type="worksheet">
    <worksheetSource name="Table4"/>
  </cacheSource>
  <cacheFields count="8">
    <cacheField name="FULLNAME" numFmtId="0">
      <sharedItems containsBlank="1" count="14">
        <s v="Archer Title and Escrow"/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HARD MONEY"/>
        <s v="CREDIT LINE"/>
        <s v="FHA"/>
        <s v="VA"/>
        <m u="1"/>
        <s v="CONSTRUCTION"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8560" maxValue="529352"/>
    </cacheField>
    <cacheField name="AMOUNT" numFmtId="165">
      <sharedItems containsSemiMixedTypes="0" containsString="0" containsNumber="1" containsInteger="1" minValue="65000" maxValue="1042000"/>
    </cacheField>
    <cacheField name="RECDATE" numFmtId="14">
      <sharedItems containsSemiMixedTypes="0" containsNonDate="0" containsDate="1" containsString="0" minDate="2022-01-03T00:00:00" maxDate="2022-02-01T00:00:00"/>
    </cacheField>
    <cacheField name="LENDER" numFmtId="0">
      <sharedItems containsBlank="1" count="109">
        <s v="NORTHPOINTE BANK"/>
        <s v="GUILD MORTGAGE COMPANY LLC"/>
        <s v="WELLS FARGO BANK NA"/>
        <s v="UMPQUA BANK"/>
        <s v="US BANK NA"/>
        <s v="OLIVAS TR"/>
        <s v="UNITED FEDERAL CREDIT UNION"/>
        <s v="CITY NATIONAL BANK"/>
        <s v="GREATER NEVADA MORTGAGE"/>
        <s v="AMERICAN PACIFIC MORTGAGE CORPORATION"/>
        <s v="ELEVEN MORTGAGE"/>
        <s v="ARBOR FINANCIAL GROUP"/>
        <s v="FAIRWAY INDEPENDENT MORTGAGE CORPORATION"/>
        <s v="HOMETOWN LENDERS INC"/>
        <s v="PLUMAS BANK"/>
        <s v="NEVADA STATE BANK"/>
        <s v="PRIMELENDING"/>
        <s v="GRETER NEVADA CREDIT UNION"/>
        <s v="FIRST NATIONAL BANK"/>
        <s v="HOME POINT FINANCIAL CORPORATION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x v="0"/>
    <s v="ACT"/>
    <x v="0"/>
    <x v="0"/>
    <x v="0"/>
    <n v="529245"/>
    <n v="350000"/>
    <x v="0"/>
    <s v="YES"/>
    <d v="2022-01-26T00:00:00"/>
  </r>
  <r>
    <x v="1"/>
    <s v="CAL"/>
    <x v="1"/>
    <x v="1"/>
    <x v="1"/>
    <n v="529241"/>
    <n v="591000"/>
    <x v="1"/>
    <s v="YES"/>
    <d v="2022-01-26T00:00:00"/>
  </r>
  <r>
    <x v="1"/>
    <s v="CAL"/>
    <x v="1"/>
    <x v="1"/>
    <x v="1"/>
    <n v="529250"/>
    <n v="731709"/>
    <x v="1"/>
    <s v="YES"/>
    <d v="2022-01-26T00:00:00"/>
  </r>
  <r>
    <x v="1"/>
    <s v="CAL"/>
    <x v="1"/>
    <x v="1"/>
    <x v="1"/>
    <n v="529253"/>
    <n v="589950"/>
    <x v="1"/>
    <s v="YES"/>
    <d v="2022-01-26T00:00:00"/>
  </r>
  <r>
    <x v="1"/>
    <s v="CAL"/>
    <x v="1"/>
    <x v="1"/>
    <x v="1"/>
    <n v="529274"/>
    <n v="534950"/>
    <x v="1"/>
    <s v="YES"/>
    <d v="2022-01-27T00:00:00"/>
  </r>
  <r>
    <x v="1"/>
    <s v="CAL"/>
    <x v="1"/>
    <x v="1"/>
    <x v="1"/>
    <n v="529211"/>
    <n v="599950"/>
    <x v="1"/>
    <s v="YES"/>
    <d v="2022-01-25T00:00:00"/>
  </r>
  <r>
    <x v="2"/>
    <s v="FA"/>
    <x v="2"/>
    <x v="2"/>
    <x v="1"/>
    <n v="528581"/>
    <n v="624000"/>
    <x v="0"/>
    <s v="YES"/>
    <d v="2022-01-03T00:00:00"/>
  </r>
  <r>
    <x v="2"/>
    <s v="FA"/>
    <x v="2"/>
    <x v="2"/>
    <x v="1"/>
    <n v="529058"/>
    <n v="370000"/>
    <x v="0"/>
    <s v="YES"/>
    <d v="2022-01-19T00:00:00"/>
  </r>
  <r>
    <x v="2"/>
    <s v="FA"/>
    <x v="3"/>
    <x v="3"/>
    <x v="1"/>
    <n v="528968"/>
    <n v="649997"/>
    <x v="0"/>
    <s v="YES"/>
    <d v="2022-01-14T00:00:00"/>
  </r>
  <r>
    <x v="2"/>
    <s v="FA"/>
    <x v="3"/>
    <x v="4"/>
    <x v="1"/>
    <n v="528610"/>
    <n v="750000"/>
    <x v="0"/>
    <s v="YES"/>
    <d v="2022-01-04T00:00:00"/>
  </r>
  <r>
    <x v="2"/>
    <s v="FA"/>
    <x v="2"/>
    <x v="2"/>
    <x v="1"/>
    <n v="529296"/>
    <n v="625000"/>
    <x v="0"/>
    <s v="YES"/>
    <d v="2022-01-28T00:00:00"/>
  </r>
  <r>
    <x v="2"/>
    <s v="FA"/>
    <x v="2"/>
    <x v="2"/>
    <x v="1"/>
    <n v="529361"/>
    <n v="385000"/>
    <x v="0"/>
    <s v="YES"/>
    <d v="2022-01-31T00:00:00"/>
  </r>
  <r>
    <x v="3"/>
    <s v="FC"/>
    <x v="4"/>
    <x v="5"/>
    <x v="2"/>
    <n v="528790"/>
    <n v="165000"/>
    <x v="0"/>
    <s v="YES"/>
    <d v="2022-01-10T00:00:00"/>
  </r>
  <r>
    <x v="3"/>
    <s v="FC"/>
    <x v="5"/>
    <x v="6"/>
    <x v="1"/>
    <n v="528634"/>
    <n v="420000"/>
    <x v="0"/>
    <s v="YES"/>
    <d v="2022-01-04T00:00:00"/>
  </r>
  <r>
    <x v="3"/>
    <s v="FC"/>
    <x v="6"/>
    <x v="7"/>
    <x v="1"/>
    <n v="529303"/>
    <n v="374500"/>
    <x v="0"/>
    <s v="YES"/>
    <d v="2022-01-28T00:00:00"/>
  </r>
  <r>
    <x v="3"/>
    <s v="FC"/>
    <x v="5"/>
    <x v="8"/>
    <x v="1"/>
    <n v="529243"/>
    <n v="385000"/>
    <x v="0"/>
    <s v="YES"/>
    <d v="2022-01-26T00:00:00"/>
  </r>
  <r>
    <x v="3"/>
    <s v="FC"/>
    <x v="4"/>
    <x v="5"/>
    <x v="1"/>
    <n v="528616"/>
    <n v="295000"/>
    <x v="0"/>
    <s v="YES"/>
    <d v="2022-01-04T00:00:00"/>
  </r>
  <r>
    <x v="3"/>
    <s v="FC"/>
    <x v="5"/>
    <x v="8"/>
    <x v="1"/>
    <n v="528589"/>
    <n v="679752"/>
    <x v="0"/>
    <s v="YES"/>
    <d v="2022-01-03T00:00:00"/>
  </r>
  <r>
    <x v="3"/>
    <s v="FC"/>
    <x v="4"/>
    <x v="9"/>
    <x v="1"/>
    <n v="529359"/>
    <n v="260000"/>
    <x v="0"/>
    <s v="YES"/>
    <d v="2022-01-31T00:00:00"/>
  </r>
  <r>
    <x v="3"/>
    <s v="FC"/>
    <x v="4"/>
    <x v="9"/>
    <x v="1"/>
    <n v="528601"/>
    <n v="380000"/>
    <x v="0"/>
    <s v="YES"/>
    <d v="2022-01-04T00:00:00"/>
  </r>
  <r>
    <x v="3"/>
    <s v="FC"/>
    <x v="7"/>
    <x v="10"/>
    <x v="1"/>
    <n v="528797"/>
    <n v="233000"/>
    <x v="0"/>
    <s v="YES"/>
    <d v="2022-01-10T00:00:00"/>
  </r>
  <r>
    <x v="3"/>
    <s v="FC"/>
    <x v="4"/>
    <x v="11"/>
    <x v="3"/>
    <n v="528590"/>
    <n v="435000"/>
    <x v="0"/>
    <s v="YES"/>
    <d v="2022-01-03T00:00:00"/>
  </r>
  <r>
    <x v="3"/>
    <s v="FC"/>
    <x v="5"/>
    <x v="12"/>
    <x v="1"/>
    <n v="528734"/>
    <n v="355000"/>
    <x v="0"/>
    <s v="YES"/>
    <d v="2022-01-07T00:00:00"/>
  </r>
  <r>
    <x v="3"/>
    <s v="FC"/>
    <x v="4"/>
    <x v="5"/>
    <x v="2"/>
    <n v="528966"/>
    <n v="50000"/>
    <x v="0"/>
    <s v="YES"/>
    <d v="2022-01-14T00:00:00"/>
  </r>
  <r>
    <x v="3"/>
    <s v="FC"/>
    <x v="4"/>
    <x v="11"/>
    <x v="1"/>
    <n v="529110"/>
    <n v="700000"/>
    <x v="0"/>
    <s v="YES"/>
    <d v="2022-01-20T00:00:00"/>
  </r>
  <r>
    <x v="3"/>
    <s v="FC"/>
    <x v="4"/>
    <x v="11"/>
    <x v="1"/>
    <n v="528962"/>
    <n v="485000"/>
    <x v="0"/>
    <s v="YES"/>
    <d v="2022-01-14T00:00:00"/>
  </r>
  <r>
    <x v="3"/>
    <s v="FC"/>
    <x v="7"/>
    <x v="10"/>
    <x v="1"/>
    <n v="529367"/>
    <n v="501000"/>
    <x v="0"/>
    <s v="YES"/>
    <d v="2022-01-31T00:00:00"/>
  </r>
  <r>
    <x v="3"/>
    <s v="FC"/>
    <x v="4"/>
    <x v="11"/>
    <x v="2"/>
    <n v="528773"/>
    <n v="160000"/>
    <x v="0"/>
    <s v="YES"/>
    <d v="2022-01-07T00:00:00"/>
  </r>
  <r>
    <x v="3"/>
    <s v="FC"/>
    <x v="4"/>
    <x v="5"/>
    <x v="1"/>
    <n v="529156"/>
    <n v="418400"/>
    <x v="0"/>
    <s v="YES"/>
    <d v="2022-01-24T00:00:00"/>
  </r>
  <r>
    <x v="3"/>
    <s v="FC"/>
    <x v="8"/>
    <x v="13"/>
    <x v="1"/>
    <n v="529175"/>
    <n v="210000"/>
    <x v="0"/>
    <s v="YES"/>
    <d v="2022-01-24T00:00:00"/>
  </r>
  <r>
    <x v="3"/>
    <s v="FC"/>
    <x v="4"/>
    <x v="11"/>
    <x v="1"/>
    <n v="528704"/>
    <n v="390000"/>
    <x v="0"/>
    <s v="YES"/>
    <d v="2022-01-06T00:00:00"/>
  </r>
  <r>
    <x v="3"/>
    <s v="FC"/>
    <x v="5"/>
    <x v="6"/>
    <x v="1"/>
    <n v="528804"/>
    <n v="2200000"/>
    <x v="0"/>
    <s v="YES"/>
    <d v="2022-01-10T00:00:00"/>
  </r>
  <r>
    <x v="4"/>
    <s v="SIG"/>
    <x v="2"/>
    <x v="14"/>
    <x v="1"/>
    <n v="529128"/>
    <n v="510000"/>
    <x v="0"/>
    <s v="YES"/>
    <d v="2022-01-21T00:00:00"/>
  </r>
  <r>
    <x v="4"/>
    <s v="SIG"/>
    <x v="9"/>
    <x v="15"/>
    <x v="1"/>
    <n v="529258"/>
    <n v="440000"/>
    <x v="0"/>
    <s v="YES"/>
    <d v="2022-01-26T00:00:00"/>
  </r>
  <r>
    <x v="5"/>
    <s v="ST"/>
    <x v="10"/>
    <x v="16"/>
    <x v="1"/>
    <n v="528607"/>
    <n v="797000"/>
    <x v="0"/>
    <s v="YES"/>
    <d v="2022-01-04T00:00:00"/>
  </r>
  <r>
    <x v="5"/>
    <s v="ST"/>
    <x v="4"/>
    <x v="17"/>
    <x v="1"/>
    <n v="529343"/>
    <n v="410000"/>
    <x v="0"/>
    <s v="YES"/>
    <d v="2022-01-31T00:00:00"/>
  </r>
  <r>
    <x v="5"/>
    <s v="ST"/>
    <x v="11"/>
    <x v="18"/>
    <x v="1"/>
    <n v="528757"/>
    <n v="420000"/>
    <x v="0"/>
    <s v="YES"/>
    <d v="2022-01-07T00:00:00"/>
  </r>
  <r>
    <x v="5"/>
    <s v="ST"/>
    <x v="4"/>
    <x v="19"/>
    <x v="1"/>
    <n v="528885"/>
    <n v="200000"/>
    <x v="0"/>
    <s v="YES"/>
    <d v="2022-01-12T00:00:00"/>
  </r>
  <r>
    <x v="5"/>
    <s v="ST"/>
    <x v="4"/>
    <x v="19"/>
    <x v="1"/>
    <n v="529133"/>
    <n v="495000"/>
    <x v="0"/>
    <s v="YES"/>
    <d v="2022-01-21T00:00:00"/>
  </r>
  <r>
    <x v="5"/>
    <s v="ST"/>
    <x v="4"/>
    <x v="17"/>
    <x v="1"/>
    <n v="528955"/>
    <n v="811500"/>
    <x v="0"/>
    <s v="YES"/>
    <d v="2022-01-14T00:00:00"/>
  </r>
  <r>
    <x v="5"/>
    <s v="ST"/>
    <x v="12"/>
    <x v="20"/>
    <x v="1"/>
    <n v="528815"/>
    <n v="560000"/>
    <x v="0"/>
    <s v="YES"/>
    <d v="2022-01-10T00:00:00"/>
  </r>
  <r>
    <x v="5"/>
    <s v="ST"/>
    <x v="4"/>
    <x v="17"/>
    <x v="1"/>
    <n v="529055"/>
    <n v="855000"/>
    <x v="0"/>
    <s v="YES"/>
    <d v="2022-01-19T00:00:00"/>
  </r>
  <r>
    <x v="5"/>
    <s v="ST"/>
    <x v="4"/>
    <x v="17"/>
    <x v="1"/>
    <n v="528624"/>
    <n v="450000"/>
    <x v="0"/>
    <s v="YES"/>
    <d v="2022-01-04T00:00:00"/>
  </r>
  <r>
    <x v="5"/>
    <s v="ST"/>
    <x v="4"/>
    <x v="19"/>
    <x v="1"/>
    <n v="528621"/>
    <n v="375000"/>
    <x v="0"/>
    <s v="YES"/>
    <d v="2022-01-04T00:00:00"/>
  </r>
  <r>
    <x v="5"/>
    <s v="ST"/>
    <x v="4"/>
    <x v="17"/>
    <x v="1"/>
    <n v="529142"/>
    <n v="352000"/>
    <x v="0"/>
    <s v="YES"/>
    <d v="2022-01-21T00:00:00"/>
  </r>
  <r>
    <x v="5"/>
    <s v="ST"/>
    <x v="4"/>
    <x v="19"/>
    <x v="1"/>
    <n v="529113"/>
    <n v="395000"/>
    <x v="0"/>
    <s v="YES"/>
    <d v="2022-01-20T00:00:00"/>
  </r>
  <r>
    <x v="5"/>
    <s v="ST"/>
    <x v="11"/>
    <x v="18"/>
    <x v="1"/>
    <n v="529294"/>
    <n v="445000"/>
    <x v="0"/>
    <s v="YES"/>
    <d v="2022-01-28T00:00:00"/>
  </r>
  <r>
    <x v="5"/>
    <s v="ST"/>
    <x v="4"/>
    <x v="19"/>
    <x v="1"/>
    <n v="528766"/>
    <n v="378583.08"/>
    <x v="1"/>
    <s v="YES"/>
    <d v="2022-01-07T00:00:00"/>
  </r>
  <r>
    <x v="5"/>
    <s v="ST"/>
    <x v="4"/>
    <x v="17"/>
    <x v="1"/>
    <n v="529313"/>
    <n v="761849"/>
    <x v="1"/>
    <s v="YES"/>
    <d v="2022-01-28T00:00:00"/>
  </r>
  <r>
    <x v="5"/>
    <s v="ST"/>
    <x v="4"/>
    <x v="17"/>
    <x v="1"/>
    <n v="529149"/>
    <n v="485000"/>
    <x v="0"/>
    <s v="YES"/>
    <d v="2022-01-21T00:00:00"/>
  </r>
  <r>
    <x v="5"/>
    <s v="ST"/>
    <x v="4"/>
    <x v="17"/>
    <x v="1"/>
    <n v="529049"/>
    <n v="665000"/>
    <x v="0"/>
    <s v="YES"/>
    <d v="2022-01-19T00:00:00"/>
  </r>
  <r>
    <x v="5"/>
    <s v="ST"/>
    <x v="3"/>
    <x v="21"/>
    <x v="4"/>
    <n v="528862"/>
    <n v="255000"/>
    <x v="0"/>
    <s v="YES"/>
    <d v="2022-01-11T00:00:00"/>
  </r>
  <r>
    <x v="5"/>
    <s v="ST"/>
    <x v="4"/>
    <x v="19"/>
    <x v="1"/>
    <n v="529365"/>
    <n v="710000"/>
    <x v="0"/>
    <s v="YES"/>
    <d v="2022-01-31T00:00:00"/>
  </r>
  <r>
    <x v="5"/>
    <s v="ST"/>
    <x v="4"/>
    <x v="17"/>
    <x v="1"/>
    <n v="529227"/>
    <n v="682532"/>
    <x v="0"/>
    <s v="YES"/>
    <d v="2022-01-26T00:00:00"/>
  </r>
  <r>
    <x v="5"/>
    <s v="ST"/>
    <x v="11"/>
    <x v="22"/>
    <x v="1"/>
    <n v="529095"/>
    <n v="452500"/>
    <x v="0"/>
    <s v="YES"/>
    <d v="2022-01-20T00:00:00"/>
  </r>
  <r>
    <x v="5"/>
    <s v="ST"/>
    <x v="4"/>
    <x v="17"/>
    <x v="5"/>
    <n v="528732"/>
    <n v="165000"/>
    <x v="0"/>
    <s v="YES"/>
    <d v="2022-01-07T00:00:00"/>
  </r>
  <r>
    <x v="6"/>
    <s v="TI"/>
    <x v="4"/>
    <x v="23"/>
    <x v="1"/>
    <n v="529137"/>
    <n v="618000"/>
    <x v="0"/>
    <s v="YES"/>
    <d v="2022-01-21T00:00:00"/>
  </r>
  <r>
    <x v="6"/>
    <s v="TI"/>
    <x v="4"/>
    <x v="24"/>
    <x v="4"/>
    <n v="529104"/>
    <n v="200000"/>
    <x v="0"/>
    <s v="YES"/>
    <d v="2022-01-20T00:00:00"/>
  </r>
  <r>
    <x v="6"/>
    <s v="TI"/>
    <x v="4"/>
    <x v="23"/>
    <x v="1"/>
    <n v="529098"/>
    <n v="485000"/>
    <x v="0"/>
    <s v="YES"/>
    <d v="2022-01-20T00:00:00"/>
  </r>
  <r>
    <x v="6"/>
    <s v="TI"/>
    <x v="4"/>
    <x v="24"/>
    <x v="0"/>
    <n v="529062"/>
    <n v="4400000"/>
    <x v="0"/>
    <s v="YES"/>
    <d v="2022-01-19T00:00:00"/>
  </r>
  <r>
    <x v="6"/>
    <s v="TI"/>
    <x v="4"/>
    <x v="23"/>
    <x v="1"/>
    <n v="528808"/>
    <n v="330000"/>
    <x v="0"/>
    <s v="YES"/>
    <d v="2022-01-10T00:00:00"/>
  </r>
  <r>
    <x v="6"/>
    <s v="TI"/>
    <x v="4"/>
    <x v="23"/>
    <x v="1"/>
    <n v="528796"/>
    <n v="765000"/>
    <x v="0"/>
    <s v="YES"/>
    <d v="2022-01-10T00:00:00"/>
  </r>
  <r>
    <x v="6"/>
    <s v="TI"/>
    <x v="8"/>
    <x v="25"/>
    <x v="1"/>
    <n v="529181"/>
    <n v="1630000"/>
    <x v="0"/>
    <s v="YES"/>
    <d v="2022-01-24T00:00:00"/>
  </r>
  <r>
    <x v="6"/>
    <s v="TI"/>
    <x v="4"/>
    <x v="24"/>
    <x v="1"/>
    <n v="528719"/>
    <n v="350000"/>
    <x v="0"/>
    <s v="YES"/>
    <d v="2022-01-06T00:00:00"/>
  </r>
  <r>
    <x v="6"/>
    <s v="TI"/>
    <x v="4"/>
    <x v="24"/>
    <x v="1"/>
    <n v="529231"/>
    <n v="480000"/>
    <x v="0"/>
    <s v="YES"/>
    <d v="2022-01-26T00:00:00"/>
  </r>
  <r>
    <x v="6"/>
    <s v="TI"/>
    <x v="4"/>
    <x v="24"/>
    <x v="5"/>
    <n v="529236"/>
    <n v="275000"/>
    <x v="0"/>
    <s v="YES"/>
    <d v="2022-01-26T00:00:00"/>
  </r>
  <r>
    <x v="6"/>
    <s v="TI"/>
    <x v="4"/>
    <x v="23"/>
    <x v="1"/>
    <n v="529285"/>
    <n v="353000"/>
    <x v="0"/>
    <s v="YES"/>
    <d v="2022-01-28T00:00:00"/>
  </r>
  <r>
    <x v="6"/>
    <s v="TI"/>
    <x v="4"/>
    <x v="23"/>
    <x v="4"/>
    <n v="529291"/>
    <n v="296500"/>
    <x v="0"/>
    <s v="YES"/>
    <d v="2022-01-28T00:00:00"/>
  </r>
  <r>
    <x v="6"/>
    <s v="TI"/>
    <x v="4"/>
    <x v="23"/>
    <x v="1"/>
    <n v="529316"/>
    <n v="305000"/>
    <x v="0"/>
    <s v="YES"/>
    <d v="2022-01-28T00:00:00"/>
  </r>
  <r>
    <x v="6"/>
    <s v="TI"/>
    <x v="8"/>
    <x v="25"/>
    <x v="1"/>
    <n v="529353"/>
    <n v="825000"/>
    <x v="0"/>
    <s v="YES"/>
    <d v="2022-01-31T00:00:00"/>
  </r>
  <r>
    <x v="6"/>
    <s v="TI"/>
    <x v="12"/>
    <x v="26"/>
    <x v="2"/>
    <n v="529357"/>
    <n v="295000"/>
    <x v="0"/>
    <s v="YES"/>
    <d v="2022-01-31T00:00:00"/>
  </r>
  <r>
    <x v="6"/>
    <s v="TI"/>
    <x v="8"/>
    <x v="25"/>
    <x v="1"/>
    <n v="528611"/>
    <n v="219000"/>
    <x v="0"/>
    <s v="YES"/>
    <d v="2022-01-04T00:00:00"/>
  </r>
  <r>
    <x v="6"/>
    <s v="TI"/>
    <x v="4"/>
    <x v="24"/>
    <x v="1"/>
    <n v="528721"/>
    <n v="470000"/>
    <x v="0"/>
    <s v="YES"/>
    <d v="2022-01-06T00:00:00"/>
  </r>
  <r>
    <x v="6"/>
    <s v="TI"/>
    <x v="8"/>
    <x v="25"/>
    <x v="1"/>
    <n v="529173"/>
    <n v="475500"/>
    <x v="0"/>
    <s v="YES"/>
    <d v="2022-01-24T00:00:00"/>
  </r>
  <r>
    <x v="7"/>
    <s v="TT"/>
    <x v="1"/>
    <x v="27"/>
    <x v="1"/>
    <n v="528776"/>
    <n v="345000"/>
    <x v="0"/>
    <s v="YES"/>
    <d v="2022-01-07T00:00:00"/>
  </r>
  <r>
    <x v="7"/>
    <s v="TT"/>
    <x v="1"/>
    <x v="27"/>
    <x v="4"/>
    <n v="529342"/>
    <n v="179000"/>
    <x v="0"/>
    <s v="YES"/>
    <d v="2022-01-31T00:00:00"/>
  </r>
  <r>
    <x v="7"/>
    <s v="TT"/>
    <x v="1"/>
    <x v="27"/>
    <x v="1"/>
    <n v="529015"/>
    <n v="345000"/>
    <x v="0"/>
    <s v="YES"/>
    <d v="2022-01-18T00:00:00"/>
  </r>
  <r>
    <x v="7"/>
    <s v="TT"/>
    <x v="1"/>
    <x v="27"/>
    <x v="4"/>
    <n v="529072"/>
    <n v="350000"/>
    <x v="0"/>
    <s v="YES"/>
    <d v="2022-01-19T00:00:00"/>
  </r>
  <r>
    <x v="8"/>
    <s v="TTE"/>
    <x v="10"/>
    <x v="28"/>
    <x v="1"/>
    <n v="528964"/>
    <n v="210000"/>
    <x v="0"/>
    <s v="YES"/>
    <d v="2022-01-1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2">
  <r>
    <x v="0"/>
    <s v="ATE"/>
    <x v="0"/>
    <s v="010-731-03"/>
    <n v="529290"/>
    <n v="231000"/>
    <d v="2022-01-28T00:00:00"/>
    <x v="0"/>
  </r>
  <r>
    <x v="1"/>
    <s v="FA"/>
    <x v="0"/>
    <s v="002-452-13"/>
    <n v="529199"/>
    <n v="185000"/>
    <d v="2022-01-25T00:00:00"/>
    <x v="1"/>
  </r>
  <r>
    <x v="1"/>
    <s v="FA"/>
    <x v="0"/>
    <s v="009-212-09"/>
    <n v="528698"/>
    <n v="183000"/>
    <d v="2022-01-06T00:00:00"/>
    <x v="2"/>
  </r>
  <r>
    <x v="1"/>
    <s v="FA"/>
    <x v="1"/>
    <s v="009-112-17"/>
    <n v="528681"/>
    <n v="1042000"/>
    <d v="2022-01-05T00:00:00"/>
    <x v="3"/>
  </r>
  <r>
    <x v="1"/>
    <s v="FA"/>
    <x v="0"/>
    <s v="009-741-01"/>
    <n v="529333"/>
    <n v="350000"/>
    <d v="2022-01-31T00:00:00"/>
    <x v="0"/>
  </r>
  <r>
    <x v="1"/>
    <s v="FA"/>
    <x v="0"/>
    <s v="001-111-23"/>
    <n v="528645"/>
    <n v="300600"/>
    <d v="2022-01-05T00:00:00"/>
    <x v="4"/>
  </r>
  <r>
    <x v="1"/>
    <s v="FA"/>
    <x v="0"/>
    <s v="009-654-06"/>
    <n v="529334"/>
    <n v="189000"/>
    <d v="2022-01-31T00:00:00"/>
    <x v="4"/>
  </r>
  <r>
    <x v="2"/>
    <s v="FC"/>
    <x v="0"/>
    <s v="009-412-05"/>
    <n v="528643"/>
    <n v="177000"/>
    <d v="2022-01-05T00:00:00"/>
    <x v="2"/>
  </r>
  <r>
    <x v="2"/>
    <s v="FC"/>
    <x v="2"/>
    <s v="008-241-07"/>
    <n v="528792"/>
    <n v="100000"/>
    <d v="2022-01-10T00:00:00"/>
    <x v="5"/>
  </r>
  <r>
    <x v="2"/>
    <s v="FC"/>
    <x v="0"/>
    <s v="001-044-04"/>
    <n v="528835"/>
    <n v="362500"/>
    <d v="2022-01-11T00:00:00"/>
    <x v="6"/>
  </r>
  <r>
    <x v="2"/>
    <s v="FC"/>
    <x v="3"/>
    <s v="010-553-13"/>
    <n v="529066"/>
    <n v="65000"/>
    <d v="2022-01-19T00:00:00"/>
    <x v="7"/>
  </r>
  <r>
    <x v="2"/>
    <s v="FC"/>
    <x v="0"/>
    <s v="010-641-17"/>
    <n v="528991"/>
    <n v="210500"/>
    <d v="2022-01-18T00:00:00"/>
    <x v="6"/>
  </r>
  <r>
    <x v="2"/>
    <s v="FC"/>
    <x v="0"/>
    <s v="009-581-06"/>
    <n v="529326"/>
    <n v="126750"/>
    <d v="2022-01-31T00:00:00"/>
    <x v="2"/>
  </r>
  <r>
    <x v="2"/>
    <s v="FC"/>
    <x v="0"/>
    <s v="002-242-75"/>
    <n v="528657"/>
    <n v="182000"/>
    <d v="2022-01-05T00:00:00"/>
    <x v="8"/>
  </r>
  <r>
    <x v="2"/>
    <s v="FC"/>
    <x v="0"/>
    <s v="008-864-05"/>
    <n v="528655"/>
    <n v="357000"/>
    <d v="2022-01-05T00:00:00"/>
    <x v="9"/>
  </r>
  <r>
    <x v="2"/>
    <s v="FC"/>
    <x v="0"/>
    <s v="010-641-21"/>
    <n v="528729"/>
    <n v="363850"/>
    <d v="2022-01-07T00:00:00"/>
    <x v="10"/>
  </r>
  <r>
    <x v="2"/>
    <s v="FC"/>
    <x v="0"/>
    <s v="008-324-11"/>
    <n v="529081"/>
    <n v="312000"/>
    <d v="2022-01-20T00:00:00"/>
    <x v="6"/>
  </r>
  <r>
    <x v="3"/>
    <s v="ST"/>
    <x v="0"/>
    <s v="010-592-08"/>
    <n v="529335"/>
    <n v="460200"/>
    <d v="2022-01-31T00:00:00"/>
    <x v="11"/>
  </r>
  <r>
    <x v="3"/>
    <s v="ST"/>
    <x v="4"/>
    <s v="002-222-02"/>
    <n v="529218"/>
    <n v="667500"/>
    <d v="2022-01-25T00:00:00"/>
    <x v="12"/>
  </r>
  <r>
    <x v="3"/>
    <s v="ST"/>
    <x v="0"/>
    <s v="002-412-14"/>
    <n v="528888"/>
    <n v="175800"/>
    <d v="2022-01-12T00:00:00"/>
    <x v="8"/>
  </r>
  <r>
    <x v="3"/>
    <s v="ST"/>
    <x v="0"/>
    <s v="010-735-09"/>
    <n v="528878"/>
    <n v="440000"/>
    <d v="2022-01-12T00:00:00"/>
    <x v="13"/>
  </r>
  <r>
    <x v="3"/>
    <s v="ST"/>
    <x v="0"/>
    <s v="009-093-15"/>
    <n v="528789"/>
    <n v="302000"/>
    <d v="2022-01-10T00:00:00"/>
    <x v="4"/>
  </r>
  <r>
    <x v="3"/>
    <s v="ST"/>
    <x v="0"/>
    <s v="008-183-11"/>
    <n v="528692"/>
    <n v="109200"/>
    <d v="2022-01-06T00:00:00"/>
    <x v="1"/>
  </r>
  <r>
    <x v="3"/>
    <s v="ST"/>
    <x v="1"/>
    <s v="002-141-02"/>
    <n v="528710"/>
    <n v="800000"/>
    <d v="2022-01-06T00:00:00"/>
    <x v="14"/>
  </r>
  <r>
    <x v="3"/>
    <s v="ST"/>
    <x v="0"/>
    <s v="010-271-19"/>
    <n v="528965"/>
    <n v="185000"/>
    <d v="2022-01-14T00:00:00"/>
    <x v="15"/>
  </r>
  <r>
    <x v="3"/>
    <s v="ST"/>
    <x v="0"/>
    <s v="009-851-27"/>
    <n v="528677"/>
    <n v="265000"/>
    <d v="2022-01-05T00:00:00"/>
    <x v="8"/>
  </r>
  <r>
    <x v="3"/>
    <s v="ST"/>
    <x v="0"/>
    <s v="010-211-08"/>
    <n v="529083"/>
    <n v="280000"/>
    <d v="2022-01-20T00:00:00"/>
    <x v="1"/>
  </r>
  <r>
    <x v="3"/>
    <s v="ST"/>
    <x v="0"/>
    <s v="001-231-01"/>
    <n v="529327"/>
    <n v="227000"/>
    <d v="2022-01-31T00:00:00"/>
    <x v="2"/>
  </r>
  <r>
    <x v="3"/>
    <s v="ST"/>
    <x v="0"/>
    <s v="010-441-57"/>
    <n v="529164"/>
    <n v="167500"/>
    <d v="2022-01-24T00:00:00"/>
    <x v="8"/>
  </r>
  <r>
    <x v="3"/>
    <s v="ST"/>
    <x v="0"/>
    <s v="004-045-03"/>
    <n v="529287"/>
    <n v="193400"/>
    <d v="2022-01-28T00:00:00"/>
    <x v="1"/>
  </r>
  <r>
    <x v="3"/>
    <s v="ST"/>
    <x v="0"/>
    <s v="010-382-01"/>
    <n v="528957"/>
    <n v="313000"/>
    <d v="2022-01-14T00:00:00"/>
    <x v="16"/>
  </r>
  <r>
    <x v="3"/>
    <s v="ST"/>
    <x v="0"/>
    <s v="008-251-31"/>
    <n v="528628"/>
    <n v="236500"/>
    <d v="2022-01-04T00:00:00"/>
    <x v="16"/>
  </r>
  <r>
    <x v="4"/>
    <s v="TI"/>
    <x v="0"/>
    <s v="002-646-92"/>
    <n v="528560"/>
    <n v="302000"/>
    <d v="2022-01-03T00:00:00"/>
    <x v="6"/>
  </r>
  <r>
    <x v="4"/>
    <s v="TI"/>
    <x v="0"/>
    <s v="008-083-09"/>
    <n v="528794"/>
    <n v="345200"/>
    <d v="2022-01-10T00:00:00"/>
    <x v="1"/>
  </r>
  <r>
    <x v="4"/>
    <s v="TI"/>
    <x v="0"/>
    <s v="004-302-18"/>
    <n v="528805"/>
    <n v="273000"/>
    <d v="2022-01-10T00:00:00"/>
    <x v="8"/>
  </r>
  <r>
    <x v="4"/>
    <s v="TI"/>
    <x v="0"/>
    <s v="010-555-25"/>
    <n v="529051"/>
    <n v="333650"/>
    <d v="2022-01-19T00:00:00"/>
    <x v="1"/>
  </r>
  <r>
    <x v="4"/>
    <s v="TI"/>
    <x v="0"/>
    <s v="008-053-07"/>
    <n v="529012"/>
    <n v="288000"/>
    <d v="2022-01-18T00:00:00"/>
    <x v="8"/>
  </r>
  <r>
    <x v="4"/>
    <s v="TI"/>
    <x v="3"/>
    <s v="007-221-06"/>
    <n v="529092"/>
    <n v="249995"/>
    <d v="2022-01-20T00:00:00"/>
    <x v="17"/>
  </r>
  <r>
    <x v="4"/>
    <s v="TI"/>
    <x v="0"/>
    <s v="008-264-18"/>
    <n v="528907"/>
    <n v="218700"/>
    <d v="2022-01-12T00:00:00"/>
    <x v="1"/>
  </r>
  <r>
    <x v="4"/>
    <s v="TI"/>
    <x v="0"/>
    <s v="007-293-22"/>
    <n v="529323"/>
    <n v="459000"/>
    <d v="2022-01-31T00:00:00"/>
    <x v="0"/>
  </r>
  <r>
    <x v="4"/>
    <s v="TI"/>
    <x v="5"/>
    <s v="007-261-10"/>
    <n v="528996"/>
    <n v="469308"/>
    <d v="2022-01-18T00:00:00"/>
    <x v="11"/>
  </r>
  <r>
    <x v="4"/>
    <s v="TI"/>
    <x v="0"/>
    <s v="008-115-02"/>
    <n v="528906"/>
    <n v="130500"/>
    <d v="2022-01-12T00:00:00"/>
    <x v="8"/>
  </r>
  <r>
    <x v="4"/>
    <s v="TI"/>
    <x v="0"/>
    <s v="002-582-09"/>
    <n v="529352"/>
    <n v="283000"/>
    <d v="2022-01-31T00:00:00"/>
    <x v="8"/>
  </r>
  <r>
    <x v="4"/>
    <s v="TI"/>
    <x v="0"/>
    <s v="010-412-11"/>
    <n v="529305"/>
    <n v="241000"/>
    <d v="2022-01-28T00:00:00"/>
    <x v="8"/>
  </r>
  <r>
    <x v="4"/>
    <s v="TI"/>
    <x v="0"/>
    <s v="009-483-09"/>
    <n v="529233"/>
    <n v="220000"/>
    <d v="2022-01-26T00:00:00"/>
    <x v="8"/>
  </r>
  <r>
    <x v="4"/>
    <s v="TI"/>
    <x v="0"/>
    <s v="008-383-24"/>
    <n v="529325"/>
    <n v="370800"/>
    <d v="2022-01-31T00:00:00"/>
    <x v="0"/>
  </r>
  <r>
    <x v="4"/>
    <s v="TI"/>
    <x v="0"/>
    <s v="008-797-19"/>
    <n v="529331"/>
    <n v="161250"/>
    <d v="2022-01-31T00:00:00"/>
    <x v="18"/>
  </r>
  <r>
    <x v="4"/>
    <s v="TI"/>
    <x v="0"/>
    <s v="009-189-07"/>
    <n v="529346"/>
    <n v="498000"/>
    <d v="2022-01-31T00:00:00"/>
    <x v="8"/>
  </r>
  <r>
    <x v="4"/>
    <s v="TI"/>
    <x v="0"/>
    <s v="009-205-08"/>
    <n v="529349"/>
    <n v="111000"/>
    <d v="2022-01-31T00:00:00"/>
    <x v="8"/>
  </r>
  <r>
    <x v="4"/>
    <s v="TI"/>
    <x v="0"/>
    <s v="002-215-01"/>
    <n v="528579"/>
    <n v="248000"/>
    <d v="2022-01-03T00:00:00"/>
    <x v="6"/>
  </r>
  <r>
    <x v="4"/>
    <s v="TI"/>
    <x v="0"/>
    <s v="010-372-05"/>
    <n v="528566"/>
    <n v="515000"/>
    <d v="2022-01-03T00:00:00"/>
    <x v="19"/>
  </r>
  <r>
    <x v="4"/>
    <s v="TI"/>
    <x v="0"/>
    <s v="010-423-21"/>
    <n v="528731"/>
    <n v="186500"/>
    <d v="2022-01-07T00:00: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6" firstHeaderRow="1" firstDataRow="2" firstDataCol="3" rowPageCount="2" colPageCount="1"/>
  <pivotFields count="10">
    <pivotField name="TITLE COMPANY" axis="axisRow" compact="0" showAll="0" insertBlankRow="1">
      <items count="18">
        <item x="0"/>
        <item m="1" x="12"/>
        <item m="1" x="13"/>
        <item m="1" x="11"/>
        <item x="2"/>
        <item x="3"/>
        <item m="1" x="15"/>
        <item m="1" x="14"/>
        <item x="6"/>
        <item x="7"/>
        <item m="1" x="9"/>
        <item m="1" x="16"/>
        <item m="1" x="10"/>
        <item x="5"/>
        <item x="4"/>
        <item x="1"/>
        <item x="8"/>
        <item t="default"/>
      </items>
    </pivotField>
    <pivotField compact="0" showAll="0" insertBlankRow="1"/>
    <pivotField axis="axisRow" compact="0" showAll="0" insertBlankRow="1">
      <items count="28">
        <item x="4"/>
        <item x="7"/>
        <item m="1" x="17"/>
        <item x="12"/>
        <item m="1" x="22"/>
        <item m="1" x="25"/>
        <item x="3"/>
        <item x="8"/>
        <item m="1" x="24"/>
        <item x="6"/>
        <item x="0"/>
        <item m="1" x="20"/>
        <item x="1"/>
        <item m="1" x="13"/>
        <item m="1" x="16"/>
        <item m="1" x="14"/>
        <item x="10"/>
        <item m="1" x="21"/>
        <item x="5"/>
        <item m="1" x="18"/>
        <item m="1" x="23"/>
        <item x="11"/>
        <item m="1" x="19"/>
        <item m="1" x="15"/>
        <item x="2"/>
        <item m="1" x="26"/>
        <item x="9"/>
        <item t="default"/>
      </items>
    </pivotField>
    <pivotField axis="axisRow" compact="0" showAll="0" insertBlankRow="1">
      <items count="80">
        <item m="1" x="68"/>
        <item x="12"/>
        <item m="1" x="38"/>
        <item x="7"/>
        <item m="1" x="69"/>
        <item x="8"/>
        <item m="1" x="77"/>
        <item m="1" x="53"/>
        <item m="1" x="30"/>
        <item m="1" x="74"/>
        <item x="11"/>
        <item x="10"/>
        <item x="13"/>
        <item x="6"/>
        <item m="1" x="34"/>
        <item x="17"/>
        <item m="1" x="61"/>
        <item m="1" x="50"/>
        <item m="1" x="66"/>
        <item m="1" x="72"/>
        <item m="1" x="35"/>
        <item x="18"/>
        <item m="1" x="64"/>
        <item m="1" x="70"/>
        <item m="1" x="78"/>
        <item x="23"/>
        <item m="1" x="51"/>
        <item m="1" x="37"/>
        <item m="1" x="59"/>
        <item m="1" x="67"/>
        <item x="27"/>
        <item m="1" x="31"/>
        <item m="1" x="56"/>
        <item m="1" x="42"/>
        <item m="1" x="36"/>
        <item m="1" x="40"/>
        <item m="1" x="58"/>
        <item m="1" x="55"/>
        <item m="1" x="65"/>
        <item x="1"/>
        <item x="0"/>
        <item m="1" x="52"/>
        <item m="1" x="62"/>
        <item x="22"/>
        <item x="21"/>
        <item m="1" x="54"/>
        <item m="1" x="45"/>
        <item m="1" x="60"/>
        <item m="1" x="46"/>
        <item m="1" x="49"/>
        <item m="1" x="33"/>
        <item m="1" x="44"/>
        <item m="1" x="57"/>
        <item x="25"/>
        <item m="1" x="71"/>
        <item m="1" x="73"/>
        <item m="1" x="32"/>
        <item m="1" x="76"/>
        <item m="1" x="41"/>
        <item m="1" x="47"/>
        <item m="1" x="43"/>
        <item m="1" x="63"/>
        <item m="1" x="75"/>
        <item x="28"/>
        <item m="1" x="39"/>
        <item x="5"/>
        <item m="1" x="29"/>
        <item x="24"/>
        <item x="19"/>
        <item m="1" x="48"/>
        <item x="2"/>
        <item x="3"/>
        <item x="4"/>
        <item x="9"/>
        <item x="14"/>
        <item x="15"/>
        <item x="16"/>
        <item x="20"/>
        <item x="26"/>
        <item t="default"/>
      </items>
    </pivotField>
    <pivotField axis="axisPage" compact="0" showAll="0" insertBlankRow="1">
      <items count="9">
        <item x="3"/>
        <item m="1" x="7"/>
        <item m="1" x="6"/>
        <item x="5"/>
        <item x="4"/>
        <item x="1"/>
        <item x="2"/>
        <item x="0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1">
    <i>
      <x/>
    </i>
    <i r="1">
      <x v="10"/>
    </i>
    <i r="2">
      <x v="40"/>
    </i>
    <i t="blank" r="1">
      <x v="10"/>
    </i>
    <i>
      <x v="4"/>
    </i>
    <i r="1">
      <x v="6"/>
    </i>
    <i r="2">
      <x v="71"/>
    </i>
    <i r="2">
      <x v="72"/>
    </i>
    <i t="blank" r="1">
      <x v="6"/>
    </i>
    <i r="1">
      <x v="24"/>
    </i>
    <i r="2">
      <x v="70"/>
    </i>
    <i t="blank" r="1">
      <x v="24"/>
    </i>
    <i>
      <x v="5"/>
    </i>
    <i r="1">
      <x/>
    </i>
    <i r="2">
      <x v="10"/>
    </i>
    <i r="2">
      <x v="65"/>
    </i>
    <i r="2">
      <x v="73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"/>
    </i>
    <i r="2">
      <x v="5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8"/>
    </i>
    <i t="blank" r="1">
      <x v="3"/>
    </i>
    <i r="1">
      <x v="7"/>
    </i>
    <i r="2">
      <x v="53"/>
    </i>
    <i t="blank" r="1">
      <x v="7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77"/>
    </i>
    <i t="blank" r="1">
      <x v="3"/>
    </i>
    <i r="1">
      <x v="6"/>
    </i>
    <i r="2">
      <x v="44"/>
    </i>
    <i t="blank" r="1">
      <x v="6"/>
    </i>
    <i r="1">
      <x v="16"/>
    </i>
    <i r="2">
      <x v="76"/>
    </i>
    <i t="blank" r="1">
      <x v="16"/>
    </i>
    <i r="1">
      <x v="21"/>
    </i>
    <i r="2">
      <x v="21"/>
    </i>
    <i r="2">
      <x v="43"/>
    </i>
    <i t="blank" r="1">
      <x v="21"/>
    </i>
    <i>
      <x v="14"/>
    </i>
    <i r="1">
      <x v="24"/>
    </i>
    <i r="2">
      <x v="74"/>
    </i>
    <i t="blank" r="1">
      <x v="24"/>
    </i>
    <i r="1">
      <x v="26"/>
    </i>
    <i r="2">
      <x v="75"/>
    </i>
    <i t="blank" r="1">
      <x v="26"/>
    </i>
    <i>
      <x v="15"/>
    </i>
    <i r="1">
      <x v="12"/>
    </i>
    <i r="2">
      <x v="39"/>
    </i>
    <i t="blank" r="1">
      <x v="12"/>
    </i>
    <i>
      <x v="16"/>
    </i>
    <i r="1">
      <x v="16"/>
    </i>
    <i r="2">
      <x v="63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76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1"/>
        <item x="2"/>
        <item m="1" x="13"/>
        <item m="1" x="11"/>
        <item x="4"/>
        <item m="1" x="12"/>
        <item m="1" x="5"/>
        <item m="1" x="7"/>
        <item x="3"/>
        <item m="1" x="6"/>
        <item x="0"/>
        <item t="default"/>
      </items>
    </pivotField>
    <pivotField compact="0" showAll="0" insertBlankRow="1"/>
    <pivotField axis="axisPage" compact="0" showAll="0" insertBlankRow="1">
      <items count="11">
        <item x="1"/>
        <item m="1" x="7"/>
        <item x="0"/>
        <item x="3"/>
        <item x="4"/>
        <item x="2"/>
        <item m="1" x="9"/>
        <item m="1" x="8"/>
        <item x="5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0">
        <item m="1" x="39"/>
        <item m="1" x="95"/>
        <item m="1" x="107"/>
        <item x="9"/>
        <item m="1" x="67"/>
        <item m="1" x="42"/>
        <item m="1" x="69"/>
        <item m="1" x="41"/>
        <item m="1" x="36"/>
        <item m="1" x="60"/>
        <item m="1" x="49"/>
        <item m="1" x="34"/>
        <item m="1" x="47"/>
        <item m="1" x="27"/>
        <item m="1" x="23"/>
        <item m="1" x="103"/>
        <item m="1" x="33"/>
        <item m="1" x="65"/>
        <item m="1" x="58"/>
        <item m="1" x="90"/>
        <item m="1" x="80"/>
        <item x="7"/>
        <item m="1" x="40"/>
        <item m="1" x="86"/>
        <item m="1" x="43"/>
        <item x="12"/>
        <item m="1" x="21"/>
        <item m="1" x="45"/>
        <item m="1" x="44"/>
        <item m="1" x="105"/>
        <item m="1" x="92"/>
        <item m="1" x="108"/>
        <item m="1" x="59"/>
        <item x="8"/>
        <item m="1" x="22"/>
        <item m="1" x="31"/>
        <item m="1" x="91"/>
        <item m="1" x="98"/>
        <item m="1" x="76"/>
        <item m="1" x="84"/>
        <item m="1" x="29"/>
        <item m="1" x="51"/>
        <item m="1" x="89"/>
        <item m="1" x="24"/>
        <item m="1" x="77"/>
        <item m="1" x="100"/>
        <item m="1" x="56"/>
        <item m="1" x="102"/>
        <item m="1" x="64"/>
        <item m="1" x="106"/>
        <item m="1" x="79"/>
        <item m="1" x="68"/>
        <item m="1" x="46"/>
        <item x="15"/>
        <item m="1" x="50"/>
        <item m="1" x="38"/>
        <item m="1" x="71"/>
        <item m="1" x="83"/>
        <item m="1" x="32"/>
        <item m="1" x="96"/>
        <item m="1" x="75"/>
        <item m="1" x="93"/>
        <item x="14"/>
        <item x="16"/>
        <item m="1" x="104"/>
        <item m="1" x="74"/>
        <item m="1" x="81"/>
        <item m="1" x="54"/>
        <item m="1" x="101"/>
        <item m="1" x="35"/>
        <item m="1" x="88"/>
        <item m="1" x="97"/>
        <item m="1" x="53"/>
        <item m="1" x="37"/>
        <item m="1" x="57"/>
        <item m="1" x="30"/>
        <item m="1" x="26"/>
        <item m="1" x="73"/>
        <item m="1" x="94"/>
        <item m="1" x="28"/>
        <item m="1" x="85"/>
        <item x="3"/>
        <item x="6"/>
        <item m="1" x="72"/>
        <item x="4"/>
        <item m="1" x="78"/>
        <item x="2"/>
        <item m="1" x="66"/>
        <item m="1" x="25"/>
        <item m="1" x="99"/>
        <item m="1" x="82"/>
        <item m="1" x="87"/>
        <item m="1" x="52"/>
        <item m="1" x="48"/>
        <item m="1" x="70"/>
        <item m="1" x="63"/>
        <item m="1" x="61"/>
        <item m="1" x="55"/>
        <item m="1" x="62"/>
        <item m="1" x="20"/>
        <item x="0"/>
        <item x="1"/>
        <item x="5"/>
        <item x="10"/>
        <item x="11"/>
        <item x="13"/>
        <item x="17"/>
        <item x="18"/>
        <item x="19"/>
        <item t="default"/>
      </items>
    </pivotField>
  </pivotFields>
  <rowFields count="2">
    <field x="7"/>
    <field x="0"/>
  </rowFields>
  <rowItems count="72">
    <i>
      <x v="3"/>
    </i>
    <i r="1">
      <x v="4"/>
    </i>
    <i t="blank">
      <x v="3"/>
    </i>
    <i>
      <x v="21"/>
    </i>
    <i r="1">
      <x v="4"/>
    </i>
    <i t="blank">
      <x v="21"/>
    </i>
    <i>
      <x v="25"/>
    </i>
    <i r="1">
      <x v="11"/>
    </i>
    <i t="blank">
      <x v="25"/>
    </i>
    <i>
      <x v="33"/>
    </i>
    <i r="1">
      <x v="4"/>
    </i>
    <i r="1">
      <x v="7"/>
    </i>
    <i r="1">
      <x v="11"/>
    </i>
    <i t="blank">
      <x v="33"/>
    </i>
    <i>
      <x v="53"/>
    </i>
    <i r="1">
      <x v="11"/>
    </i>
    <i t="blank">
      <x v="53"/>
    </i>
    <i>
      <x v="62"/>
    </i>
    <i r="1">
      <x v="11"/>
    </i>
    <i t="blank">
      <x v="62"/>
    </i>
    <i>
      <x v="63"/>
    </i>
    <i r="1">
      <x v="11"/>
    </i>
    <i t="blank">
      <x v="63"/>
    </i>
    <i>
      <x v="81"/>
    </i>
    <i r="1">
      <x v="3"/>
    </i>
    <i t="blank">
      <x v="81"/>
    </i>
    <i>
      <x v="82"/>
    </i>
    <i r="1">
      <x v="4"/>
    </i>
    <i r="1">
      <x v="7"/>
    </i>
    <i t="blank">
      <x v="82"/>
    </i>
    <i>
      <x v="84"/>
    </i>
    <i r="1">
      <x v="3"/>
    </i>
    <i r="1">
      <x v="11"/>
    </i>
    <i t="blank">
      <x v="84"/>
    </i>
    <i>
      <x v="86"/>
    </i>
    <i r="1">
      <x v="3"/>
    </i>
    <i r="1">
      <x v="4"/>
    </i>
    <i r="1">
      <x v="11"/>
    </i>
    <i t="blank">
      <x v="86"/>
    </i>
    <i>
      <x v="100"/>
    </i>
    <i r="1">
      <x v="3"/>
    </i>
    <i r="1">
      <x v="7"/>
    </i>
    <i r="1">
      <x v="13"/>
    </i>
    <i t="blank">
      <x v="100"/>
    </i>
    <i>
      <x v="101"/>
    </i>
    <i r="1">
      <x v="3"/>
    </i>
    <i r="1">
      <x v="7"/>
    </i>
    <i r="1">
      <x v="11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7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0" totalsRowShown="0" headerRowDxfId="5">
  <autoFilter ref="A1:J80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53" totalsRowShown="0" headerRowDxfId="4">
  <autoFilter ref="A1:H5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32" totalsRowShown="0" headerRowDxfId="3" headerRowBorderDxfId="2" tableBorderDxfId="1" totalsRowBorderDxfId="0">
  <autoFilter ref="A1:E13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67</v>
      </c>
    </row>
    <row r="3" spans="1:7">
      <c r="A3" s="2"/>
    </row>
    <row r="4" spans="1:7" ht="13.5" thickBot="1">
      <c r="A4" s="2"/>
    </row>
    <row r="5" spans="1:7" ht="16.5" thickBot="1">
      <c r="A5" s="138" t="s">
        <v>4</v>
      </c>
      <c r="B5" s="139"/>
      <c r="C5" s="139"/>
      <c r="D5" s="139"/>
      <c r="E5" s="139"/>
      <c r="F5" s="139"/>
      <c r="G5" s="140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7" t="s">
        <v>75</v>
      </c>
      <c r="B7" s="118">
        <v>22</v>
      </c>
      <c r="C7" s="70">
        <v>11120964.08</v>
      </c>
      <c r="D7" s="119">
        <f t="shared" ref="D7:D15" si="0">B7/$B$16</f>
        <v>0.27848101265822783</v>
      </c>
      <c r="E7" s="50">
        <f t="shared" ref="E7:E15" si="1">C7/$C$16</f>
        <v>0.26371635522147485</v>
      </c>
      <c r="F7" s="120">
        <v>1</v>
      </c>
      <c r="G7" s="103">
        <f>RANK(C7,$C$7:$C$15)</f>
        <v>2</v>
      </c>
    </row>
    <row r="8" spans="1:7">
      <c r="A8" s="84" t="s">
        <v>38</v>
      </c>
      <c r="B8" s="80">
        <v>20</v>
      </c>
      <c r="C8" s="116">
        <v>9096652</v>
      </c>
      <c r="D8" s="23">
        <f t="shared" si="0"/>
        <v>0.25316455696202533</v>
      </c>
      <c r="E8" s="23">
        <f t="shared" si="1"/>
        <v>0.21571294475021266</v>
      </c>
      <c r="F8" s="73">
        <v>2</v>
      </c>
      <c r="G8" s="103">
        <f t="shared" ref="G8:G15" si="2">RANK(C8,$C$7:$C$15)</f>
        <v>3</v>
      </c>
    </row>
    <row r="9" spans="1:7">
      <c r="A9" s="117" t="s">
        <v>39</v>
      </c>
      <c r="B9" s="69">
        <v>18</v>
      </c>
      <c r="C9" s="122">
        <v>12772000</v>
      </c>
      <c r="D9" s="23">
        <f t="shared" ref="D9" si="3">B9/$B$16</f>
        <v>0.22784810126582278</v>
      </c>
      <c r="E9" s="121">
        <f t="shared" ref="E9" si="4">C9/$C$16</f>
        <v>0.30286810250075696</v>
      </c>
      <c r="F9" s="73">
        <v>3</v>
      </c>
      <c r="G9" s="120">
        <f t="shared" si="2"/>
        <v>1</v>
      </c>
    </row>
    <row r="10" spans="1:7">
      <c r="A10" s="84" t="s">
        <v>40</v>
      </c>
      <c r="B10" s="80">
        <v>6</v>
      </c>
      <c r="C10" s="116">
        <v>3403997</v>
      </c>
      <c r="D10" s="23">
        <f t="shared" si="0"/>
        <v>7.5949367088607597E-2</v>
      </c>
      <c r="E10" s="23">
        <f t="shared" si="1"/>
        <v>8.07204910983612E-2</v>
      </c>
      <c r="F10" s="73">
        <v>4</v>
      </c>
      <c r="G10" s="103">
        <f t="shared" si="2"/>
        <v>4</v>
      </c>
    </row>
    <row r="11" spans="1:7">
      <c r="A11" s="68" t="s">
        <v>101</v>
      </c>
      <c r="B11" s="69">
        <v>5</v>
      </c>
      <c r="C11" s="70">
        <v>3047559</v>
      </c>
      <c r="D11" s="23">
        <f t="shared" si="0"/>
        <v>6.3291139240506333E-2</v>
      </c>
      <c r="E11" s="23">
        <f t="shared" si="1"/>
        <v>7.2268118664978426E-2</v>
      </c>
      <c r="F11" s="73">
        <v>5</v>
      </c>
      <c r="G11" s="103">
        <f t="shared" si="2"/>
        <v>5</v>
      </c>
    </row>
    <row r="12" spans="1:7">
      <c r="A12" s="68" t="s">
        <v>54</v>
      </c>
      <c r="B12" s="69">
        <v>4</v>
      </c>
      <c r="C12" s="70">
        <v>1219000</v>
      </c>
      <c r="D12" s="23">
        <f t="shared" si="0"/>
        <v>5.0632911392405063E-2</v>
      </c>
      <c r="E12" s="23">
        <f t="shared" si="1"/>
        <v>2.8906687828720856E-2</v>
      </c>
      <c r="F12" s="73">
        <v>6</v>
      </c>
      <c r="G12" s="103">
        <f t="shared" si="2"/>
        <v>6</v>
      </c>
    </row>
    <row r="13" spans="1:7">
      <c r="A13" s="68" t="s">
        <v>63</v>
      </c>
      <c r="B13" s="69">
        <v>2</v>
      </c>
      <c r="C13" s="70">
        <v>950000</v>
      </c>
      <c r="D13" s="23">
        <f t="shared" si="0"/>
        <v>2.5316455696202531E-2</v>
      </c>
      <c r="E13" s="23">
        <f t="shared" si="1"/>
        <v>2.2527771482596236E-2</v>
      </c>
      <c r="F13" s="73">
        <v>7</v>
      </c>
      <c r="G13" s="103">
        <f t="shared" si="2"/>
        <v>7</v>
      </c>
    </row>
    <row r="14" spans="1:7">
      <c r="A14" s="68" t="s">
        <v>103</v>
      </c>
      <c r="B14" s="69">
        <v>1</v>
      </c>
      <c r="C14" s="70">
        <v>350000</v>
      </c>
      <c r="D14" s="23">
        <f t="shared" si="0"/>
        <v>1.2658227848101266E-2</v>
      </c>
      <c r="E14" s="23">
        <f t="shared" si="1"/>
        <v>8.2997052830617712E-3</v>
      </c>
      <c r="F14" s="73">
        <v>8</v>
      </c>
      <c r="G14" s="103">
        <f t="shared" si="2"/>
        <v>8</v>
      </c>
    </row>
    <row r="15" spans="1:7">
      <c r="A15" s="68" t="s">
        <v>95</v>
      </c>
      <c r="B15" s="69">
        <v>1</v>
      </c>
      <c r="C15" s="70">
        <v>210000</v>
      </c>
      <c r="D15" s="23">
        <f t="shared" si="0"/>
        <v>1.2658227848101266E-2</v>
      </c>
      <c r="E15" s="23">
        <f t="shared" si="1"/>
        <v>4.9798231698370632E-3</v>
      </c>
      <c r="F15" s="73">
        <v>8</v>
      </c>
      <c r="G15" s="103">
        <f t="shared" si="2"/>
        <v>9</v>
      </c>
    </row>
    <row r="16" spans="1:7">
      <c r="A16" s="81" t="s">
        <v>23</v>
      </c>
      <c r="B16" s="82">
        <f>SUM(B7:B15)</f>
        <v>79</v>
      </c>
      <c r="C16" s="83">
        <f>SUM(C7:C15)</f>
        <v>42170172.079999998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5" thickBot="1">
      <c r="A17" s="77"/>
      <c r="B17" s="78"/>
      <c r="C17" s="79"/>
    </row>
    <row r="18" spans="1:7" ht="16.5" thickBot="1">
      <c r="A18" s="141" t="s">
        <v>10</v>
      </c>
      <c r="B18" s="142"/>
      <c r="C18" s="142"/>
      <c r="D18" s="142"/>
      <c r="E18" s="142"/>
      <c r="F18" s="142"/>
      <c r="G18" s="143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17" t="s">
        <v>39</v>
      </c>
      <c r="B21" s="118">
        <v>20</v>
      </c>
      <c r="C21" s="122">
        <v>5903903</v>
      </c>
      <c r="D21" s="121">
        <f>B21/$B$26</f>
        <v>0.38461538461538464</v>
      </c>
      <c r="E21" s="121">
        <f>C21/$C$26</f>
        <v>0.38180336893979855</v>
      </c>
      <c r="F21" s="123">
        <v>1</v>
      </c>
      <c r="G21" s="123">
        <v>1</v>
      </c>
    </row>
    <row r="22" spans="1:7">
      <c r="A22" s="68" t="s">
        <v>75</v>
      </c>
      <c r="B22" s="69">
        <v>15</v>
      </c>
      <c r="C22" s="70">
        <v>4822100</v>
      </c>
      <c r="D22" s="23">
        <f>B22/$B$26</f>
        <v>0.28846153846153844</v>
      </c>
      <c r="E22" s="23">
        <f>C22/$C$26</f>
        <v>0.31184354237605239</v>
      </c>
      <c r="F22" s="73">
        <v>2</v>
      </c>
      <c r="G22" s="73">
        <v>2</v>
      </c>
    </row>
    <row r="23" spans="1:7">
      <c r="A23" s="68" t="s">
        <v>38</v>
      </c>
      <c r="B23" s="69">
        <v>10</v>
      </c>
      <c r="C23" s="70">
        <v>2256600</v>
      </c>
      <c r="D23" s="23">
        <f>B23/$B$26</f>
        <v>0.19230769230769232</v>
      </c>
      <c r="E23" s="23">
        <f>C23/$C$26</f>
        <v>0.1459335430052881</v>
      </c>
      <c r="F23" s="73">
        <v>3</v>
      </c>
      <c r="G23" s="73">
        <v>3</v>
      </c>
    </row>
    <row r="24" spans="1:7">
      <c r="A24" s="68" t="s">
        <v>40</v>
      </c>
      <c r="B24" s="69">
        <v>6</v>
      </c>
      <c r="C24" s="70">
        <v>2249600</v>
      </c>
      <c r="D24" s="23">
        <f>B24/$B$26</f>
        <v>0.11538461538461539</v>
      </c>
      <c r="E24" s="23">
        <f>C24/$C$26</f>
        <v>0.14548085542173894</v>
      </c>
      <c r="F24" s="73">
        <v>4</v>
      </c>
      <c r="G24" s="73">
        <v>4</v>
      </c>
    </row>
    <row r="25" spans="1:7">
      <c r="A25" s="68" t="s">
        <v>171</v>
      </c>
      <c r="B25" s="69">
        <v>1</v>
      </c>
      <c r="C25" s="70">
        <v>231000</v>
      </c>
      <c r="D25" s="23">
        <f>B25/$B$26</f>
        <v>1.9230769230769232E-2</v>
      </c>
      <c r="E25" s="23">
        <f>C25/$C$26</f>
        <v>1.4938690257122021E-2</v>
      </c>
      <c r="F25" s="73">
        <v>5</v>
      </c>
      <c r="G25" s="73">
        <v>5</v>
      </c>
    </row>
    <row r="26" spans="1:7">
      <c r="A26" s="32" t="s">
        <v>23</v>
      </c>
      <c r="B26" s="46">
        <f>SUM(B21:B25)</f>
        <v>52</v>
      </c>
      <c r="C26" s="33">
        <f>SUM(C21:C25)</f>
        <v>15463203</v>
      </c>
      <c r="D26" s="30">
        <f>SUM(D21:D25)</f>
        <v>1</v>
      </c>
      <c r="E26" s="30">
        <f>SUM(E21:E25)</f>
        <v>1</v>
      </c>
      <c r="F26" s="31"/>
      <c r="G26" s="31"/>
    </row>
    <row r="27" spans="1:7" ht="13.5" thickBot="1"/>
    <row r="28" spans="1:7" ht="16.5" thickBot="1">
      <c r="A28" s="138" t="s">
        <v>12</v>
      </c>
      <c r="B28" s="139"/>
      <c r="C28" s="139"/>
      <c r="D28" s="139"/>
      <c r="E28" s="139"/>
      <c r="F28" s="139"/>
      <c r="G28" s="140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17" t="s">
        <v>39</v>
      </c>
      <c r="B31" s="118">
        <v>38</v>
      </c>
      <c r="C31" s="122">
        <v>18675903</v>
      </c>
      <c r="D31" s="121">
        <f t="shared" ref="D31:D38" si="5">B31/$B$40</f>
        <v>0.29230769230769232</v>
      </c>
      <c r="E31" s="121">
        <f t="shared" ref="E31:E38" si="6">C31/$C$40</f>
        <v>0.3253507014992314</v>
      </c>
      <c r="F31" s="123">
        <v>1</v>
      </c>
      <c r="G31" s="123">
        <v>1</v>
      </c>
    </row>
    <row r="32" spans="1:7">
      <c r="A32" s="68" t="s">
        <v>75</v>
      </c>
      <c r="B32" s="69">
        <v>37</v>
      </c>
      <c r="C32" s="70">
        <v>15943064.08</v>
      </c>
      <c r="D32" s="23">
        <f t="shared" si="5"/>
        <v>0.2846153846153846</v>
      </c>
      <c r="E32" s="23">
        <f t="shared" si="6"/>
        <v>0.27774223728165642</v>
      </c>
      <c r="F32" s="73">
        <v>2</v>
      </c>
      <c r="G32" s="73">
        <v>2</v>
      </c>
    </row>
    <row r="33" spans="1:7">
      <c r="A33" s="68" t="s">
        <v>38</v>
      </c>
      <c r="B33" s="69">
        <v>30</v>
      </c>
      <c r="C33" s="70">
        <v>11353252</v>
      </c>
      <c r="D33" s="23">
        <f t="shared" si="5"/>
        <v>0.23076923076923078</v>
      </c>
      <c r="E33" s="23">
        <f t="shared" si="6"/>
        <v>0.19778366285675997</v>
      </c>
      <c r="F33" s="73">
        <v>3</v>
      </c>
      <c r="G33" s="73">
        <v>3</v>
      </c>
    </row>
    <row r="34" spans="1:7">
      <c r="A34" s="68" t="s">
        <v>40</v>
      </c>
      <c r="B34" s="69">
        <v>12</v>
      </c>
      <c r="C34" s="70">
        <v>5653597</v>
      </c>
      <c r="D34" s="23">
        <f t="shared" ref="D34" si="7">B34/$B$40</f>
        <v>9.2307692307692313E-2</v>
      </c>
      <c r="E34" s="23">
        <f t="shared" ref="E34" si="8">C34/$C$40</f>
        <v>9.8490645937920659E-2</v>
      </c>
      <c r="F34" s="73">
        <v>4</v>
      </c>
      <c r="G34" s="73">
        <v>4</v>
      </c>
    </row>
    <row r="35" spans="1:7">
      <c r="A35" s="68" t="s">
        <v>101</v>
      </c>
      <c r="B35" s="69">
        <v>5</v>
      </c>
      <c r="C35" s="70">
        <v>3047559</v>
      </c>
      <c r="D35" s="23">
        <f t="shared" si="5"/>
        <v>3.8461538461538464E-2</v>
      </c>
      <c r="E35" s="23">
        <f t="shared" si="6"/>
        <v>5.3091165578997505E-2</v>
      </c>
      <c r="F35" s="73">
        <v>5</v>
      </c>
      <c r="G35" s="73">
        <v>5</v>
      </c>
    </row>
    <row r="36" spans="1:7">
      <c r="A36" s="68" t="s">
        <v>54</v>
      </c>
      <c r="B36" s="69">
        <v>4</v>
      </c>
      <c r="C36" s="70">
        <v>1219000</v>
      </c>
      <c r="D36" s="23">
        <f t="shared" si="5"/>
        <v>3.0769230769230771E-2</v>
      </c>
      <c r="E36" s="23">
        <f t="shared" si="6"/>
        <v>2.1236055098784949E-2</v>
      </c>
      <c r="F36" s="73">
        <v>6</v>
      </c>
      <c r="G36" s="73">
        <v>6</v>
      </c>
    </row>
    <row r="37" spans="1:7">
      <c r="A37" s="68" t="s">
        <v>63</v>
      </c>
      <c r="B37" s="69">
        <v>2</v>
      </c>
      <c r="C37" s="70">
        <v>950000</v>
      </c>
      <c r="D37" s="23">
        <f t="shared" si="5"/>
        <v>1.5384615384615385E-2</v>
      </c>
      <c r="E37" s="23">
        <f t="shared" si="6"/>
        <v>1.6549837853852091E-2</v>
      </c>
      <c r="F37" s="73">
        <v>7</v>
      </c>
      <c r="G37" s="73">
        <v>7</v>
      </c>
    </row>
    <row r="38" spans="1:7">
      <c r="A38" s="68" t="s">
        <v>103</v>
      </c>
      <c r="B38" s="69">
        <v>1</v>
      </c>
      <c r="C38" s="70">
        <v>350000</v>
      </c>
      <c r="D38" s="23">
        <f t="shared" si="5"/>
        <v>7.6923076923076927E-3</v>
      </c>
      <c r="E38" s="23">
        <f t="shared" si="6"/>
        <v>6.097308682998139E-3</v>
      </c>
      <c r="F38" s="73">
        <v>8</v>
      </c>
      <c r="G38" s="73">
        <v>8</v>
      </c>
    </row>
    <row r="39" spans="1:7">
      <c r="A39" s="68" t="s">
        <v>95</v>
      </c>
      <c r="B39" s="69">
        <v>1</v>
      </c>
      <c r="C39" s="70">
        <v>210000</v>
      </c>
      <c r="D39" s="23">
        <f>B39/$B$40</f>
        <v>7.6923076923076927E-3</v>
      </c>
      <c r="E39" s="23">
        <f>C39/$C$40</f>
        <v>3.6583852097988837E-3</v>
      </c>
      <c r="F39" s="73">
        <v>8</v>
      </c>
      <c r="G39" s="73">
        <v>9</v>
      </c>
    </row>
    <row r="40" spans="1:7">
      <c r="A40" s="32" t="s">
        <v>23</v>
      </c>
      <c r="B40" s="47">
        <f>SUM(B31:B39)</f>
        <v>130</v>
      </c>
      <c r="C40" s="37">
        <f>SUM(C31:C39)</f>
        <v>57402375.079999998</v>
      </c>
      <c r="D40" s="30">
        <f>SUM(D31:D39)</f>
        <v>1</v>
      </c>
      <c r="E40" s="30">
        <f>SUM(E31:E39)</f>
        <v>1</v>
      </c>
      <c r="F40" s="31"/>
      <c r="G40" s="31"/>
    </row>
    <row r="42" spans="1:7">
      <c r="A42" s="144" t="s">
        <v>24</v>
      </c>
      <c r="B42" s="144"/>
      <c r="C42" s="144"/>
      <c r="D42" s="102" t="s">
        <v>55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65</v>
      </c>
    </row>
    <row r="2" spans="1:7">
      <c r="A2" s="2" t="str">
        <f>'OVERALL STATS'!A2</f>
        <v>Reporting Period: JANUARY, 2022</v>
      </c>
    </row>
    <row r="3" spans="1:7" ht="13.5" thickBot="1"/>
    <row r="4" spans="1:7" ht="16.5" thickBot="1">
      <c r="A4" s="138" t="s">
        <v>13</v>
      </c>
      <c r="B4" s="139"/>
      <c r="C4" s="139"/>
      <c r="D4" s="139"/>
      <c r="E4" s="139"/>
      <c r="F4" s="139"/>
      <c r="G4" s="140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4" t="s">
        <v>75</v>
      </c>
      <c r="B7" s="125">
        <v>20</v>
      </c>
      <c r="C7" s="94">
        <v>9980532</v>
      </c>
      <c r="D7" s="126">
        <f>B7/$B$15</f>
        <v>0.27777777777777779</v>
      </c>
      <c r="E7" s="23">
        <f>C7/$C$15</f>
        <v>0.26276879676814768</v>
      </c>
      <c r="F7" s="123">
        <v>1</v>
      </c>
      <c r="G7" s="73">
        <v>2</v>
      </c>
    </row>
    <row r="8" spans="1:7">
      <c r="A8" s="35" t="s">
        <v>38</v>
      </c>
      <c r="B8" s="36">
        <v>20</v>
      </c>
      <c r="C8" s="94">
        <v>9096652</v>
      </c>
      <c r="D8" s="27">
        <f>B8/$B$15</f>
        <v>0.27777777777777779</v>
      </c>
      <c r="E8" s="23">
        <f>C8/$C$15</f>
        <v>0.23949788454749346</v>
      </c>
      <c r="F8" s="73">
        <v>2</v>
      </c>
      <c r="G8" s="73">
        <v>3</v>
      </c>
    </row>
    <row r="9" spans="1:7">
      <c r="A9" s="124" t="s">
        <v>39</v>
      </c>
      <c r="B9" s="36">
        <v>18</v>
      </c>
      <c r="C9" s="127">
        <v>12772000</v>
      </c>
      <c r="D9" s="27">
        <f t="shared" ref="D9" si="0">B9/$B$15</f>
        <v>0.25</v>
      </c>
      <c r="E9" s="121">
        <f t="shared" ref="E9" si="1">C9/$C$15</f>
        <v>0.33626294393152412</v>
      </c>
      <c r="F9" s="73">
        <v>3</v>
      </c>
      <c r="G9" s="123">
        <v>1</v>
      </c>
    </row>
    <row r="10" spans="1:7">
      <c r="A10" s="35" t="s">
        <v>40</v>
      </c>
      <c r="B10" s="36">
        <v>6</v>
      </c>
      <c r="C10" s="94">
        <v>3403997</v>
      </c>
      <c r="D10" s="27">
        <f>B10/$B$15</f>
        <v>8.3333333333333329E-2</v>
      </c>
      <c r="E10" s="23">
        <f>C10/$C$15</f>
        <v>8.9620893544791441E-2</v>
      </c>
      <c r="F10" s="73">
        <v>4</v>
      </c>
      <c r="G10" s="73">
        <v>4</v>
      </c>
    </row>
    <row r="11" spans="1:7">
      <c r="A11" s="35" t="s">
        <v>54</v>
      </c>
      <c r="B11" s="36">
        <v>4</v>
      </c>
      <c r="C11" s="94">
        <v>1219000</v>
      </c>
      <c r="D11" s="27">
        <f>B11/$B$15</f>
        <v>5.5555555555555552E-2</v>
      </c>
      <c r="E11" s="23">
        <f>C11/$C$15</f>
        <v>3.209399691923958E-2</v>
      </c>
      <c r="F11" s="73">
        <v>5</v>
      </c>
      <c r="G11" s="73">
        <v>5</v>
      </c>
    </row>
    <row r="12" spans="1:7">
      <c r="A12" s="35" t="s">
        <v>63</v>
      </c>
      <c r="B12" s="36">
        <v>2</v>
      </c>
      <c r="C12" s="94">
        <v>950000</v>
      </c>
      <c r="D12" s="27">
        <f>B12/$B$15</f>
        <v>2.7777777777777776E-2</v>
      </c>
      <c r="E12" s="23">
        <f>C12/$C$15</f>
        <v>2.5011728526068578E-2</v>
      </c>
      <c r="F12" s="73">
        <v>6</v>
      </c>
      <c r="G12" s="73">
        <v>6</v>
      </c>
    </row>
    <row r="13" spans="1:7">
      <c r="A13" s="35" t="s">
        <v>103</v>
      </c>
      <c r="B13" s="36">
        <v>1</v>
      </c>
      <c r="C13" s="94">
        <v>350000</v>
      </c>
      <c r="D13" s="27">
        <f>B13/$B$15</f>
        <v>1.3888888888888888E-2</v>
      </c>
      <c r="E13" s="23">
        <f>C13/$C$15</f>
        <v>9.2148473517094757E-3</v>
      </c>
      <c r="F13" s="73">
        <v>7</v>
      </c>
      <c r="G13" s="73">
        <v>7</v>
      </c>
    </row>
    <row r="14" spans="1:7">
      <c r="A14" s="35" t="s">
        <v>95</v>
      </c>
      <c r="B14" s="36">
        <v>1</v>
      </c>
      <c r="C14" s="94">
        <v>210000</v>
      </c>
      <c r="D14" s="27">
        <f>B14/$B$15</f>
        <v>1.3888888888888888E-2</v>
      </c>
      <c r="E14" s="23">
        <f>C14/$C$15</f>
        <v>5.5289084110256856E-3</v>
      </c>
      <c r="F14" s="73">
        <v>7</v>
      </c>
      <c r="G14" s="73">
        <v>8</v>
      </c>
    </row>
    <row r="15" spans="1:7">
      <c r="A15" s="28" t="s">
        <v>23</v>
      </c>
      <c r="B15" s="29">
        <f>SUM(B7:B14)</f>
        <v>72</v>
      </c>
      <c r="C15" s="95">
        <f>SUM(C7:C14)</f>
        <v>37982181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38" t="s">
        <v>14</v>
      </c>
      <c r="B17" s="139"/>
      <c r="C17" s="139"/>
      <c r="D17" s="139"/>
      <c r="E17" s="139"/>
      <c r="F17" s="139"/>
      <c r="G17" s="140"/>
    </row>
    <row r="18" spans="1:7">
      <c r="A18" s="3"/>
      <c r="B18" s="100"/>
      <c r="C18" s="92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3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28" t="s">
        <v>101</v>
      </c>
      <c r="B20" s="125">
        <v>5</v>
      </c>
      <c r="C20" s="127">
        <v>3047559</v>
      </c>
      <c r="D20" s="126">
        <f>B20/$B$22</f>
        <v>0.7142857142857143</v>
      </c>
      <c r="E20" s="121">
        <f>C20/$C$22</f>
        <v>0.72768994531860365</v>
      </c>
      <c r="F20" s="123">
        <v>1</v>
      </c>
      <c r="G20" s="123">
        <v>1</v>
      </c>
    </row>
    <row r="21" spans="1:7">
      <c r="A21" s="48" t="s">
        <v>75</v>
      </c>
      <c r="B21" s="49">
        <v>2</v>
      </c>
      <c r="C21" s="96">
        <v>1140432.08</v>
      </c>
      <c r="D21" s="27">
        <f>B21/$B$22</f>
        <v>0.2857142857142857</v>
      </c>
      <c r="E21" s="23">
        <f>C21/$C$22</f>
        <v>0.27231005468139635</v>
      </c>
      <c r="F21" s="73">
        <v>2</v>
      </c>
      <c r="G21" s="73">
        <v>2</v>
      </c>
    </row>
    <row r="22" spans="1:7">
      <c r="A22" s="28" t="s">
        <v>23</v>
      </c>
      <c r="B22" s="29">
        <f>SUM(B20:B21)</f>
        <v>7</v>
      </c>
      <c r="C22" s="95">
        <f>SUM(C20:C21)</f>
        <v>4187991.08</v>
      </c>
      <c r="D22" s="30">
        <f>SUM(D20:D21)</f>
        <v>1</v>
      </c>
      <c r="E22" s="30">
        <f>SUM(E20:E21)</f>
        <v>1</v>
      </c>
      <c r="F22" s="31"/>
      <c r="G22" s="31"/>
    </row>
    <row r="23" spans="1:7" ht="13.5" thickBot="1"/>
    <row r="24" spans="1:7" ht="16.5" thickBot="1">
      <c r="A24" s="138" t="s">
        <v>15</v>
      </c>
      <c r="B24" s="139"/>
      <c r="C24" s="139"/>
      <c r="D24" s="139"/>
      <c r="E24" s="139"/>
      <c r="F24" s="139"/>
      <c r="G24" s="140"/>
    </row>
    <row r="25" spans="1:7">
      <c r="A25" s="3"/>
      <c r="B25" s="100"/>
      <c r="C25" s="92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3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24" t="s">
        <v>75</v>
      </c>
      <c r="B27" s="125">
        <v>20</v>
      </c>
      <c r="C27" s="127">
        <v>9980532</v>
      </c>
      <c r="D27" s="126">
        <f t="shared" ref="D27:D32" si="2">B27/$B$34</f>
        <v>0.30303030303030304</v>
      </c>
      <c r="E27" s="121">
        <f t="shared" ref="E27:E32" si="3">C27/$C$34</f>
        <v>0.306506864512546</v>
      </c>
      <c r="F27" s="123">
        <v>1</v>
      </c>
      <c r="G27" s="123">
        <v>1</v>
      </c>
    </row>
    <row r="28" spans="1:7">
      <c r="A28" s="35" t="s">
        <v>38</v>
      </c>
      <c r="B28" s="36">
        <v>17</v>
      </c>
      <c r="C28" s="94">
        <v>8721652</v>
      </c>
      <c r="D28" s="27">
        <f t="shared" si="2"/>
        <v>0.25757575757575757</v>
      </c>
      <c r="E28" s="23">
        <f t="shared" si="3"/>
        <v>0.26784606350538986</v>
      </c>
      <c r="F28" s="104">
        <v>2</v>
      </c>
      <c r="G28" s="104">
        <v>2</v>
      </c>
    </row>
    <row r="29" spans="1:7">
      <c r="A29" s="35" t="s">
        <v>39</v>
      </c>
      <c r="B29" s="36">
        <v>16</v>
      </c>
      <c r="C29" s="94">
        <v>8077000</v>
      </c>
      <c r="D29" s="27">
        <f t="shared" si="2"/>
        <v>0.24242424242424243</v>
      </c>
      <c r="E29" s="23">
        <f t="shared" si="3"/>
        <v>0.24804849527738942</v>
      </c>
      <c r="F29" s="104">
        <v>3</v>
      </c>
      <c r="G29" s="104">
        <v>3</v>
      </c>
    </row>
    <row r="30" spans="1:7">
      <c r="A30" s="35" t="s">
        <v>40</v>
      </c>
      <c r="B30" s="36">
        <v>6</v>
      </c>
      <c r="C30" s="94">
        <v>3403997</v>
      </c>
      <c r="D30" s="27">
        <f t="shared" si="2"/>
        <v>9.0909090909090912E-2</v>
      </c>
      <c r="E30" s="23">
        <f t="shared" si="3"/>
        <v>0.10453836000727347</v>
      </c>
      <c r="F30" s="73">
        <v>4</v>
      </c>
      <c r="G30" s="73">
        <v>4</v>
      </c>
    </row>
    <row r="31" spans="1:7">
      <c r="A31" s="35" t="s">
        <v>54</v>
      </c>
      <c r="B31" s="36">
        <v>4</v>
      </c>
      <c r="C31" s="94">
        <v>1219000</v>
      </c>
      <c r="D31" s="27">
        <f t="shared" si="2"/>
        <v>6.0606060606060608E-2</v>
      </c>
      <c r="E31" s="23">
        <f t="shared" si="3"/>
        <v>3.7436067319937816E-2</v>
      </c>
      <c r="F31" s="104">
        <v>5</v>
      </c>
      <c r="G31" s="73">
        <v>5</v>
      </c>
    </row>
    <row r="32" spans="1:7">
      <c r="A32" s="35" t="s">
        <v>63</v>
      </c>
      <c r="B32" s="36">
        <v>2</v>
      </c>
      <c r="C32" s="94">
        <v>950000</v>
      </c>
      <c r="D32" s="27">
        <f t="shared" si="2"/>
        <v>3.0303030303030304E-2</v>
      </c>
      <c r="E32" s="23">
        <f t="shared" si="3"/>
        <v>2.917494992119846E-2</v>
      </c>
      <c r="F32" s="73">
        <v>6</v>
      </c>
      <c r="G32" s="73">
        <v>6</v>
      </c>
    </row>
    <row r="33" spans="1:7">
      <c r="A33" s="35" t="s">
        <v>95</v>
      </c>
      <c r="B33" s="36">
        <v>1</v>
      </c>
      <c r="C33" s="94">
        <v>210000</v>
      </c>
      <c r="D33" s="27">
        <f>B33/$B$34</f>
        <v>1.5151515151515152E-2</v>
      </c>
      <c r="E33" s="23">
        <f>C33/$C$34</f>
        <v>6.4491994562649226E-3</v>
      </c>
      <c r="F33" s="73">
        <v>7</v>
      </c>
      <c r="G33" s="73">
        <v>7</v>
      </c>
    </row>
    <row r="34" spans="1:7">
      <c r="A34" s="28" t="s">
        <v>23</v>
      </c>
      <c r="B34" s="40">
        <f>SUM(B27:B33)</f>
        <v>66</v>
      </c>
      <c r="C34" s="97">
        <f>SUM(C27:C33)</f>
        <v>32562181</v>
      </c>
      <c r="D34" s="30">
        <f>SUM(D27:D33)</f>
        <v>1</v>
      </c>
      <c r="E34" s="30">
        <f>SUM(E27:E33)</f>
        <v>0.99999999999999978</v>
      </c>
      <c r="F34" s="31"/>
      <c r="G34" s="31"/>
    </row>
    <row r="35" spans="1:7" ht="13.5" thickBot="1"/>
    <row r="36" spans="1:7" ht="16.5" thickBot="1">
      <c r="A36" s="138" t="s">
        <v>16</v>
      </c>
      <c r="B36" s="139"/>
      <c r="C36" s="139"/>
      <c r="D36" s="139"/>
      <c r="E36" s="139"/>
      <c r="F36" s="139"/>
      <c r="G36" s="140"/>
    </row>
    <row r="37" spans="1:7">
      <c r="A37" s="18"/>
      <c r="B37" s="101"/>
      <c r="C37" s="98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3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29" t="s">
        <v>39</v>
      </c>
      <c r="B39" s="130">
        <v>1</v>
      </c>
      <c r="C39" s="131">
        <v>4400000</v>
      </c>
      <c r="D39" s="121">
        <f>B39/$B$41</f>
        <v>0.5</v>
      </c>
      <c r="E39" s="121">
        <f>C39/$C$41</f>
        <v>0.9263157894736842</v>
      </c>
      <c r="F39" s="123">
        <v>1</v>
      </c>
      <c r="G39" s="123">
        <v>1</v>
      </c>
    </row>
    <row r="40" spans="1:7">
      <c r="A40" s="129" t="s">
        <v>103</v>
      </c>
      <c r="B40" s="130">
        <v>1</v>
      </c>
      <c r="C40" s="99">
        <v>350000</v>
      </c>
      <c r="D40" s="121">
        <f>B40/$B$41</f>
        <v>0.5</v>
      </c>
      <c r="E40" s="23">
        <f>C40/$C$41</f>
        <v>7.3684210526315783E-2</v>
      </c>
      <c r="F40" s="123">
        <v>1</v>
      </c>
      <c r="G40" s="73">
        <v>2</v>
      </c>
    </row>
    <row r="41" spans="1:7">
      <c r="A41" s="28" t="s">
        <v>23</v>
      </c>
      <c r="B41" s="40">
        <f>SUM(B39:B40)</f>
        <v>2</v>
      </c>
      <c r="C41" s="97">
        <f>SUM(C39:C40)</f>
        <v>4750000</v>
      </c>
      <c r="D41" s="30">
        <f>SUM(D39:D40)</f>
        <v>1</v>
      </c>
      <c r="E41" s="30">
        <f>SUM(E39:E40)</f>
        <v>1</v>
      </c>
      <c r="F41" s="31"/>
      <c r="G41" s="31"/>
    </row>
    <row r="42" spans="1:7" ht="13.5" thickBot="1"/>
    <row r="43" spans="1:7" ht="16.5" thickBot="1">
      <c r="A43" s="138" t="s">
        <v>17</v>
      </c>
      <c r="B43" s="139"/>
      <c r="C43" s="139"/>
      <c r="D43" s="139"/>
      <c r="E43" s="139"/>
      <c r="F43" s="139"/>
      <c r="G43" s="140"/>
    </row>
    <row r="44" spans="1:7">
      <c r="A44" s="18"/>
      <c r="B44" s="101"/>
      <c r="C44" s="98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3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24" t="s">
        <v>38</v>
      </c>
      <c r="B46" s="125">
        <v>3</v>
      </c>
      <c r="C46" s="127">
        <v>375000</v>
      </c>
      <c r="D46" s="126">
        <f>B46/$B$48</f>
        <v>0.75</v>
      </c>
      <c r="E46" s="121">
        <f>C46/$C$48</f>
        <v>0.55970149253731338</v>
      </c>
      <c r="F46" s="123">
        <v>1</v>
      </c>
      <c r="G46" s="123">
        <v>1</v>
      </c>
    </row>
    <row r="47" spans="1:7">
      <c r="A47" s="35" t="s">
        <v>39</v>
      </c>
      <c r="B47" s="36">
        <v>1</v>
      </c>
      <c r="C47" s="94">
        <v>295000</v>
      </c>
      <c r="D47" s="27">
        <f>B47/$B$48</f>
        <v>0.25</v>
      </c>
      <c r="E47" s="23">
        <f>C47/$C$48</f>
        <v>0.44029850746268656</v>
      </c>
      <c r="F47" s="73">
        <v>2</v>
      </c>
      <c r="G47" s="73">
        <v>2</v>
      </c>
    </row>
    <row r="48" spans="1:7">
      <c r="A48" s="28" t="s">
        <v>23</v>
      </c>
      <c r="B48" s="29">
        <f>SUM(B46:B47)</f>
        <v>4</v>
      </c>
      <c r="C48" s="95">
        <f>SUM(C46:C47)</f>
        <v>670000</v>
      </c>
      <c r="D48" s="30">
        <f>SUM(D46:D47)</f>
        <v>1</v>
      </c>
      <c r="E48" s="30">
        <f>SUM(E46:E47)</f>
        <v>1</v>
      </c>
      <c r="F48" s="31"/>
      <c r="G48" s="31"/>
    </row>
    <row r="51" spans="1:3">
      <c r="A51" s="144" t="s">
        <v>24</v>
      </c>
      <c r="B51" s="144"/>
      <c r="C51" s="144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7:G17"/>
    <mergeCell ref="A24:G24"/>
    <mergeCell ref="A36:G36"/>
    <mergeCell ref="A43:G43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66</v>
      </c>
    </row>
    <row r="2" spans="1:7">
      <c r="A2" s="57" t="str">
        <f>'OVERALL STATS'!A2</f>
        <v>Reporting Period: JANUARY, 2022</v>
      </c>
    </row>
    <row r="3" spans="1:7" ht="13.5" thickBot="1"/>
    <row r="4" spans="1:7" ht="16.5" thickBot="1">
      <c r="A4" s="138" t="s">
        <v>18</v>
      </c>
      <c r="B4" s="139"/>
      <c r="C4" s="139"/>
      <c r="D4" s="139"/>
      <c r="E4" s="139"/>
      <c r="F4" s="139"/>
      <c r="G4" s="140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2" t="s">
        <v>39</v>
      </c>
      <c r="B7" s="133">
        <v>19</v>
      </c>
      <c r="C7" s="134">
        <v>5653908</v>
      </c>
      <c r="D7" s="126">
        <f>B7/$B$12</f>
        <v>0.40425531914893614</v>
      </c>
      <c r="E7" s="135">
        <f>C7/$C$12</f>
        <v>0.42812501514439272</v>
      </c>
      <c r="F7" s="123">
        <v>1</v>
      </c>
      <c r="G7" s="123">
        <v>1</v>
      </c>
    </row>
    <row r="8" spans="1:7">
      <c r="A8" s="61" t="s">
        <v>75</v>
      </c>
      <c r="B8" s="54">
        <v>14</v>
      </c>
      <c r="C8" s="55">
        <v>4022100</v>
      </c>
      <c r="D8" s="27">
        <f>B8/$B$12</f>
        <v>0.2978723404255319</v>
      </c>
      <c r="E8" s="67">
        <f>C8/$C$12</f>
        <v>0.30456130934784609</v>
      </c>
      <c r="F8" s="73">
        <v>2</v>
      </c>
      <c r="G8" s="73">
        <v>2</v>
      </c>
    </row>
    <row r="9" spans="1:7">
      <c r="A9" s="61" t="s">
        <v>38</v>
      </c>
      <c r="B9" s="54">
        <v>8</v>
      </c>
      <c r="C9" s="55">
        <v>2091600</v>
      </c>
      <c r="D9" s="27">
        <f t="shared" ref="D9" si="0">B9/$B$12</f>
        <v>0.1702127659574468</v>
      </c>
      <c r="E9" s="67">
        <f t="shared" ref="E9" si="1">C9/$C$12</f>
        <v>0.15838005883293677</v>
      </c>
      <c r="F9" s="73">
        <v>3</v>
      </c>
      <c r="G9" s="73">
        <v>3</v>
      </c>
    </row>
    <row r="10" spans="1:7">
      <c r="A10" s="61" t="s">
        <v>40</v>
      </c>
      <c r="B10" s="54">
        <v>5</v>
      </c>
      <c r="C10" s="55">
        <v>1207600</v>
      </c>
      <c r="D10" s="27">
        <f>B10/$B$12</f>
        <v>0.10638297872340426</v>
      </c>
      <c r="E10" s="67">
        <f>C10/$C$12</f>
        <v>9.1441843108937854E-2</v>
      </c>
      <c r="F10" s="73">
        <v>4</v>
      </c>
      <c r="G10" s="73">
        <v>4</v>
      </c>
    </row>
    <row r="11" spans="1:7">
      <c r="A11" s="61" t="s">
        <v>171</v>
      </c>
      <c r="B11" s="54">
        <v>1</v>
      </c>
      <c r="C11" s="55">
        <v>231000</v>
      </c>
      <c r="D11" s="27">
        <f>B11/$B$12</f>
        <v>2.1276595744680851E-2</v>
      </c>
      <c r="E11" s="67">
        <f>C11/$C$12</f>
        <v>1.749177356588659E-2</v>
      </c>
      <c r="F11" s="73">
        <v>5</v>
      </c>
      <c r="G11" s="73">
        <v>5</v>
      </c>
    </row>
    <row r="12" spans="1:7">
      <c r="A12" s="60" t="s">
        <v>23</v>
      </c>
      <c r="B12" s="34">
        <f>SUM(B7:B11)</f>
        <v>47</v>
      </c>
      <c r="C12" s="52">
        <f>SUM(C7:C11)</f>
        <v>13206208</v>
      </c>
      <c r="D12" s="30">
        <f>SUM(D7:D11)</f>
        <v>1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38" t="s">
        <v>19</v>
      </c>
      <c r="B14" s="139"/>
      <c r="C14" s="139"/>
      <c r="D14" s="139"/>
      <c r="E14" s="139"/>
      <c r="F14" s="139"/>
      <c r="G14" s="140"/>
    </row>
    <row r="15" spans="1:7">
      <c r="A15" s="58"/>
      <c r="B15" s="66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36" t="s">
        <v>40</v>
      </c>
      <c r="B17" s="123">
        <v>1</v>
      </c>
      <c r="C17" s="137">
        <v>1042000</v>
      </c>
      <c r="D17" s="126">
        <f>B17/$B$19</f>
        <v>0.5</v>
      </c>
      <c r="E17" s="135">
        <f>C17/$C$19</f>
        <v>0.56568946796959829</v>
      </c>
      <c r="F17" s="123">
        <v>1</v>
      </c>
      <c r="G17" s="123">
        <v>1</v>
      </c>
    </row>
    <row r="18" spans="1:7">
      <c r="A18" s="136" t="s">
        <v>75</v>
      </c>
      <c r="B18" s="123">
        <v>1</v>
      </c>
      <c r="C18" s="74">
        <v>800000</v>
      </c>
      <c r="D18" s="126">
        <f>B18/$B$19</f>
        <v>0.5</v>
      </c>
      <c r="E18" s="67">
        <f>C18/$C$19</f>
        <v>0.43431053203040176</v>
      </c>
      <c r="F18" s="123">
        <v>1</v>
      </c>
      <c r="G18" s="73">
        <v>2</v>
      </c>
    </row>
    <row r="19" spans="1:7">
      <c r="A19" s="60" t="s">
        <v>23</v>
      </c>
      <c r="B19" s="40">
        <f>SUM(B17:B18)</f>
        <v>2</v>
      </c>
      <c r="C19" s="37">
        <f>SUM(C17:C18)</f>
        <v>1842000</v>
      </c>
      <c r="D19" s="30">
        <f>SUM(D17:D18)</f>
        <v>1</v>
      </c>
      <c r="E19" s="30">
        <f>SUM(E17:E18)</f>
        <v>1</v>
      </c>
      <c r="F19" s="40"/>
      <c r="G19" s="40"/>
    </row>
    <row r="20" spans="1:7" ht="13.5" thickBot="1"/>
    <row r="21" spans="1:7" ht="16.5" thickBot="1">
      <c r="A21" s="138" t="s">
        <v>20</v>
      </c>
      <c r="B21" s="139"/>
      <c r="C21" s="139"/>
      <c r="D21" s="139"/>
      <c r="E21" s="139"/>
      <c r="F21" s="139"/>
      <c r="G21" s="140"/>
    </row>
    <row r="22" spans="1:7">
      <c r="A22" s="58"/>
      <c r="B22" s="66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32" t="s">
        <v>39</v>
      </c>
      <c r="B24" s="133">
        <v>1</v>
      </c>
      <c r="C24" s="134">
        <v>249995</v>
      </c>
      <c r="D24" s="126">
        <f t="shared" ref="D24" si="2">B24/$B$26</f>
        <v>0.5</v>
      </c>
      <c r="E24" s="135">
        <f t="shared" ref="E24" si="3">C24/$C$26</f>
        <v>0.7936475182145748</v>
      </c>
      <c r="F24" s="123">
        <v>1</v>
      </c>
      <c r="G24" s="123">
        <v>1</v>
      </c>
    </row>
    <row r="25" spans="1:7">
      <c r="A25" s="132" t="s">
        <v>38</v>
      </c>
      <c r="B25" s="133">
        <v>1</v>
      </c>
      <c r="C25" s="72">
        <v>65000</v>
      </c>
      <c r="D25" s="126">
        <f>B25/$B$26</f>
        <v>0.5</v>
      </c>
      <c r="E25" s="67">
        <f>C25/$C$26</f>
        <v>0.20635248178542517</v>
      </c>
      <c r="F25" s="123">
        <v>1</v>
      </c>
      <c r="G25" s="73">
        <v>2</v>
      </c>
    </row>
    <row r="26" spans="1:7">
      <c r="A26" s="60" t="s">
        <v>23</v>
      </c>
      <c r="B26" s="40">
        <f>SUM(B24:B25)</f>
        <v>2</v>
      </c>
      <c r="C26" s="37">
        <f>SUM(C24:C25)</f>
        <v>314995</v>
      </c>
      <c r="D26" s="30">
        <f>SUM(D24:D25)</f>
        <v>1</v>
      </c>
      <c r="E26" s="30">
        <f>SUM(E24:E25)</f>
        <v>1</v>
      </c>
      <c r="F26" s="40"/>
      <c r="G26" s="40"/>
    </row>
    <row r="27" spans="1:7" ht="13.5" thickBot="1"/>
    <row r="28" spans="1:7" ht="16.5" thickBot="1">
      <c r="A28" s="138" t="s">
        <v>21</v>
      </c>
      <c r="B28" s="139"/>
      <c r="C28" s="139"/>
      <c r="D28" s="139"/>
      <c r="E28" s="139"/>
      <c r="F28" s="139"/>
      <c r="G28" s="140"/>
    </row>
    <row r="29" spans="1:7">
      <c r="A29" s="58"/>
      <c r="B29" s="66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71" t="s">
        <v>199</v>
      </c>
      <c r="B31" s="73"/>
      <c r="C31" s="74"/>
      <c r="D31" s="23"/>
      <c r="E31" s="67"/>
      <c r="F31" s="73"/>
      <c r="G31" s="73"/>
    </row>
    <row r="32" spans="1:7">
      <c r="A32" s="60" t="s">
        <v>23</v>
      </c>
      <c r="B32" s="34">
        <f>SUM(B31:B31)</f>
        <v>0</v>
      </c>
      <c r="C32" s="52">
        <f>SUM(C31:C31)</f>
        <v>0</v>
      </c>
      <c r="D32" s="30"/>
      <c r="E32" s="30"/>
      <c r="F32" s="40"/>
      <c r="G32" s="40"/>
    </row>
    <row r="33" spans="1:7" ht="13.5" thickBot="1"/>
    <row r="34" spans="1:7" ht="16.5" thickBot="1">
      <c r="A34" s="138" t="s">
        <v>22</v>
      </c>
      <c r="B34" s="139"/>
      <c r="C34" s="139"/>
      <c r="D34" s="139"/>
      <c r="E34" s="139"/>
      <c r="F34" s="139"/>
      <c r="G34" s="140"/>
    </row>
    <row r="35" spans="1:7">
      <c r="A35" s="58"/>
      <c r="B35" s="66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32" t="s">
        <v>38</v>
      </c>
      <c r="B37" s="133">
        <v>1</v>
      </c>
      <c r="C37" s="134">
        <v>100000</v>
      </c>
      <c r="D37" s="121">
        <f t="shared" ref="D37" si="4">B37/$B$38</f>
        <v>1</v>
      </c>
      <c r="E37" s="121">
        <f t="shared" ref="E37" si="5">C37/$C$38</f>
        <v>1</v>
      </c>
      <c r="F37" s="123">
        <v>1</v>
      </c>
      <c r="G37" s="123">
        <v>1</v>
      </c>
    </row>
    <row r="38" spans="1:7">
      <c r="A38" s="60" t="s">
        <v>23</v>
      </c>
      <c r="B38" s="34">
        <f>SUM(B37:B37)</f>
        <v>1</v>
      </c>
      <c r="C38" s="52">
        <f>SUM(C37:C37)</f>
        <v>100000</v>
      </c>
      <c r="D38" s="30">
        <f>SUM(D37:D37)</f>
        <v>1</v>
      </c>
      <c r="E38" s="30">
        <f>SUM(E37:E37)</f>
        <v>1</v>
      </c>
      <c r="F38" s="40"/>
      <c r="G38" s="40"/>
    </row>
    <row r="39" spans="1:7">
      <c r="A39" s="62"/>
      <c r="B39" s="24"/>
      <c r="C39" s="53"/>
      <c r="D39" s="42"/>
      <c r="E39" s="42"/>
      <c r="F39" s="65"/>
      <c r="G39" s="65"/>
    </row>
    <row r="40" spans="1:7">
      <c r="A40" s="62"/>
      <c r="B40" s="24"/>
      <c r="C40" s="53"/>
      <c r="D40" s="42"/>
      <c r="E40" s="42"/>
      <c r="F40" s="65"/>
      <c r="G40" s="65"/>
    </row>
    <row r="42" spans="1:7">
      <c r="A42" s="144" t="s">
        <v>24</v>
      </c>
      <c r="B42" s="144"/>
      <c r="C42" s="144"/>
    </row>
    <row r="43" spans="1:7">
      <c r="A43" s="63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4:G14"/>
    <mergeCell ref="A21:G21"/>
    <mergeCell ref="A28:G28"/>
    <mergeCell ref="A34:G34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6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5" t="s">
        <v>56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51</v>
      </c>
    </row>
    <row r="5" spans="1:7">
      <c r="A5" s="75" t="s">
        <v>7</v>
      </c>
      <c r="B5" s="75" t="s">
        <v>26</v>
      </c>
      <c r="C5" s="75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103</v>
      </c>
      <c r="D6" s="76">
        <v>1</v>
      </c>
      <c r="E6" s="25">
        <v>350000</v>
      </c>
      <c r="F6" s="9">
        <v>1.2658227848101266E-2</v>
      </c>
      <c r="G6" s="9">
        <v>8.2997052830617712E-3</v>
      </c>
    </row>
    <row r="7" spans="1:7">
      <c r="B7" t="s">
        <v>104</v>
      </c>
      <c r="D7" s="76">
        <v>1</v>
      </c>
      <c r="E7" s="25">
        <v>350000</v>
      </c>
      <c r="F7" s="9">
        <v>1.2658227848101266E-2</v>
      </c>
      <c r="G7" s="9">
        <v>8.2997052830617712E-3</v>
      </c>
    </row>
    <row r="8" spans="1:7">
      <c r="C8" t="s">
        <v>105</v>
      </c>
      <c r="D8" s="76">
        <v>1</v>
      </c>
      <c r="E8" s="25">
        <v>350000</v>
      </c>
      <c r="F8" s="9">
        <v>1.2658227848101266E-2</v>
      </c>
      <c r="G8" s="9">
        <v>8.2997052830617712E-3</v>
      </c>
    </row>
    <row r="9" spans="1:7">
      <c r="D9" s="76"/>
      <c r="E9" s="25"/>
      <c r="F9" s="9"/>
      <c r="G9" s="9"/>
    </row>
    <row r="10" spans="1:7">
      <c r="A10" t="s">
        <v>40</v>
      </c>
      <c r="D10" s="76">
        <v>6</v>
      </c>
      <c r="E10" s="25">
        <v>3403997</v>
      </c>
      <c r="F10" s="9">
        <v>7.5949367088607597E-2</v>
      </c>
      <c r="G10" s="9">
        <v>8.07204910983612E-2</v>
      </c>
    </row>
    <row r="11" spans="1:7">
      <c r="B11" t="s">
        <v>27</v>
      </c>
      <c r="D11" s="76">
        <v>2</v>
      </c>
      <c r="E11" s="25">
        <v>1399997</v>
      </c>
      <c r="F11" s="9">
        <v>2.5316455696202531E-2</v>
      </c>
      <c r="G11" s="9">
        <v>3.3198749991916091E-2</v>
      </c>
    </row>
    <row r="12" spans="1:7">
      <c r="C12" t="s">
        <v>96</v>
      </c>
      <c r="D12" s="76">
        <v>1</v>
      </c>
      <c r="E12" s="25">
        <v>649997</v>
      </c>
      <c r="F12" s="9">
        <v>1.2658227848101266E-2</v>
      </c>
      <c r="G12" s="9">
        <v>1.5413667242498007E-2</v>
      </c>
    </row>
    <row r="13" spans="1:7">
      <c r="C13" t="s">
        <v>78</v>
      </c>
      <c r="D13" s="76">
        <v>1</v>
      </c>
      <c r="E13" s="25">
        <v>750000</v>
      </c>
      <c r="F13" s="9">
        <v>1.2658227848101266E-2</v>
      </c>
      <c r="G13" s="9">
        <v>1.778508274941808E-2</v>
      </c>
    </row>
    <row r="14" spans="1:7">
      <c r="D14" s="76"/>
      <c r="E14" s="25"/>
      <c r="F14" s="9"/>
      <c r="G14" s="9"/>
    </row>
    <row r="15" spans="1:7">
      <c r="B15" t="s">
        <v>57</v>
      </c>
      <c r="D15" s="76">
        <v>4</v>
      </c>
      <c r="E15" s="25">
        <v>2004000</v>
      </c>
      <c r="F15" s="9">
        <v>5.0632911392405063E-2</v>
      </c>
      <c r="G15" s="9">
        <v>4.7521741106445116E-2</v>
      </c>
    </row>
    <row r="16" spans="1:7">
      <c r="C16" t="s">
        <v>69</v>
      </c>
      <c r="D16" s="76">
        <v>4</v>
      </c>
      <c r="E16" s="25">
        <v>2004000</v>
      </c>
      <c r="F16" s="9">
        <v>5.0632911392405063E-2</v>
      </c>
      <c r="G16" s="9">
        <v>4.7521741106445116E-2</v>
      </c>
    </row>
    <row r="17" spans="1:7">
      <c r="D17" s="76"/>
      <c r="E17" s="25"/>
      <c r="F17" s="9"/>
      <c r="G17" s="9"/>
    </row>
    <row r="18" spans="1:7">
      <c r="A18" t="s">
        <v>38</v>
      </c>
      <c r="D18" s="76">
        <v>20</v>
      </c>
      <c r="E18" s="25">
        <v>9096652</v>
      </c>
      <c r="F18" s="9">
        <v>0.25316455696202533</v>
      </c>
      <c r="G18" s="9">
        <v>0.21571294475021266</v>
      </c>
    </row>
    <row r="19" spans="1:7">
      <c r="B19" t="s">
        <v>58</v>
      </c>
      <c r="D19" s="76">
        <v>11</v>
      </c>
      <c r="E19" s="25">
        <v>3738400</v>
      </c>
      <c r="F19" s="9">
        <v>0.13924050632911392</v>
      </c>
      <c r="G19" s="9">
        <v>8.8650337800566081E-2</v>
      </c>
    </row>
    <row r="20" spans="1:7">
      <c r="C20" t="s">
        <v>73</v>
      </c>
      <c r="D20" s="76">
        <v>5</v>
      </c>
      <c r="E20" s="25">
        <v>2170000</v>
      </c>
      <c r="F20" s="9">
        <v>6.3291139240506333E-2</v>
      </c>
      <c r="G20" s="9">
        <v>5.1458172754982982E-2</v>
      </c>
    </row>
    <row r="21" spans="1:7">
      <c r="C21" t="s">
        <v>59</v>
      </c>
      <c r="D21" s="76">
        <v>4</v>
      </c>
      <c r="E21" s="25">
        <v>928400</v>
      </c>
      <c r="F21" s="9">
        <v>5.0632911392405063E-2</v>
      </c>
      <c r="G21" s="9">
        <v>2.2015561099412995E-2</v>
      </c>
    </row>
    <row r="22" spans="1:7">
      <c r="C22" t="s">
        <v>74</v>
      </c>
      <c r="D22" s="76">
        <v>2</v>
      </c>
      <c r="E22" s="25">
        <v>640000</v>
      </c>
      <c r="F22" s="9">
        <v>2.5316455696202531E-2</v>
      </c>
      <c r="G22" s="9">
        <v>1.5176603946170096E-2</v>
      </c>
    </row>
    <row r="23" spans="1:7">
      <c r="D23" s="76"/>
      <c r="E23" s="25"/>
      <c r="F23" s="9"/>
      <c r="G23" s="9"/>
    </row>
    <row r="24" spans="1:7">
      <c r="B24" t="s">
        <v>89</v>
      </c>
      <c r="D24" s="76">
        <v>2</v>
      </c>
      <c r="E24" s="25">
        <v>734000</v>
      </c>
      <c r="F24" s="9">
        <v>2.5316455696202531E-2</v>
      </c>
      <c r="G24" s="9">
        <v>1.7405667650763828E-2</v>
      </c>
    </row>
    <row r="25" spans="1:7">
      <c r="C25" t="s">
        <v>90</v>
      </c>
      <c r="D25" s="76">
        <v>2</v>
      </c>
      <c r="E25" s="25">
        <v>734000</v>
      </c>
      <c r="F25" s="9">
        <v>2.5316455696202531E-2</v>
      </c>
      <c r="G25" s="9">
        <v>1.7405667650763828E-2</v>
      </c>
    </row>
    <row r="26" spans="1:7">
      <c r="D26" s="76"/>
      <c r="E26" s="25"/>
      <c r="F26" s="9"/>
      <c r="G26" s="9"/>
    </row>
    <row r="27" spans="1:7">
      <c r="B27" t="s">
        <v>79</v>
      </c>
      <c r="D27" s="76">
        <v>1</v>
      </c>
      <c r="E27" s="25">
        <v>210000</v>
      </c>
      <c r="F27" s="9">
        <v>1.2658227848101266E-2</v>
      </c>
      <c r="G27" s="9">
        <v>4.9798231698370632E-3</v>
      </c>
    </row>
    <row r="28" spans="1:7">
      <c r="C28" t="s">
        <v>100</v>
      </c>
      <c r="D28" s="76">
        <v>1</v>
      </c>
      <c r="E28" s="25">
        <v>210000</v>
      </c>
      <c r="F28" s="9">
        <v>1.2658227848101266E-2</v>
      </c>
      <c r="G28" s="9">
        <v>4.9798231698370632E-3</v>
      </c>
    </row>
    <row r="29" spans="1:7">
      <c r="D29" s="76"/>
      <c r="E29" s="25"/>
      <c r="F29" s="9"/>
      <c r="G29" s="9"/>
    </row>
    <row r="30" spans="1:7">
      <c r="B30" t="s">
        <v>46</v>
      </c>
      <c r="D30" s="76">
        <v>1</v>
      </c>
      <c r="E30" s="25">
        <v>374500</v>
      </c>
      <c r="F30" s="9">
        <v>1.2658227848101266E-2</v>
      </c>
      <c r="G30" s="9">
        <v>8.880684652876095E-3</v>
      </c>
    </row>
    <row r="31" spans="1:7">
      <c r="C31" t="s">
        <v>47</v>
      </c>
      <c r="D31" s="76">
        <v>1</v>
      </c>
      <c r="E31" s="25">
        <v>374500</v>
      </c>
      <c r="F31" s="9">
        <v>1.2658227848101266E-2</v>
      </c>
      <c r="G31" s="9">
        <v>8.880684652876095E-3</v>
      </c>
    </row>
    <row r="32" spans="1:7">
      <c r="D32" s="76"/>
      <c r="E32" s="25"/>
      <c r="F32" s="9"/>
      <c r="G32" s="9"/>
    </row>
    <row r="33" spans="1:7">
      <c r="B33" t="s">
        <v>28</v>
      </c>
      <c r="D33" s="76">
        <v>5</v>
      </c>
      <c r="E33" s="25">
        <v>4039752</v>
      </c>
      <c r="F33" s="9">
        <v>6.3291139240506333E-2</v>
      </c>
      <c r="G33" s="9">
        <v>9.5796431476169591E-2</v>
      </c>
    </row>
    <row r="34" spans="1:7">
      <c r="C34" t="s">
        <v>45</v>
      </c>
      <c r="D34" s="76">
        <v>1</v>
      </c>
      <c r="E34" s="25">
        <v>355000</v>
      </c>
      <c r="F34" s="9">
        <v>1.2658227848101266E-2</v>
      </c>
      <c r="G34" s="9">
        <v>8.4182725013912246E-3</v>
      </c>
    </row>
    <row r="35" spans="1:7">
      <c r="C35" t="s">
        <v>71</v>
      </c>
      <c r="D35" s="76">
        <v>2</v>
      </c>
      <c r="E35" s="25">
        <v>1064752</v>
      </c>
      <c r="F35" s="9">
        <v>2.5316455696202531E-2</v>
      </c>
      <c r="G35" s="9">
        <v>2.5248936570144535E-2</v>
      </c>
    </row>
    <row r="36" spans="1:7">
      <c r="C36" t="s">
        <v>48</v>
      </c>
      <c r="D36" s="76">
        <v>2</v>
      </c>
      <c r="E36" s="25">
        <v>2620000</v>
      </c>
      <c r="F36" s="9">
        <v>2.5316455696202531E-2</v>
      </c>
      <c r="G36" s="9">
        <v>6.2129222404633831E-2</v>
      </c>
    </row>
    <row r="37" spans="1:7">
      <c r="D37" s="76"/>
      <c r="E37" s="25"/>
      <c r="F37" s="9"/>
      <c r="G37" s="9"/>
    </row>
    <row r="38" spans="1:7">
      <c r="A38" t="s">
        <v>39</v>
      </c>
      <c r="D38" s="76">
        <v>18</v>
      </c>
      <c r="E38" s="25">
        <v>12772000</v>
      </c>
      <c r="F38" s="9">
        <v>0.22784810126582278</v>
      </c>
      <c r="G38" s="9">
        <v>0.30286810250075696</v>
      </c>
    </row>
    <row r="39" spans="1:7">
      <c r="B39" t="s">
        <v>58</v>
      </c>
      <c r="D39" s="76">
        <v>13</v>
      </c>
      <c r="E39" s="25">
        <v>9327500</v>
      </c>
      <c r="F39" s="9">
        <v>0.16455696202531644</v>
      </c>
      <c r="G39" s="9">
        <v>0.22118714579359622</v>
      </c>
    </row>
    <row r="40" spans="1:7">
      <c r="C40" t="s">
        <v>88</v>
      </c>
      <c r="D40" s="76">
        <v>7</v>
      </c>
      <c r="E40" s="25">
        <v>3152500</v>
      </c>
      <c r="F40" s="9">
        <v>8.8607594936708861E-2</v>
      </c>
      <c r="G40" s="9">
        <v>7.4756631156720668E-2</v>
      </c>
    </row>
    <row r="41" spans="1:7">
      <c r="C41" t="s">
        <v>60</v>
      </c>
      <c r="D41" s="76">
        <v>6</v>
      </c>
      <c r="E41" s="25">
        <v>6175000</v>
      </c>
      <c r="F41" s="9">
        <v>7.5949367088607597E-2</v>
      </c>
      <c r="G41" s="9">
        <v>0.14643051463687554</v>
      </c>
    </row>
    <row r="42" spans="1:7">
      <c r="D42" s="76"/>
      <c r="E42" s="25"/>
      <c r="F42" s="9"/>
      <c r="G42" s="9"/>
    </row>
    <row r="43" spans="1:7">
      <c r="B43" t="s">
        <v>91</v>
      </c>
      <c r="D43" s="76">
        <v>1</v>
      </c>
      <c r="E43" s="25">
        <v>295000</v>
      </c>
      <c r="F43" s="9">
        <v>1.2658227848101266E-2</v>
      </c>
      <c r="G43" s="9">
        <v>6.9954658814377789E-3</v>
      </c>
    </row>
    <row r="44" spans="1:7">
      <c r="C44" t="s">
        <v>108</v>
      </c>
      <c r="D44" s="76">
        <v>1</v>
      </c>
      <c r="E44" s="25">
        <v>295000</v>
      </c>
      <c r="F44" s="9">
        <v>1.2658227848101266E-2</v>
      </c>
      <c r="G44" s="9">
        <v>6.9954658814377789E-3</v>
      </c>
    </row>
    <row r="45" spans="1:7">
      <c r="D45" s="76"/>
      <c r="E45" s="25"/>
      <c r="F45" s="9"/>
      <c r="G45" s="9"/>
    </row>
    <row r="46" spans="1:7">
      <c r="B46" t="s">
        <v>79</v>
      </c>
      <c r="D46" s="76">
        <v>4</v>
      </c>
      <c r="E46" s="25">
        <v>3149500</v>
      </c>
      <c r="F46" s="9">
        <v>5.0632911392405063E-2</v>
      </c>
      <c r="G46" s="9">
        <v>7.4685490825722997E-2</v>
      </c>
    </row>
    <row r="47" spans="1:7">
      <c r="C47" t="s">
        <v>80</v>
      </c>
      <c r="D47" s="76">
        <v>4</v>
      </c>
      <c r="E47" s="25">
        <v>3149500</v>
      </c>
      <c r="F47" s="9">
        <v>5.0632911392405063E-2</v>
      </c>
      <c r="G47" s="9">
        <v>7.4685490825722997E-2</v>
      </c>
    </row>
    <row r="48" spans="1:7">
      <c r="D48" s="76"/>
      <c r="E48" s="25"/>
      <c r="F48" s="9"/>
      <c r="G48" s="9"/>
    </row>
    <row r="49" spans="1:7">
      <c r="A49" t="s">
        <v>54</v>
      </c>
      <c r="D49" s="76">
        <v>4</v>
      </c>
      <c r="E49" s="25">
        <v>1219000</v>
      </c>
      <c r="F49" s="9">
        <v>5.0632911392405063E-2</v>
      </c>
      <c r="G49" s="9">
        <v>2.8906687828720856E-2</v>
      </c>
    </row>
    <row r="50" spans="1:7">
      <c r="B50" t="s">
        <v>34</v>
      </c>
      <c r="D50" s="76">
        <v>4</v>
      </c>
      <c r="E50" s="25">
        <v>1219000</v>
      </c>
      <c r="F50" s="9">
        <v>5.0632911392405063E-2</v>
      </c>
      <c r="G50" s="9">
        <v>2.8906687828720856E-2</v>
      </c>
    </row>
    <row r="51" spans="1:7">
      <c r="C51" t="s">
        <v>86</v>
      </c>
      <c r="D51" s="76">
        <v>4</v>
      </c>
      <c r="E51" s="25">
        <v>1219000</v>
      </c>
      <c r="F51" s="9">
        <v>5.0632911392405063E-2</v>
      </c>
      <c r="G51" s="9">
        <v>2.8906687828720856E-2</v>
      </c>
    </row>
    <row r="52" spans="1:7">
      <c r="D52" s="76"/>
      <c r="E52" s="25"/>
      <c r="F52" s="9"/>
      <c r="G52" s="9"/>
    </row>
    <row r="53" spans="1:7">
      <c r="A53" t="s">
        <v>75</v>
      </c>
      <c r="D53" s="76">
        <v>22</v>
      </c>
      <c r="E53" s="25">
        <v>11120964.08</v>
      </c>
      <c r="F53" s="9">
        <v>0.27848101265822783</v>
      </c>
      <c r="G53" s="9">
        <v>0.26371635522147485</v>
      </c>
    </row>
    <row r="54" spans="1:7">
      <c r="B54" t="s">
        <v>58</v>
      </c>
      <c r="D54" s="76">
        <v>16</v>
      </c>
      <c r="E54" s="25">
        <v>8191464.0800000001</v>
      </c>
      <c r="F54" s="9">
        <v>0.20253164556962025</v>
      </c>
      <c r="G54" s="9">
        <v>0.1942478220022478</v>
      </c>
    </row>
    <row r="55" spans="1:7">
      <c r="C55" t="s">
        <v>61</v>
      </c>
      <c r="D55" s="76">
        <v>10</v>
      </c>
      <c r="E55" s="25">
        <v>5637881</v>
      </c>
      <c r="F55" s="9">
        <v>0.12658227848101267</v>
      </c>
      <c r="G55" s="9">
        <v>0.13369357348849595</v>
      </c>
    </row>
    <row r="56" spans="1:7">
      <c r="C56" t="s">
        <v>62</v>
      </c>
      <c r="D56" s="76">
        <v>6</v>
      </c>
      <c r="E56" s="25">
        <v>2553583.08</v>
      </c>
      <c r="F56" s="9">
        <v>7.5949367088607597E-2</v>
      </c>
      <c r="G56" s="9">
        <v>6.0554248513751859E-2</v>
      </c>
    </row>
    <row r="57" spans="1:7">
      <c r="D57" s="76"/>
      <c r="E57" s="25"/>
      <c r="F57" s="9"/>
      <c r="G57" s="9"/>
    </row>
    <row r="58" spans="1:7">
      <c r="B58" t="s">
        <v>91</v>
      </c>
      <c r="D58" s="76">
        <v>1</v>
      </c>
      <c r="E58" s="25">
        <v>560000</v>
      </c>
      <c r="F58" s="9">
        <v>1.2658227848101266E-2</v>
      </c>
      <c r="G58" s="9">
        <v>1.3279528452898835E-2</v>
      </c>
    </row>
    <row r="59" spans="1:7">
      <c r="C59" t="s">
        <v>92</v>
      </c>
      <c r="D59" s="76">
        <v>1</v>
      </c>
      <c r="E59" s="25">
        <v>560000</v>
      </c>
      <c r="F59" s="9">
        <v>1.2658227848101266E-2</v>
      </c>
      <c r="G59" s="9">
        <v>1.3279528452898835E-2</v>
      </c>
    </row>
    <row r="60" spans="1:7">
      <c r="D60" s="76"/>
      <c r="E60" s="25"/>
      <c r="F60" s="9"/>
      <c r="G60" s="9"/>
    </row>
    <row r="61" spans="1:7">
      <c r="B61" t="s">
        <v>27</v>
      </c>
      <c r="D61" s="76">
        <v>1</v>
      </c>
      <c r="E61" s="25">
        <v>255000</v>
      </c>
      <c r="F61" s="9">
        <v>1.2658227848101266E-2</v>
      </c>
      <c r="G61" s="9">
        <v>6.0469281348021478E-3</v>
      </c>
    </row>
    <row r="62" spans="1:7">
      <c r="C62" t="s">
        <v>94</v>
      </c>
      <c r="D62" s="76">
        <v>1</v>
      </c>
      <c r="E62" s="25">
        <v>255000</v>
      </c>
      <c r="F62" s="9">
        <v>1.2658227848101266E-2</v>
      </c>
      <c r="G62" s="9">
        <v>6.0469281348021478E-3</v>
      </c>
    </row>
    <row r="63" spans="1:7">
      <c r="D63" s="76"/>
      <c r="E63" s="25"/>
      <c r="F63" s="9"/>
      <c r="G63" s="9"/>
    </row>
    <row r="64" spans="1:7">
      <c r="B64" t="s">
        <v>76</v>
      </c>
      <c r="D64" s="76">
        <v>1</v>
      </c>
      <c r="E64" s="25">
        <v>797000</v>
      </c>
      <c r="F64" s="9">
        <v>1.2658227848101266E-2</v>
      </c>
      <c r="G64" s="9">
        <v>1.8899614601714947E-2</v>
      </c>
    </row>
    <row r="65" spans="1:7">
      <c r="C65" t="s">
        <v>77</v>
      </c>
      <c r="D65" s="76">
        <v>1</v>
      </c>
      <c r="E65" s="25">
        <v>797000</v>
      </c>
      <c r="F65" s="9">
        <v>1.2658227848101266E-2</v>
      </c>
      <c r="G65" s="9">
        <v>1.8899614601714947E-2</v>
      </c>
    </row>
    <row r="66" spans="1:7">
      <c r="D66" s="76"/>
      <c r="E66" s="25"/>
      <c r="F66" s="9"/>
      <c r="G66" s="9"/>
    </row>
    <row r="67" spans="1:7">
      <c r="B67" t="s">
        <v>82</v>
      </c>
      <c r="D67" s="76">
        <v>3</v>
      </c>
      <c r="E67" s="25">
        <v>1317500</v>
      </c>
      <c r="F67" s="9">
        <v>3.7974683544303799E-2</v>
      </c>
      <c r="G67" s="9">
        <v>3.1242462029811097E-2</v>
      </c>
    </row>
    <row r="68" spans="1:7">
      <c r="C68" t="s">
        <v>83</v>
      </c>
      <c r="D68" s="76">
        <v>2</v>
      </c>
      <c r="E68" s="25">
        <v>865000</v>
      </c>
      <c r="F68" s="9">
        <v>2.5316455696202531E-2</v>
      </c>
      <c r="G68" s="9">
        <v>2.0512128770995522E-2</v>
      </c>
    </row>
    <row r="69" spans="1:7">
      <c r="C69" t="s">
        <v>98</v>
      </c>
      <c r="D69" s="76">
        <v>1</v>
      </c>
      <c r="E69" s="25">
        <v>452500</v>
      </c>
      <c r="F69" s="9">
        <v>1.2658227848101266E-2</v>
      </c>
      <c r="G69" s="9">
        <v>1.0730333258815576E-2</v>
      </c>
    </row>
    <row r="70" spans="1:7">
      <c r="D70" s="76"/>
      <c r="E70" s="25"/>
      <c r="F70" s="9"/>
      <c r="G70" s="9"/>
    </row>
    <row r="71" spans="1:7">
      <c r="A71" t="s">
        <v>63</v>
      </c>
      <c r="D71" s="76">
        <v>2</v>
      </c>
      <c r="E71" s="25">
        <v>950000</v>
      </c>
      <c r="F71" s="9">
        <v>2.5316455696202531E-2</v>
      </c>
      <c r="G71" s="9">
        <v>2.2527771482596236E-2</v>
      </c>
    </row>
    <row r="72" spans="1:7">
      <c r="B72" t="s">
        <v>57</v>
      </c>
      <c r="D72" s="76">
        <v>1</v>
      </c>
      <c r="E72" s="25">
        <v>510000</v>
      </c>
      <c r="F72" s="9">
        <v>1.2658227848101266E-2</v>
      </c>
      <c r="G72" s="9">
        <v>1.2093856269604296E-2</v>
      </c>
    </row>
    <row r="73" spans="1:7">
      <c r="C73" t="s">
        <v>99</v>
      </c>
      <c r="D73" s="76">
        <v>1</v>
      </c>
      <c r="E73" s="25">
        <v>510000</v>
      </c>
      <c r="F73" s="9">
        <v>1.2658227848101266E-2</v>
      </c>
      <c r="G73" s="9">
        <v>1.2093856269604296E-2</v>
      </c>
    </row>
    <row r="74" spans="1:7">
      <c r="D74" s="76"/>
      <c r="E74" s="25"/>
      <c r="F74" s="9"/>
      <c r="G74" s="9"/>
    </row>
    <row r="75" spans="1:7">
      <c r="B75" t="s">
        <v>106</v>
      </c>
      <c r="D75" s="76">
        <v>1</v>
      </c>
      <c r="E75" s="25">
        <v>440000</v>
      </c>
      <c r="F75" s="9">
        <v>1.2658227848101266E-2</v>
      </c>
      <c r="G75" s="9">
        <v>1.0433915212991942E-2</v>
      </c>
    </row>
    <row r="76" spans="1:7">
      <c r="C76" t="s">
        <v>107</v>
      </c>
      <c r="D76" s="76">
        <v>1</v>
      </c>
      <c r="E76" s="25">
        <v>440000</v>
      </c>
      <c r="F76" s="9">
        <v>1.2658227848101266E-2</v>
      </c>
      <c r="G76" s="9">
        <v>1.0433915212991942E-2</v>
      </c>
    </row>
    <row r="77" spans="1:7">
      <c r="D77" s="76"/>
      <c r="E77" s="25"/>
      <c r="F77" s="9"/>
      <c r="G77" s="9"/>
    </row>
    <row r="78" spans="1:7">
      <c r="A78" t="s">
        <v>101</v>
      </c>
      <c r="D78" s="76">
        <v>5</v>
      </c>
      <c r="E78" s="25">
        <v>3047559</v>
      </c>
      <c r="F78" s="9">
        <v>6.3291139240506333E-2</v>
      </c>
      <c r="G78" s="9">
        <v>7.2268118664978426E-2</v>
      </c>
    </row>
    <row r="79" spans="1:7">
      <c r="B79" t="s">
        <v>34</v>
      </c>
      <c r="D79" s="76">
        <v>5</v>
      </c>
      <c r="E79" s="25">
        <v>3047559</v>
      </c>
      <c r="F79" s="9">
        <v>6.3291139240506333E-2</v>
      </c>
      <c r="G79" s="9">
        <v>7.2268118664978426E-2</v>
      </c>
    </row>
    <row r="80" spans="1:7">
      <c r="C80" t="s">
        <v>102</v>
      </c>
      <c r="D80" s="76">
        <v>5</v>
      </c>
      <c r="E80" s="25">
        <v>3047559</v>
      </c>
      <c r="F80" s="9">
        <v>6.3291139240506333E-2</v>
      </c>
      <c r="G80" s="9">
        <v>7.2268118664978426E-2</v>
      </c>
    </row>
    <row r="81" spans="1:7">
      <c r="D81" s="76"/>
      <c r="E81" s="25"/>
      <c r="F81" s="9"/>
      <c r="G81" s="9"/>
    </row>
    <row r="82" spans="1:7">
      <c r="A82" t="s">
        <v>95</v>
      </c>
      <c r="D82" s="76">
        <v>1</v>
      </c>
      <c r="E82" s="25">
        <v>210000</v>
      </c>
      <c r="F82" s="9">
        <v>1.2658227848101266E-2</v>
      </c>
      <c r="G82" s="9">
        <v>4.9798231698370632E-3</v>
      </c>
    </row>
    <row r="83" spans="1:7">
      <c r="B83" t="s">
        <v>76</v>
      </c>
      <c r="D83" s="76">
        <v>1</v>
      </c>
      <c r="E83" s="25">
        <v>210000</v>
      </c>
      <c r="F83" s="9">
        <v>1.2658227848101266E-2</v>
      </c>
      <c r="G83" s="9">
        <v>4.9798231698370632E-3</v>
      </c>
    </row>
    <row r="84" spans="1:7">
      <c r="C84" t="s">
        <v>49</v>
      </c>
      <c r="D84" s="76">
        <v>1</v>
      </c>
      <c r="E84" s="25">
        <v>210000</v>
      </c>
      <c r="F84" s="9">
        <v>1.2658227848101266E-2</v>
      </c>
      <c r="G84" s="9">
        <v>4.9798231698370632E-3</v>
      </c>
    </row>
    <row r="85" spans="1:7">
      <c r="D85" s="76"/>
      <c r="E85" s="25"/>
      <c r="F85" s="9"/>
      <c r="G85" s="9"/>
    </row>
    <row r="86" spans="1:7">
      <c r="A86" t="s">
        <v>31</v>
      </c>
      <c r="D86" s="76">
        <v>79</v>
      </c>
      <c r="E86" s="25">
        <v>42170172.079999998</v>
      </c>
      <c r="F86" s="9">
        <v>1</v>
      </c>
      <c r="G8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7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51</v>
      </c>
    </row>
    <row r="4" spans="1:6">
      <c r="A4" s="75" t="s">
        <v>50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122</v>
      </c>
      <c r="C5" s="76">
        <v>1</v>
      </c>
      <c r="D5" s="25">
        <v>357000</v>
      </c>
      <c r="E5" s="9">
        <v>1.9230769230769232E-2</v>
      </c>
      <c r="F5" s="9">
        <v>2.3087066761006757E-2</v>
      </c>
    </row>
    <row r="6" spans="1:6">
      <c r="B6" t="s">
        <v>38</v>
      </c>
      <c r="C6" s="76">
        <v>1</v>
      </c>
      <c r="D6" s="25">
        <v>357000</v>
      </c>
      <c r="E6" s="9">
        <v>1.9230769230769232E-2</v>
      </c>
      <c r="F6" s="9">
        <v>2.3087066761006757E-2</v>
      </c>
    </row>
    <row r="7" spans="1:6">
      <c r="C7" s="76"/>
      <c r="D7" s="25"/>
      <c r="E7" s="9"/>
      <c r="F7" s="9"/>
    </row>
    <row r="8" spans="1:6">
      <c r="A8" t="s">
        <v>159</v>
      </c>
      <c r="C8" s="76">
        <v>1</v>
      </c>
      <c r="D8" s="25">
        <v>65000</v>
      </c>
      <c r="E8" s="9">
        <v>1.9230769230769232E-2</v>
      </c>
      <c r="F8" s="9">
        <v>4.203527561527841E-3</v>
      </c>
    </row>
    <row r="9" spans="1:6">
      <c r="B9" t="s">
        <v>38</v>
      </c>
      <c r="C9" s="76">
        <v>1</v>
      </c>
      <c r="D9" s="25">
        <v>65000</v>
      </c>
      <c r="E9" s="9">
        <v>1.9230769230769232E-2</v>
      </c>
      <c r="F9" s="9">
        <v>4.203527561527841E-3</v>
      </c>
    </row>
    <row r="10" spans="1:6">
      <c r="C10" s="76"/>
      <c r="D10" s="25"/>
      <c r="E10" s="9"/>
      <c r="F10" s="9"/>
    </row>
    <row r="11" spans="1:6">
      <c r="A11" t="s">
        <v>168</v>
      </c>
      <c r="C11" s="76">
        <v>1</v>
      </c>
      <c r="D11" s="25">
        <v>667500</v>
      </c>
      <c r="E11" s="9">
        <v>1.9230769230769232E-2</v>
      </c>
      <c r="F11" s="9">
        <v>4.3166994574151296E-2</v>
      </c>
    </row>
    <row r="12" spans="1:6">
      <c r="B12" t="s">
        <v>75</v>
      </c>
      <c r="C12" s="76">
        <v>1</v>
      </c>
      <c r="D12" s="25">
        <v>667500</v>
      </c>
      <c r="E12" s="9">
        <v>1.9230769230769232E-2</v>
      </c>
      <c r="F12" s="9">
        <v>4.3166994574151296E-2</v>
      </c>
    </row>
    <row r="13" spans="1:6">
      <c r="C13" s="76"/>
      <c r="D13" s="25"/>
      <c r="E13" s="9"/>
      <c r="F13" s="9"/>
    </row>
    <row r="14" spans="1:6">
      <c r="A14" t="s">
        <v>124</v>
      </c>
      <c r="C14" s="76">
        <v>12</v>
      </c>
      <c r="D14" s="25">
        <v>2834800</v>
      </c>
      <c r="E14" s="9">
        <v>0.23076923076923078</v>
      </c>
      <c r="F14" s="9">
        <v>0.18332553740644808</v>
      </c>
    </row>
    <row r="15" spans="1:6">
      <c r="B15" t="s">
        <v>38</v>
      </c>
      <c r="C15" s="76">
        <v>1</v>
      </c>
      <c r="D15" s="25">
        <v>182000</v>
      </c>
      <c r="E15" s="9">
        <v>1.9230769230769232E-2</v>
      </c>
      <c r="F15" s="9">
        <v>1.1769877172277956E-2</v>
      </c>
    </row>
    <row r="16" spans="1:6">
      <c r="B16" t="s">
        <v>39</v>
      </c>
      <c r="C16" s="76">
        <v>8</v>
      </c>
      <c r="D16" s="25">
        <v>2044500</v>
      </c>
      <c r="E16" s="9">
        <v>0.15384615384615385</v>
      </c>
      <c r="F16" s="9">
        <v>0.1322171092237488</v>
      </c>
    </row>
    <row r="17" spans="1:6">
      <c r="B17" t="s">
        <v>75</v>
      </c>
      <c r="C17" s="76">
        <v>3</v>
      </c>
      <c r="D17" s="25">
        <v>608300</v>
      </c>
      <c r="E17" s="9">
        <v>5.7692307692307696E-2</v>
      </c>
      <c r="F17" s="9">
        <v>3.9338551010421323E-2</v>
      </c>
    </row>
    <row r="18" spans="1:6">
      <c r="C18" s="76"/>
      <c r="D18" s="25"/>
      <c r="E18" s="9"/>
      <c r="F18" s="9"/>
    </row>
    <row r="19" spans="1:6">
      <c r="A19" t="s">
        <v>150</v>
      </c>
      <c r="C19" s="76">
        <v>1</v>
      </c>
      <c r="D19" s="25">
        <v>185000</v>
      </c>
      <c r="E19" s="9">
        <v>1.9230769230769232E-2</v>
      </c>
      <c r="F19" s="9">
        <v>1.1963886136656164E-2</v>
      </c>
    </row>
    <row r="20" spans="1:6">
      <c r="B20" t="s">
        <v>75</v>
      </c>
      <c r="C20" s="76">
        <v>1</v>
      </c>
      <c r="D20" s="25">
        <v>185000</v>
      </c>
      <c r="E20" s="9">
        <v>1.9230769230769232E-2</v>
      </c>
      <c r="F20" s="9">
        <v>1.1963886136656164E-2</v>
      </c>
    </row>
    <row r="21" spans="1:6">
      <c r="C21" s="76"/>
      <c r="D21" s="25"/>
      <c r="E21" s="9"/>
      <c r="F21" s="9"/>
    </row>
    <row r="22" spans="1:6">
      <c r="A22" t="s">
        <v>132</v>
      </c>
      <c r="C22" s="76">
        <v>1</v>
      </c>
      <c r="D22" s="25">
        <v>800000</v>
      </c>
      <c r="E22" s="9">
        <v>1.9230769230769232E-2</v>
      </c>
      <c r="F22" s="9">
        <v>5.1735723834188813E-2</v>
      </c>
    </row>
    <row r="23" spans="1:6">
      <c r="B23" t="s">
        <v>75</v>
      </c>
      <c r="C23" s="76">
        <v>1</v>
      </c>
      <c r="D23" s="25">
        <v>800000</v>
      </c>
      <c r="E23" s="9">
        <v>1.9230769230769232E-2</v>
      </c>
      <c r="F23" s="9">
        <v>5.1735723834188813E-2</v>
      </c>
    </row>
    <row r="24" spans="1:6">
      <c r="C24" s="76"/>
      <c r="D24" s="25"/>
      <c r="E24" s="9"/>
      <c r="F24" s="9"/>
    </row>
    <row r="25" spans="1:6">
      <c r="A25" t="s">
        <v>116</v>
      </c>
      <c r="C25" s="76">
        <v>2</v>
      </c>
      <c r="D25" s="25">
        <v>549500</v>
      </c>
      <c r="E25" s="9">
        <v>3.8461538461538464E-2</v>
      </c>
      <c r="F25" s="9">
        <v>3.5535975308608442E-2</v>
      </c>
    </row>
    <row r="26" spans="1:6">
      <c r="B26" t="s">
        <v>75</v>
      </c>
      <c r="C26" s="76">
        <v>2</v>
      </c>
      <c r="D26" s="25">
        <v>549500</v>
      </c>
      <c r="E26" s="9">
        <v>3.8461538461538464E-2</v>
      </c>
      <c r="F26" s="9">
        <v>3.5535975308608442E-2</v>
      </c>
    </row>
    <row r="27" spans="1:6">
      <c r="C27" s="76"/>
      <c r="D27" s="25"/>
      <c r="E27" s="9"/>
      <c r="F27" s="9"/>
    </row>
    <row r="28" spans="1:6">
      <c r="A28" t="s">
        <v>127</v>
      </c>
      <c r="C28" s="76">
        <v>1</v>
      </c>
      <c r="D28" s="25">
        <v>1042000</v>
      </c>
      <c r="E28" s="9">
        <v>1.9230769230769232E-2</v>
      </c>
      <c r="F28" s="9">
        <v>6.7385780294030931E-2</v>
      </c>
    </row>
    <row r="29" spans="1:6">
      <c r="B29" t="s">
        <v>40</v>
      </c>
      <c r="C29" s="76">
        <v>1</v>
      </c>
      <c r="D29" s="25">
        <v>1042000</v>
      </c>
      <c r="E29" s="9">
        <v>1.9230769230769232E-2</v>
      </c>
      <c r="F29" s="9">
        <v>6.7385780294030931E-2</v>
      </c>
    </row>
    <row r="30" spans="1:6">
      <c r="C30" s="76"/>
      <c r="D30" s="25"/>
      <c r="E30" s="9"/>
      <c r="F30" s="9"/>
    </row>
    <row r="31" spans="1:6">
      <c r="A31" t="s">
        <v>111</v>
      </c>
      <c r="C31" s="76">
        <v>5</v>
      </c>
      <c r="D31" s="25">
        <v>1435000</v>
      </c>
      <c r="E31" s="9">
        <v>9.6153846153846159E-2</v>
      </c>
      <c r="F31" s="9">
        <v>9.280095462757619E-2</v>
      </c>
    </row>
    <row r="32" spans="1:6">
      <c r="B32" t="s">
        <v>38</v>
      </c>
      <c r="C32" s="76">
        <v>3</v>
      </c>
      <c r="D32" s="25">
        <v>885000</v>
      </c>
      <c r="E32" s="9">
        <v>5.7692307692307696E-2</v>
      </c>
      <c r="F32" s="9">
        <v>5.723264449157138E-2</v>
      </c>
    </row>
    <row r="33" spans="1:6">
      <c r="B33" t="s">
        <v>39</v>
      </c>
      <c r="C33" s="76">
        <v>2</v>
      </c>
      <c r="D33" s="25">
        <v>550000</v>
      </c>
      <c r="E33" s="9">
        <v>3.8461538461538464E-2</v>
      </c>
      <c r="F33" s="9">
        <v>3.556831013600481E-2</v>
      </c>
    </row>
    <row r="34" spans="1:6">
      <c r="C34" s="76"/>
      <c r="D34" s="25"/>
      <c r="E34" s="9"/>
      <c r="F34" s="9"/>
    </row>
    <row r="35" spans="1:6">
      <c r="A35" t="s">
        <v>120</v>
      </c>
      <c r="C35" s="76">
        <v>3</v>
      </c>
      <c r="D35" s="25">
        <v>791600</v>
      </c>
      <c r="E35" s="9">
        <v>5.7692307692307696E-2</v>
      </c>
      <c r="F35" s="9">
        <v>5.1192498733929837E-2</v>
      </c>
    </row>
    <row r="36" spans="1:6">
      <c r="B36" t="s">
        <v>40</v>
      </c>
      <c r="C36" s="76">
        <v>2</v>
      </c>
      <c r="D36" s="25">
        <v>489600</v>
      </c>
      <c r="E36" s="9">
        <v>3.8461538461538464E-2</v>
      </c>
      <c r="F36" s="9">
        <v>3.1662262986523554E-2</v>
      </c>
    </row>
    <row r="37" spans="1:6">
      <c r="B37" t="s">
        <v>75</v>
      </c>
      <c r="C37" s="76">
        <v>1</v>
      </c>
      <c r="D37" s="25">
        <v>302000</v>
      </c>
      <c r="E37" s="9">
        <v>1.9230769230769232E-2</v>
      </c>
      <c r="F37" s="9">
        <v>1.9530235747406279E-2</v>
      </c>
    </row>
    <row r="38" spans="1:6">
      <c r="C38" s="76"/>
      <c r="D38" s="25"/>
      <c r="E38" s="9"/>
      <c r="F38" s="9"/>
    </row>
    <row r="39" spans="1:6">
      <c r="A39" t="s">
        <v>118</v>
      </c>
      <c r="C39" s="76">
        <v>4</v>
      </c>
      <c r="D39" s="25">
        <v>713750</v>
      </c>
      <c r="E39" s="9">
        <v>7.6923076923076927E-2</v>
      </c>
      <c r="F39" s="9">
        <v>4.6157966108315338E-2</v>
      </c>
    </row>
    <row r="40" spans="1:6">
      <c r="B40" t="s">
        <v>40</v>
      </c>
      <c r="C40" s="76">
        <v>1</v>
      </c>
      <c r="D40" s="25">
        <v>183000</v>
      </c>
      <c r="E40" s="9">
        <v>1.9230769230769232E-2</v>
      </c>
      <c r="F40" s="9">
        <v>1.1834546827070691E-2</v>
      </c>
    </row>
    <row r="41" spans="1:6">
      <c r="B41" t="s">
        <v>38</v>
      </c>
      <c r="C41" s="76">
        <v>2</v>
      </c>
      <c r="D41" s="25">
        <v>303750</v>
      </c>
      <c r="E41" s="9">
        <v>3.8461538461538464E-2</v>
      </c>
      <c r="F41" s="9">
        <v>1.9643407643293566E-2</v>
      </c>
    </row>
    <row r="42" spans="1:6">
      <c r="B42" t="s">
        <v>75</v>
      </c>
      <c r="C42" s="76">
        <v>1</v>
      </c>
      <c r="D42" s="25">
        <v>227000</v>
      </c>
      <c r="E42" s="9">
        <v>1.9230769230769232E-2</v>
      </c>
      <c r="F42" s="9">
        <v>1.4680011637951077E-2</v>
      </c>
    </row>
    <row r="43" spans="1:6">
      <c r="C43" s="76"/>
      <c r="D43" s="25"/>
      <c r="E43" s="9"/>
      <c r="F43" s="9"/>
    </row>
    <row r="44" spans="1:6">
      <c r="A44" t="s">
        <v>136</v>
      </c>
      <c r="C44" s="76">
        <v>5</v>
      </c>
      <c r="D44" s="25">
        <v>1597300</v>
      </c>
      <c r="E44" s="9">
        <v>9.6153846153846159E-2</v>
      </c>
      <c r="F44" s="9">
        <v>0.10329683960043724</v>
      </c>
    </row>
    <row r="45" spans="1:6">
      <c r="B45" t="s">
        <v>40</v>
      </c>
      <c r="C45" s="76">
        <v>1</v>
      </c>
      <c r="D45" s="25">
        <v>350000</v>
      </c>
      <c r="E45" s="9">
        <v>1.9230769230769232E-2</v>
      </c>
      <c r="F45" s="9">
        <v>2.2634379177457607E-2</v>
      </c>
    </row>
    <row r="46" spans="1:6">
      <c r="B46" t="s">
        <v>39</v>
      </c>
      <c r="C46" s="76">
        <v>3</v>
      </c>
      <c r="D46" s="25">
        <v>1016300</v>
      </c>
      <c r="E46" s="9">
        <v>5.7692307692307696E-2</v>
      </c>
      <c r="F46" s="9">
        <v>6.572377016585762E-2</v>
      </c>
    </row>
    <row r="47" spans="1:6">
      <c r="B47" t="s">
        <v>171</v>
      </c>
      <c r="C47" s="76">
        <v>1</v>
      </c>
      <c r="D47" s="25">
        <v>231000</v>
      </c>
      <c r="E47" s="9">
        <v>1.9230769230769232E-2</v>
      </c>
      <c r="F47" s="9">
        <v>1.4938690257122021E-2</v>
      </c>
    </row>
    <row r="48" spans="1:6">
      <c r="C48" s="76"/>
      <c r="D48" s="25"/>
      <c r="E48" s="9"/>
      <c r="F48" s="9"/>
    </row>
    <row r="49" spans="1:6">
      <c r="A49" t="s">
        <v>129</v>
      </c>
      <c r="C49" s="76">
        <v>7</v>
      </c>
      <c r="D49" s="25">
        <v>1665150</v>
      </c>
      <c r="E49" s="9">
        <v>0.13461538461538461</v>
      </c>
      <c r="F49" s="9">
        <v>0.10768467567812438</v>
      </c>
    </row>
    <row r="50" spans="1:6">
      <c r="B50" t="s">
        <v>40</v>
      </c>
      <c r="C50" s="76">
        <v>1</v>
      </c>
      <c r="D50" s="25">
        <v>185000</v>
      </c>
      <c r="E50" s="9">
        <v>1.9230769230769232E-2</v>
      </c>
      <c r="F50" s="9">
        <v>1.1963886136656164E-2</v>
      </c>
    </row>
    <row r="51" spans="1:6">
      <c r="B51" t="s">
        <v>39</v>
      </c>
      <c r="C51" s="76">
        <v>3</v>
      </c>
      <c r="D51" s="25">
        <v>897550</v>
      </c>
      <c r="E51" s="9">
        <v>5.7692307692307696E-2</v>
      </c>
      <c r="F51" s="9">
        <v>5.8044248659220213E-2</v>
      </c>
    </row>
    <row r="52" spans="1:6">
      <c r="B52" t="s">
        <v>75</v>
      </c>
      <c r="C52" s="76">
        <v>3</v>
      </c>
      <c r="D52" s="25">
        <v>582600</v>
      </c>
      <c r="E52" s="9">
        <v>5.7692307692307696E-2</v>
      </c>
      <c r="F52" s="9">
        <v>3.7676540882248005E-2</v>
      </c>
    </row>
    <row r="53" spans="1:6">
      <c r="C53" s="76"/>
      <c r="D53" s="25"/>
      <c r="E53" s="9"/>
      <c r="F53" s="9"/>
    </row>
    <row r="54" spans="1:6">
      <c r="A54" t="s">
        <v>139</v>
      </c>
      <c r="C54" s="76">
        <v>1</v>
      </c>
      <c r="D54" s="25">
        <v>100000</v>
      </c>
      <c r="E54" s="9">
        <v>1.9230769230769232E-2</v>
      </c>
      <c r="F54" s="9">
        <v>6.4669654792736016E-3</v>
      </c>
    </row>
    <row r="55" spans="1:6">
      <c r="B55" t="s">
        <v>38</v>
      </c>
      <c r="C55" s="76">
        <v>1</v>
      </c>
      <c r="D55" s="25">
        <v>100000</v>
      </c>
      <c r="E55" s="9">
        <v>1.9230769230769232E-2</v>
      </c>
      <c r="F55" s="9">
        <v>6.4669654792736016E-3</v>
      </c>
    </row>
    <row r="56" spans="1:6">
      <c r="C56" s="76"/>
      <c r="D56" s="25"/>
      <c r="E56" s="9"/>
      <c r="F56" s="9"/>
    </row>
    <row r="57" spans="1:6">
      <c r="A57" t="s">
        <v>134</v>
      </c>
      <c r="C57" s="76">
        <v>1</v>
      </c>
      <c r="D57" s="25">
        <v>363850</v>
      </c>
      <c r="E57" s="9">
        <v>1.9230769230769232E-2</v>
      </c>
      <c r="F57" s="9">
        <v>2.3530053896337E-2</v>
      </c>
    </row>
    <row r="58" spans="1:6">
      <c r="B58" t="s">
        <v>38</v>
      </c>
      <c r="C58" s="76">
        <v>1</v>
      </c>
      <c r="D58" s="25">
        <v>363850</v>
      </c>
      <c r="E58" s="9">
        <v>1.9230769230769232E-2</v>
      </c>
      <c r="F58" s="9">
        <v>2.3530053896337E-2</v>
      </c>
    </row>
    <row r="59" spans="1:6">
      <c r="C59" s="76"/>
      <c r="D59" s="25"/>
      <c r="E59" s="9"/>
      <c r="F59" s="9"/>
    </row>
    <row r="60" spans="1:6">
      <c r="A60" t="s">
        <v>154</v>
      </c>
      <c r="C60" s="76">
        <v>2</v>
      </c>
      <c r="D60" s="25">
        <v>929508</v>
      </c>
      <c r="E60" s="9">
        <v>3.8461538461538464E-2</v>
      </c>
      <c r="F60" s="9">
        <v>6.0110961487086473E-2</v>
      </c>
    </row>
    <row r="61" spans="1:6">
      <c r="B61" t="s">
        <v>39</v>
      </c>
      <c r="C61" s="76">
        <v>1</v>
      </c>
      <c r="D61" s="25">
        <v>469308</v>
      </c>
      <c r="E61" s="9">
        <v>1.9230769230769232E-2</v>
      </c>
      <c r="F61" s="9">
        <v>3.0349986351469356E-2</v>
      </c>
    </row>
    <row r="62" spans="1:6">
      <c r="B62" t="s">
        <v>75</v>
      </c>
      <c r="C62" s="76">
        <v>1</v>
      </c>
      <c r="D62" s="25">
        <v>460200</v>
      </c>
      <c r="E62" s="9">
        <v>1.9230769230769232E-2</v>
      </c>
      <c r="F62" s="9">
        <v>2.9760975135617117E-2</v>
      </c>
    </row>
    <row r="63" spans="1:6">
      <c r="C63" s="76"/>
      <c r="D63" s="25"/>
      <c r="E63" s="9"/>
      <c r="F63" s="9"/>
    </row>
    <row r="64" spans="1:6">
      <c r="A64" t="s">
        <v>144</v>
      </c>
      <c r="C64" s="76">
        <v>1</v>
      </c>
      <c r="D64" s="25">
        <v>440000</v>
      </c>
      <c r="E64" s="9">
        <v>1.9230769230769232E-2</v>
      </c>
      <c r="F64" s="9">
        <v>2.845464810880385E-2</v>
      </c>
    </row>
    <row r="65" spans="1:6">
      <c r="B65" t="s">
        <v>75</v>
      </c>
      <c r="C65" s="76">
        <v>1</v>
      </c>
      <c r="D65" s="25">
        <v>440000</v>
      </c>
      <c r="E65" s="9">
        <v>1.9230769230769232E-2</v>
      </c>
      <c r="F65" s="9">
        <v>2.845464810880385E-2</v>
      </c>
    </row>
    <row r="66" spans="1:6">
      <c r="C66" s="76"/>
      <c r="D66" s="25"/>
      <c r="E66" s="9"/>
      <c r="F66" s="9"/>
    </row>
    <row r="67" spans="1:6">
      <c r="A67" t="s">
        <v>163</v>
      </c>
      <c r="C67" s="76">
        <v>1</v>
      </c>
      <c r="D67" s="25">
        <v>249995</v>
      </c>
      <c r="E67" s="9">
        <v>1.9230769230769232E-2</v>
      </c>
      <c r="F67" s="9">
        <v>1.616709034991004E-2</v>
      </c>
    </row>
    <row r="68" spans="1:6">
      <c r="B68" t="s">
        <v>39</v>
      </c>
      <c r="C68" s="76">
        <v>1</v>
      </c>
      <c r="D68" s="25">
        <v>249995</v>
      </c>
      <c r="E68" s="9">
        <v>1.9230769230769232E-2</v>
      </c>
      <c r="F68" s="9">
        <v>1.616709034991004E-2</v>
      </c>
    </row>
    <row r="69" spans="1:6">
      <c r="C69" s="76"/>
      <c r="D69" s="25"/>
      <c r="E69" s="9"/>
      <c r="F69" s="9"/>
    </row>
    <row r="70" spans="1:6">
      <c r="A70" t="s">
        <v>179</v>
      </c>
      <c r="C70" s="76">
        <v>1</v>
      </c>
      <c r="D70" s="25">
        <v>161250</v>
      </c>
      <c r="E70" s="9">
        <v>1.9230769230769232E-2</v>
      </c>
      <c r="F70" s="9">
        <v>1.0427981835328684E-2</v>
      </c>
    </row>
    <row r="71" spans="1:6">
      <c r="B71" t="s">
        <v>39</v>
      </c>
      <c r="C71" s="76">
        <v>1</v>
      </c>
      <c r="D71" s="25">
        <v>161250</v>
      </c>
      <c r="E71" s="9">
        <v>1.9230769230769232E-2</v>
      </c>
      <c r="F71" s="9">
        <v>1.0427981835328684E-2</v>
      </c>
    </row>
    <row r="72" spans="1:6">
      <c r="C72" s="76"/>
      <c r="D72" s="25"/>
      <c r="E72" s="9"/>
      <c r="F72" s="9"/>
    </row>
    <row r="73" spans="1:6">
      <c r="A73" t="s">
        <v>113</v>
      </c>
      <c r="C73" s="76">
        <v>1</v>
      </c>
      <c r="D73" s="25">
        <v>515000</v>
      </c>
      <c r="E73" s="9">
        <v>1.9230769230769232E-2</v>
      </c>
      <c r="F73" s="9">
        <v>3.3304872218259049E-2</v>
      </c>
    </row>
    <row r="74" spans="1:6">
      <c r="B74" t="s">
        <v>39</v>
      </c>
      <c r="C74" s="76">
        <v>1</v>
      </c>
      <c r="D74" s="25">
        <v>515000</v>
      </c>
      <c r="E74" s="9">
        <v>1.9230769230769232E-2</v>
      </c>
      <c r="F74" s="9">
        <v>3.3304872218259049E-2</v>
      </c>
    </row>
    <row r="75" spans="1:6">
      <c r="C75" s="76"/>
      <c r="D75" s="25"/>
      <c r="E75" s="9"/>
      <c r="F75" s="9"/>
    </row>
    <row r="76" spans="1:6">
      <c r="A76" t="s">
        <v>31</v>
      </c>
      <c r="C76" s="76">
        <v>52</v>
      </c>
      <c r="D76" s="25">
        <v>15463203</v>
      </c>
      <c r="E76" s="9">
        <v>1</v>
      </c>
      <c r="F7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0"/>
  <sheetViews>
    <sheetView workbookViewId="0">
      <selection activeCell="K15" sqref="K15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41</v>
      </c>
      <c r="C1" s="85" t="s">
        <v>26</v>
      </c>
      <c r="D1" s="85" t="s">
        <v>33</v>
      </c>
      <c r="E1" s="85" t="s">
        <v>29</v>
      </c>
      <c r="F1" s="85" t="s">
        <v>35</v>
      </c>
      <c r="G1" s="85" t="s">
        <v>42</v>
      </c>
      <c r="H1" s="85" t="s">
        <v>43</v>
      </c>
      <c r="I1" s="85" t="s">
        <v>44</v>
      </c>
      <c r="J1" s="85" t="s">
        <v>36</v>
      </c>
      <c r="K1" s="90" t="s">
        <v>53</v>
      </c>
      <c r="L1">
        <v>80</v>
      </c>
    </row>
    <row r="2" spans="1:12" ht="15">
      <c r="A2" s="105" t="s">
        <v>103</v>
      </c>
      <c r="B2" s="105" t="s">
        <v>186</v>
      </c>
      <c r="C2" s="105" t="s">
        <v>104</v>
      </c>
      <c r="D2" s="105" t="s">
        <v>105</v>
      </c>
      <c r="E2" s="105" t="s">
        <v>97</v>
      </c>
      <c r="F2" s="106">
        <v>529245</v>
      </c>
      <c r="G2" s="107">
        <v>350000</v>
      </c>
      <c r="H2" s="105" t="s">
        <v>70</v>
      </c>
      <c r="I2" s="105" t="s">
        <v>84</v>
      </c>
      <c r="J2" s="108">
        <v>44587</v>
      </c>
    </row>
    <row r="3" spans="1:12" ht="15">
      <c r="A3" s="105" t="s">
        <v>101</v>
      </c>
      <c r="B3" s="105" t="s">
        <v>187</v>
      </c>
      <c r="C3" s="105" t="s">
        <v>34</v>
      </c>
      <c r="D3" s="105" t="s">
        <v>102</v>
      </c>
      <c r="E3" s="105" t="s">
        <v>68</v>
      </c>
      <c r="F3" s="106">
        <v>529241</v>
      </c>
      <c r="G3" s="107">
        <v>591000</v>
      </c>
      <c r="H3" s="105" t="s">
        <v>84</v>
      </c>
      <c r="I3" s="105" t="s">
        <v>84</v>
      </c>
      <c r="J3" s="108">
        <v>44587</v>
      </c>
    </row>
    <row r="4" spans="1:12" ht="15">
      <c r="A4" s="105" t="s">
        <v>101</v>
      </c>
      <c r="B4" s="105" t="s">
        <v>187</v>
      </c>
      <c r="C4" s="105" t="s">
        <v>34</v>
      </c>
      <c r="D4" s="105" t="s">
        <v>102</v>
      </c>
      <c r="E4" s="105" t="s">
        <v>68</v>
      </c>
      <c r="F4" s="106">
        <v>529250</v>
      </c>
      <c r="G4" s="107">
        <v>731709</v>
      </c>
      <c r="H4" s="105" t="s">
        <v>84</v>
      </c>
      <c r="I4" s="105" t="s">
        <v>84</v>
      </c>
      <c r="J4" s="108">
        <v>44587</v>
      </c>
    </row>
    <row r="5" spans="1:12" ht="15">
      <c r="A5" s="105" t="s">
        <v>101</v>
      </c>
      <c r="B5" s="105" t="s">
        <v>187</v>
      </c>
      <c r="C5" s="105" t="s">
        <v>34</v>
      </c>
      <c r="D5" s="105" t="s">
        <v>102</v>
      </c>
      <c r="E5" s="105" t="s">
        <v>68</v>
      </c>
      <c r="F5" s="106">
        <v>529253</v>
      </c>
      <c r="G5" s="107">
        <v>589950</v>
      </c>
      <c r="H5" s="105" t="s">
        <v>84</v>
      </c>
      <c r="I5" s="105" t="s">
        <v>84</v>
      </c>
      <c r="J5" s="108">
        <v>44587</v>
      </c>
    </row>
    <row r="6" spans="1:12" ht="15">
      <c r="A6" s="105" t="s">
        <v>101</v>
      </c>
      <c r="B6" s="105" t="s">
        <v>187</v>
      </c>
      <c r="C6" s="105" t="s">
        <v>34</v>
      </c>
      <c r="D6" s="105" t="s">
        <v>102</v>
      </c>
      <c r="E6" s="105" t="s">
        <v>68</v>
      </c>
      <c r="F6" s="106">
        <v>529274</v>
      </c>
      <c r="G6" s="107">
        <v>534950</v>
      </c>
      <c r="H6" s="105" t="s">
        <v>84</v>
      </c>
      <c r="I6" s="105" t="s">
        <v>84</v>
      </c>
      <c r="J6" s="108">
        <v>44588</v>
      </c>
    </row>
    <row r="7" spans="1:12" ht="15">
      <c r="A7" s="105" t="s">
        <v>101</v>
      </c>
      <c r="B7" s="105" t="s">
        <v>187</v>
      </c>
      <c r="C7" s="105" t="s">
        <v>34</v>
      </c>
      <c r="D7" s="105" t="s">
        <v>102</v>
      </c>
      <c r="E7" s="105" t="s">
        <v>68</v>
      </c>
      <c r="F7" s="106">
        <v>529211</v>
      </c>
      <c r="G7" s="107">
        <v>599950</v>
      </c>
      <c r="H7" s="105" t="s">
        <v>84</v>
      </c>
      <c r="I7" s="105" t="s">
        <v>84</v>
      </c>
      <c r="J7" s="108">
        <v>44586</v>
      </c>
    </row>
    <row r="8" spans="1:12" ht="15">
      <c r="A8" s="105" t="s">
        <v>40</v>
      </c>
      <c r="B8" s="105" t="s">
        <v>188</v>
      </c>
      <c r="C8" s="105" t="s">
        <v>57</v>
      </c>
      <c r="D8" s="105" t="s">
        <v>69</v>
      </c>
      <c r="E8" s="105" t="s">
        <v>68</v>
      </c>
      <c r="F8" s="106">
        <v>528581</v>
      </c>
      <c r="G8" s="107">
        <v>624000</v>
      </c>
      <c r="H8" s="105" t="s">
        <v>70</v>
      </c>
      <c r="I8" s="105" t="s">
        <v>84</v>
      </c>
      <c r="J8" s="108">
        <v>44564</v>
      </c>
    </row>
    <row r="9" spans="1:12" ht="15">
      <c r="A9" s="105" t="s">
        <v>40</v>
      </c>
      <c r="B9" s="105" t="s">
        <v>188</v>
      </c>
      <c r="C9" s="105" t="s">
        <v>57</v>
      </c>
      <c r="D9" s="105" t="s">
        <v>69</v>
      </c>
      <c r="E9" s="105" t="s">
        <v>68</v>
      </c>
      <c r="F9" s="106">
        <v>529058</v>
      </c>
      <c r="G9" s="107">
        <v>370000</v>
      </c>
      <c r="H9" s="105" t="s">
        <v>70</v>
      </c>
      <c r="I9" s="105" t="s">
        <v>84</v>
      </c>
      <c r="J9" s="108">
        <v>44580</v>
      </c>
    </row>
    <row r="10" spans="1:12" ht="15">
      <c r="A10" s="105" t="s">
        <v>40</v>
      </c>
      <c r="B10" s="105" t="s">
        <v>188</v>
      </c>
      <c r="C10" s="105" t="s">
        <v>27</v>
      </c>
      <c r="D10" s="105" t="s">
        <v>96</v>
      </c>
      <c r="E10" s="105" t="s">
        <v>68</v>
      </c>
      <c r="F10" s="106">
        <v>528968</v>
      </c>
      <c r="G10" s="107">
        <v>649997</v>
      </c>
      <c r="H10" s="105" t="s">
        <v>70</v>
      </c>
      <c r="I10" s="105" t="s">
        <v>84</v>
      </c>
      <c r="J10" s="108">
        <v>44575</v>
      </c>
    </row>
    <row r="11" spans="1:12" ht="15">
      <c r="A11" s="105" t="s">
        <v>40</v>
      </c>
      <c r="B11" s="105" t="s">
        <v>188</v>
      </c>
      <c r="C11" s="105" t="s">
        <v>27</v>
      </c>
      <c r="D11" s="105" t="s">
        <v>78</v>
      </c>
      <c r="E11" s="105" t="s">
        <v>68</v>
      </c>
      <c r="F11" s="106">
        <v>528610</v>
      </c>
      <c r="G11" s="107">
        <v>750000</v>
      </c>
      <c r="H11" s="105" t="s">
        <v>70</v>
      </c>
      <c r="I11" s="105" t="s">
        <v>84</v>
      </c>
      <c r="J11" s="108">
        <v>44565</v>
      </c>
    </row>
    <row r="12" spans="1:12" ht="15">
      <c r="A12" s="105" t="s">
        <v>40</v>
      </c>
      <c r="B12" s="105" t="s">
        <v>188</v>
      </c>
      <c r="C12" s="105" t="s">
        <v>57</v>
      </c>
      <c r="D12" s="105" t="s">
        <v>69</v>
      </c>
      <c r="E12" s="105" t="s">
        <v>68</v>
      </c>
      <c r="F12" s="106">
        <v>529296</v>
      </c>
      <c r="G12" s="107">
        <v>625000</v>
      </c>
      <c r="H12" s="105" t="s">
        <v>70</v>
      </c>
      <c r="I12" s="105" t="s">
        <v>84</v>
      </c>
      <c r="J12" s="108">
        <v>44589</v>
      </c>
    </row>
    <row r="13" spans="1:12" ht="15">
      <c r="A13" s="105" t="s">
        <v>40</v>
      </c>
      <c r="B13" s="105" t="s">
        <v>188</v>
      </c>
      <c r="C13" s="105" t="s">
        <v>57</v>
      </c>
      <c r="D13" s="105" t="s">
        <v>69</v>
      </c>
      <c r="E13" s="105" t="s">
        <v>68</v>
      </c>
      <c r="F13" s="106">
        <v>529361</v>
      </c>
      <c r="G13" s="107">
        <v>385000</v>
      </c>
      <c r="H13" s="105" t="s">
        <v>70</v>
      </c>
      <c r="I13" s="105" t="s">
        <v>84</v>
      </c>
      <c r="J13" s="108">
        <v>44592</v>
      </c>
    </row>
    <row r="14" spans="1:12" ht="15">
      <c r="A14" s="105" t="s">
        <v>38</v>
      </c>
      <c r="B14" s="105" t="s">
        <v>189</v>
      </c>
      <c r="C14" s="105" t="s">
        <v>58</v>
      </c>
      <c r="D14" s="105" t="s">
        <v>59</v>
      </c>
      <c r="E14" s="105" t="s">
        <v>85</v>
      </c>
      <c r="F14" s="106">
        <v>528790</v>
      </c>
      <c r="G14" s="107">
        <v>165000</v>
      </c>
      <c r="H14" s="105" t="s">
        <v>70</v>
      </c>
      <c r="I14" s="105" t="s">
        <v>84</v>
      </c>
      <c r="J14" s="108">
        <v>44571</v>
      </c>
    </row>
    <row r="15" spans="1:12" ht="15">
      <c r="A15" s="105" t="s">
        <v>38</v>
      </c>
      <c r="B15" s="105" t="s">
        <v>189</v>
      </c>
      <c r="C15" s="105" t="s">
        <v>28</v>
      </c>
      <c r="D15" s="105" t="s">
        <v>48</v>
      </c>
      <c r="E15" s="105" t="s">
        <v>68</v>
      </c>
      <c r="F15" s="106">
        <v>528634</v>
      </c>
      <c r="G15" s="107">
        <v>420000</v>
      </c>
      <c r="H15" s="105" t="s">
        <v>70</v>
      </c>
      <c r="I15" s="105" t="s">
        <v>84</v>
      </c>
      <c r="J15" s="108">
        <v>44565</v>
      </c>
    </row>
    <row r="16" spans="1:12" ht="15">
      <c r="A16" s="105" t="s">
        <v>38</v>
      </c>
      <c r="B16" s="105" t="s">
        <v>189</v>
      </c>
      <c r="C16" s="105" t="s">
        <v>46</v>
      </c>
      <c r="D16" s="105" t="s">
        <v>47</v>
      </c>
      <c r="E16" s="105" t="s">
        <v>68</v>
      </c>
      <c r="F16" s="106">
        <v>529303</v>
      </c>
      <c r="G16" s="107">
        <v>374500</v>
      </c>
      <c r="H16" s="105" t="s">
        <v>70</v>
      </c>
      <c r="I16" s="105" t="s">
        <v>84</v>
      </c>
      <c r="J16" s="108">
        <v>44589</v>
      </c>
    </row>
    <row r="17" spans="1:10" ht="15">
      <c r="A17" s="105" t="s">
        <v>38</v>
      </c>
      <c r="B17" s="105" t="s">
        <v>189</v>
      </c>
      <c r="C17" s="105" t="s">
        <v>28</v>
      </c>
      <c r="D17" s="105" t="s">
        <v>71</v>
      </c>
      <c r="E17" s="105" t="s">
        <v>68</v>
      </c>
      <c r="F17" s="106">
        <v>529243</v>
      </c>
      <c r="G17" s="107">
        <v>385000</v>
      </c>
      <c r="H17" s="105" t="s">
        <v>70</v>
      </c>
      <c r="I17" s="105" t="s">
        <v>84</v>
      </c>
      <c r="J17" s="108">
        <v>44587</v>
      </c>
    </row>
    <row r="18" spans="1:10" ht="15">
      <c r="A18" s="105" t="s">
        <v>38</v>
      </c>
      <c r="B18" s="105" t="s">
        <v>189</v>
      </c>
      <c r="C18" s="105" t="s">
        <v>58</v>
      </c>
      <c r="D18" s="105" t="s">
        <v>59</v>
      </c>
      <c r="E18" s="105" t="s">
        <v>68</v>
      </c>
      <c r="F18" s="106">
        <v>528616</v>
      </c>
      <c r="G18" s="107">
        <v>295000</v>
      </c>
      <c r="H18" s="105" t="s">
        <v>70</v>
      </c>
      <c r="I18" s="105" t="s">
        <v>84</v>
      </c>
      <c r="J18" s="108">
        <v>44565</v>
      </c>
    </row>
    <row r="19" spans="1:10" ht="15">
      <c r="A19" s="105" t="s">
        <v>38</v>
      </c>
      <c r="B19" s="105" t="s">
        <v>189</v>
      </c>
      <c r="C19" s="105" t="s">
        <v>28</v>
      </c>
      <c r="D19" s="105" t="s">
        <v>71</v>
      </c>
      <c r="E19" s="105" t="s">
        <v>68</v>
      </c>
      <c r="F19" s="106">
        <v>528589</v>
      </c>
      <c r="G19" s="107">
        <v>679752</v>
      </c>
      <c r="H19" s="105" t="s">
        <v>70</v>
      </c>
      <c r="I19" s="105" t="s">
        <v>84</v>
      </c>
      <c r="J19" s="108">
        <v>44564</v>
      </c>
    </row>
    <row r="20" spans="1:10" ht="15">
      <c r="A20" s="105" t="s">
        <v>38</v>
      </c>
      <c r="B20" s="105" t="s">
        <v>189</v>
      </c>
      <c r="C20" s="105" t="s">
        <v>58</v>
      </c>
      <c r="D20" s="105" t="s">
        <v>74</v>
      </c>
      <c r="E20" s="105" t="s">
        <v>68</v>
      </c>
      <c r="F20" s="106">
        <v>529359</v>
      </c>
      <c r="G20" s="107">
        <v>260000</v>
      </c>
      <c r="H20" s="105" t="s">
        <v>70</v>
      </c>
      <c r="I20" s="105" t="s">
        <v>84</v>
      </c>
      <c r="J20" s="108">
        <v>44592</v>
      </c>
    </row>
    <row r="21" spans="1:10" ht="15">
      <c r="A21" s="105" t="s">
        <v>38</v>
      </c>
      <c r="B21" s="105" t="s">
        <v>189</v>
      </c>
      <c r="C21" s="105" t="s">
        <v>58</v>
      </c>
      <c r="D21" s="105" t="s">
        <v>74</v>
      </c>
      <c r="E21" s="105" t="s">
        <v>68</v>
      </c>
      <c r="F21" s="106">
        <v>528601</v>
      </c>
      <c r="G21" s="107">
        <v>380000</v>
      </c>
      <c r="H21" s="105" t="s">
        <v>70</v>
      </c>
      <c r="I21" s="105" t="s">
        <v>84</v>
      </c>
      <c r="J21" s="108">
        <v>44565</v>
      </c>
    </row>
    <row r="22" spans="1:10" ht="15">
      <c r="A22" s="105" t="s">
        <v>38</v>
      </c>
      <c r="B22" s="105" t="s">
        <v>189</v>
      </c>
      <c r="C22" s="105" t="s">
        <v>89</v>
      </c>
      <c r="D22" s="105" t="s">
        <v>90</v>
      </c>
      <c r="E22" s="105" t="s">
        <v>68</v>
      </c>
      <c r="F22" s="106">
        <v>528797</v>
      </c>
      <c r="G22" s="107">
        <v>233000</v>
      </c>
      <c r="H22" s="105" t="s">
        <v>70</v>
      </c>
      <c r="I22" s="105" t="s">
        <v>84</v>
      </c>
      <c r="J22" s="108">
        <v>44571</v>
      </c>
    </row>
    <row r="23" spans="1:10" ht="15">
      <c r="A23" s="105" t="s">
        <v>38</v>
      </c>
      <c r="B23" s="105" t="s">
        <v>189</v>
      </c>
      <c r="C23" s="105" t="s">
        <v>58</v>
      </c>
      <c r="D23" s="105" t="s">
        <v>73</v>
      </c>
      <c r="E23" s="105" t="s">
        <v>72</v>
      </c>
      <c r="F23" s="106">
        <v>528590</v>
      </c>
      <c r="G23" s="107">
        <v>435000</v>
      </c>
      <c r="H23" s="105" t="s">
        <v>70</v>
      </c>
      <c r="I23" s="105" t="s">
        <v>84</v>
      </c>
      <c r="J23" s="108">
        <v>44564</v>
      </c>
    </row>
    <row r="24" spans="1:10" ht="15">
      <c r="A24" s="105" t="s">
        <v>38</v>
      </c>
      <c r="B24" s="105" t="s">
        <v>189</v>
      </c>
      <c r="C24" s="105" t="s">
        <v>28</v>
      </c>
      <c r="D24" s="105" t="s">
        <v>45</v>
      </c>
      <c r="E24" s="105" t="s">
        <v>68</v>
      </c>
      <c r="F24" s="106">
        <v>528734</v>
      </c>
      <c r="G24" s="107">
        <v>355000</v>
      </c>
      <c r="H24" s="105" t="s">
        <v>70</v>
      </c>
      <c r="I24" s="105" t="s">
        <v>84</v>
      </c>
      <c r="J24" s="108">
        <v>44568</v>
      </c>
    </row>
    <row r="25" spans="1:10" ht="15">
      <c r="A25" s="105" t="s">
        <v>38</v>
      </c>
      <c r="B25" s="105" t="s">
        <v>189</v>
      </c>
      <c r="C25" s="105" t="s">
        <v>58</v>
      </c>
      <c r="D25" s="105" t="s">
        <v>59</v>
      </c>
      <c r="E25" s="105" t="s">
        <v>85</v>
      </c>
      <c r="F25" s="106">
        <v>528966</v>
      </c>
      <c r="G25" s="107">
        <v>50000</v>
      </c>
      <c r="H25" s="105" t="s">
        <v>70</v>
      </c>
      <c r="I25" s="105" t="s">
        <v>84</v>
      </c>
      <c r="J25" s="108">
        <v>44575</v>
      </c>
    </row>
    <row r="26" spans="1:10" ht="15">
      <c r="A26" s="105" t="s">
        <v>38</v>
      </c>
      <c r="B26" s="105" t="s">
        <v>189</v>
      </c>
      <c r="C26" s="105" t="s">
        <v>58</v>
      </c>
      <c r="D26" s="105" t="s">
        <v>73</v>
      </c>
      <c r="E26" s="105" t="s">
        <v>68</v>
      </c>
      <c r="F26" s="106">
        <v>529110</v>
      </c>
      <c r="G26" s="107">
        <v>700000</v>
      </c>
      <c r="H26" s="105" t="s">
        <v>70</v>
      </c>
      <c r="I26" s="105" t="s">
        <v>84</v>
      </c>
      <c r="J26" s="108">
        <v>44581</v>
      </c>
    </row>
    <row r="27" spans="1:10" ht="15">
      <c r="A27" s="105" t="s">
        <v>38</v>
      </c>
      <c r="B27" s="105" t="s">
        <v>189</v>
      </c>
      <c r="C27" s="105" t="s">
        <v>58</v>
      </c>
      <c r="D27" s="105" t="s">
        <v>73</v>
      </c>
      <c r="E27" s="105" t="s">
        <v>68</v>
      </c>
      <c r="F27" s="106">
        <v>528962</v>
      </c>
      <c r="G27" s="107">
        <v>485000</v>
      </c>
      <c r="H27" s="105" t="s">
        <v>70</v>
      </c>
      <c r="I27" s="105" t="s">
        <v>84</v>
      </c>
      <c r="J27" s="108">
        <v>44575</v>
      </c>
    </row>
    <row r="28" spans="1:10" ht="15">
      <c r="A28" s="105" t="s">
        <v>38</v>
      </c>
      <c r="B28" s="105" t="s">
        <v>189</v>
      </c>
      <c r="C28" s="105" t="s">
        <v>89</v>
      </c>
      <c r="D28" s="105" t="s">
        <v>90</v>
      </c>
      <c r="E28" s="105" t="s">
        <v>68</v>
      </c>
      <c r="F28" s="106">
        <v>529367</v>
      </c>
      <c r="G28" s="107">
        <v>501000</v>
      </c>
      <c r="H28" s="105" t="s">
        <v>70</v>
      </c>
      <c r="I28" s="105" t="s">
        <v>84</v>
      </c>
      <c r="J28" s="108">
        <v>44592</v>
      </c>
    </row>
    <row r="29" spans="1:10" ht="15">
      <c r="A29" s="105" t="s">
        <v>38</v>
      </c>
      <c r="B29" s="105" t="s">
        <v>189</v>
      </c>
      <c r="C29" s="105" t="s">
        <v>58</v>
      </c>
      <c r="D29" s="105" t="s">
        <v>73</v>
      </c>
      <c r="E29" s="105" t="s">
        <v>85</v>
      </c>
      <c r="F29" s="106">
        <v>528773</v>
      </c>
      <c r="G29" s="107">
        <v>160000</v>
      </c>
      <c r="H29" s="105" t="s">
        <v>70</v>
      </c>
      <c r="I29" s="105" t="s">
        <v>84</v>
      </c>
      <c r="J29" s="108">
        <v>44568</v>
      </c>
    </row>
    <row r="30" spans="1:10" ht="15">
      <c r="A30" s="105" t="s">
        <v>38</v>
      </c>
      <c r="B30" s="105" t="s">
        <v>189</v>
      </c>
      <c r="C30" s="105" t="s">
        <v>58</v>
      </c>
      <c r="D30" s="105" t="s">
        <v>59</v>
      </c>
      <c r="E30" s="105" t="s">
        <v>68</v>
      </c>
      <c r="F30" s="106">
        <v>529156</v>
      </c>
      <c r="G30" s="107">
        <v>418400</v>
      </c>
      <c r="H30" s="105" t="s">
        <v>70</v>
      </c>
      <c r="I30" s="105" t="s">
        <v>84</v>
      </c>
      <c r="J30" s="108">
        <v>44585</v>
      </c>
    </row>
    <row r="31" spans="1:10" ht="15">
      <c r="A31" s="105" t="s">
        <v>38</v>
      </c>
      <c r="B31" s="105" t="s">
        <v>189</v>
      </c>
      <c r="C31" s="105" t="s">
        <v>79</v>
      </c>
      <c r="D31" s="105" t="s">
        <v>100</v>
      </c>
      <c r="E31" s="105" t="s">
        <v>68</v>
      </c>
      <c r="F31" s="106">
        <v>529175</v>
      </c>
      <c r="G31" s="107">
        <v>210000</v>
      </c>
      <c r="H31" s="105" t="s">
        <v>70</v>
      </c>
      <c r="I31" s="105" t="s">
        <v>84</v>
      </c>
      <c r="J31" s="108">
        <v>44585</v>
      </c>
    </row>
    <row r="32" spans="1:10" ht="15">
      <c r="A32" s="105" t="s">
        <v>38</v>
      </c>
      <c r="B32" s="105" t="s">
        <v>189</v>
      </c>
      <c r="C32" s="105" t="s">
        <v>58</v>
      </c>
      <c r="D32" s="105" t="s">
        <v>73</v>
      </c>
      <c r="E32" s="105" t="s">
        <v>68</v>
      </c>
      <c r="F32" s="106">
        <v>528704</v>
      </c>
      <c r="G32" s="107">
        <v>390000</v>
      </c>
      <c r="H32" s="105" t="s">
        <v>70</v>
      </c>
      <c r="I32" s="105" t="s">
        <v>84</v>
      </c>
      <c r="J32" s="108">
        <v>44567</v>
      </c>
    </row>
    <row r="33" spans="1:10" ht="15">
      <c r="A33" s="105" t="s">
        <v>38</v>
      </c>
      <c r="B33" s="105" t="s">
        <v>189</v>
      </c>
      <c r="C33" s="105" t="s">
        <v>28</v>
      </c>
      <c r="D33" s="105" t="s">
        <v>48</v>
      </c>
      <c r="E33" s="105" t="s">
        <v>68</v>
      </c>
      <c r="F33" s="106">
        <v>528804</v>
      </c>
      <c r="G33" s="107">
        <v>2200000</v>
      </c>
      <c r="H33" s="105" t="s">
        <v>70</v>
      </c>
      <c r="I33" s="105" t="s">
        <v>84</v>
      </c>
      <c r="J33" s="108">
        <v>44571</v>
      </c>
    </row>
    <row r="34" spans="1:10" ht="15">
      <c r="A34" s="105" t="s">
        <v>63</v>
      </c>
      <c r="B34" s="105" t="s">
        <v>190</v>
      </c>
      <c r="C34" s="105" t="s">
        <v>57</v>
      </c>
      <c r="D34" s="105" t="s">
        <v>99</v>
      </c>
      <c r="E34" s="105" t="s">
        <v>68</v>
      </c>
      <c r="F34" s="106">
        <v>529128</v>
      </c>
      <c r="G34" s="107">
        <v>510000</v>
      </c>
      <c r="H34" s="105" t="s">
        <v>70</v>
      </c>
      <c r="I34" s="105" t="s">
        <v>84</v>
      </c>
      <c r="J34" s="108">
        <v>44582</v>
      </c>
    </row>
    <row r="35" spans="1:10" ht="15">
      <c r="A35" s="105" t="s">
        <v>63</v>
      </c>
      <c r="B35" s="105" t="s">
        <v>190</v>
      </c>
      <c r="C35" s="105" t="s">
        <v>106</v>
      </c>
      <c r="D35" s="105" t="s">
        <v>107</v>
      </c>
      <c r="E35" s="105" t="s">
        <v>68</v>
      </c>
      <c r="F35" s="106">
        <v>529258</v>
      </c>
      <c r="G35" s="107">
        <v>440000</v>
      </c>
      <c r="H35" s="105" t="s">
        <v>70</v>
      </c>
      <c r="I35" s="105" t="s">
        <v>84</v>
      </c>
      <c r="J35" s="108">
        <v>44587</v>
      </c>
    </row>
    <row r="36" spans="1:10" ht="15">
      <c r="A36" s="105" t="s">
        <v>75</v>
      </c>
      <c r="B36" s="105" t="s">
        <v>191</v>
      </c>
      <c r="C36" s="105" t="s">
        <v>76</v>
      </c>
      <c r="D36" s="105" t="s">
        <v>77</v>
      </c>
      <c r="E36" s="105" t="s">
        <v>68</v>
      </c>
      <c r="F36" s="106">
        <v>528607</v>
      </c>
      <c r="G36" s="107">
        <v>797000</v>
      </c>
      <c r="H36" s="105" t="s">
        <v>70</v>
      </c>
      <c r="I36" s="105" t="s">
        <v>84</v>
      </c>
      <c r="J36" s="108">
        <v>44565</v>
      </c>
    </row>
    <row r="37" spans="1:10" ht="15">
      <c r="A37" s="105" t="s">
        <v>75</v>
      </c>
      <c r="B37" s="105" t="s">
        <v>191</v>
      </c>
      <c r="C37" s="105" t="s">
        <v>58</v>
      </c>
      <c r="D37" s="105" t="s">
        <v>61</v>
      </c>
      <c r="E37" s="105" t="s">
        <v>68</v>
      </c>
      <c r="F37" s="106">
        <v>529343</v>
      </c>
      <c r="G37" s="107">
        <v>410000</v>
      </c>
      <c r="H37" s="105" t="s">
        <v>70</v>
      </c>
      <c r="I37" s="105" t="s">
        <v>84</v>
      </c>
      <c r="J37" s="108">
        <v>44592</v>
      </c>
    </row>
    <row r="38" spans="1:10" ht="15">
      <c r="A38" s="105" t="s">
        <v>75</v>
      </c>
      <c r="B38" s="105" t="s">
        <v>191</v>
      </c>
      <c r="C38" s="105" t="s">
        <v>82</v>
      </c>
      <c r="D38" s="105" t="s">
        <v>83</v>
      </c>
      <c r="E38" s="105" t="s">
        <v>68</v>
      </c>
      <c r="F38" s="106">
        <v>528757</v>
      </c>
      <c r="G38" s="107">
        <v>420000</v>
      </c>
      <c r="H38" s="105" t="s">
        <v>70</v>
      </c>
      <c r="I38" s="105" t="s">
        <v>84</v>
      </c>
      <c r="J38" s="108">
        <v>44568</v>
      </c>
    </row>
    <row r="39" spans="1:10" ht="15">
      <c r="A39" s="105" t="s">
        <v>75</v>
      </c>
      <c r="B39" s="105" t="s">
        <v>191</v>
      </c>
      <c r="C39" s="105" t="s">
        <v>58</v>
      </c>
      <c r="D39" s="105" t="s">
        <v>62</v>
      </c>
      <c r="E39" s="105" t="s">
        <v>68</v>
      </c>
      <c r="F39" s="106">
        <v>528885</v>
      </c>
      <c r="G39" s="107">
        <v>200000</v>
      </c>
      <c r="H39" s="105" t="s">
        <v>70</v>
      </c>
      <c r="I39" s="105" t="s">
        <v>84</v>
      </c>
      <c r="J39" s="108">
        <v>44573</v>
      </c>
    </row>
    <row r="40" spans="1:10" ht="15">
      <c r="A40" s="105" t="s">
        <v>75</v>
      </c>
      <c r="B40" s="105" t="s">
        <v>191</v>
      </c>
      <c r="C40" s="105" t="s">
        <v>58</v>
      </c>
      <c r="D40" s="105" t="s">
        <v>62</v>
      </c>
      <c r="E40" s="105" t="s">
        <v>68</v>
      </c>
      <c r="F40" s="106">
        <v>529133</v>
      </c>
      <c r="G40" s="107">
        <v>495000</v>
      </c>
      <c r="H40" s="105" t="s">
        <v>70</v>
      </c>
      <c r="I40" s="105" t="s">
        <v>84</v>
      </c>
      <c r="J40" s="108">
        <v>44582</v>
      </c>
    </row>
    <row r="41" spans="1:10" ht="15">
      <c r="A41" s="105" t="s">
        <v>75</v>
      </c>
      <c r="B41" s="105" t="s">
        <v>191</v>
      </c>
      <c r="C41" s="105" t="s">
        <v>58</v>
      </c>
      <c r="D41" s="105" t="s">
        <v>61</v>
      </c>
      <c r="E41" s="105" t="s">
        <v>68</v>
      </c>
      <c r="F41" s="106">
        <v>528955</v>
      </c>
      <c r="G41" s="107">
        <v>811500</v>
      </c>
      <c r="H41" s="105" t="s">
        <v>70</v>
      </c>
      <c r="I41" s="105" t="s">
        <v>84</v>
      </c>
      <c r="J41" s="108">
        <v>44575</v>
      </c>
    </row>
    <row r="42" spans="1:10" ht="15">
      <c r="A42" s="105" t="s">
        <v>75</v>
      </c>
      <c r="B42" s="105" t="s">
        <v>191</v>
      </c>
      <c r="C42" s="105" t="s">
        <v>91</v>
      </c>
      <c r="D42" s="105" t="s">
        <v>92</v>
      </c>
      <c r="E42" s="105" t="s">
        <v>68</v>
      </c>
      <c r="F42" s="106">
        <v>528815</v>
      </c>
      <c r="G42" s="107">
        <v>560000</v>
      </c>
      <c r="H42" s="105" t="s">
        <v>70</v>
      </c>
      <c r="I42" s="105" t="s">
        <v>84</v>
      </c>
      <c r="J42" s="108">
        <v>44571</v>
      </c>
    </row>
    <row r="43" spans="1:10" ht="15">
      <c r="A43" s="105" t="s">
        <v>75</v>
      </c>
      <c r="B43" s="105" t="s">
        <v>191</v>
      </c>
      <c r="C43" s="105" t="s">
        <v>58</v>
      </c>
      <c r="D43" s="105" t="s">
        <v>61</v>
      </c>
      <c r="E43" s="105" t="s">
        <v>68</v>
      </c>
      <c r="F43" s="106">
        <v>529055</v>
      </c>
      <c r="G43" s="107">
        <v>855000</v>
      </c>
      <c r="H43" s="105" t="s">
        <v>70</v>
      </c>
      <c r="I43" s="105" t="s">
        <v>84</v>
      </c>
      <c r="J43" s="108">
        <v>44580</v>
      </c>
    </row>
    <row r="44" spans="1:10" ht="15">
      <c r="A44" s="105" t="s">
        <v>75</v>
      </c>
      <c r="B44" s="105" t="s">
        <v>191</v>
      </c>
      <c r="C44" s="105" t="s">
        <v>58</v>
      </c>
      <c r="D44" s="105" t="s">
        <v>61</v>
      </c>
      <c r="E44" s="105" t="s">
        <v>68</v>
      </c>
      <c r="F44" s="106">
        <v>528624</v>
      </c>
      <c r="G44" s="107">
        <v>450000</v>
      </c>
      <c r="H44" s="105" t="s">
        <v>70</v>
      </c>
      <c r="I44" s="105" t="s">
        <v>84</v>
      </c>
      <c r="J44" s="108">
        <v>44565</v>
      </c>
    </row>
    <row r="45" spans="1:10" ht="15">
      <c r="A45" s="105" t="s">
        <v>75</v>
      </c>
      <c r="B45" s="105" t="s">
        <v>191</v>
      </c>
      <c r="C45" s="105" t="s">
        <v>58</v>
      </c>
      <c r="D45" s="105" t="s">
        <v>62</v>
      </c>
      <c r="E45" s="105" t="s">
        <v>68</v>
      </c>
      <c r="F45" s="106">
        <v>528621</v>
      </c>
      <c r="G45" s="107">
        <v>375000</v>
      </c>
      <c r="H45" s="105" t="s">
        <v>70</v>
      </c>
      <c r="I45" s="105" t="s">
        <v>84</v>
      </c>
      <c r="J45" s="108">
        <v>44565</v>
      </c>
    </row>
    <row r="46" spans="1:10" ht="15">
      <c r="A46" s="105" t="s">
        <v>75</v>
      </c>
      <c r="B46" s="105" t="s">
        <v>191</v>
      </c>
      <c r="C46" s="105" t="s">
        <v>58</v>
      </c>
      <c r="D46" s="105" t="s">
        <v>61</v>
      </c>
      <c r="E46" s="105" t="s">
        <v>68</v>
      </c>
      <c r="F46" s="106">
        <v>529142</v>
      </c>
      <c r="G46" s="107">
        <v>352000</v>
      </c>
      <c r="H46" s="105" t="s">
        <v>70</v>
      </c>
      <c r="I46" s="105" t="s">
        <v>84</v>
      </c>
      <c r="J46" s="108">
        <v>44582</v>
      </c>
    </row>
    <row r="47" spans="1:10" ht="15">
      <c r="A47" s="105" t="s">
        <v>75</v>
      </c>
      <c r="B47" s="105" t="s">
        <v>191</v>
      </c>
      <c r="C47" s="105" t="s">
        <v>58</v>
      </c>
      <c r="D47" s="105" t="s">
        <v>62</v>
      </c>
      <c r="E47" s="105" t="s">
        <v>68</v>
      </c>
      <c r="F47" s="106">
        <v>529113</v>
      </c>
      <c r="G47" s="107">
        <v>395000</v>
      </c>
      <c r="H47" s="105" t="s">
        <v>70</v>
      </c>
      <c r="I47" s="105" t="s">
        <v>84</v>
      </c>
      <c r="J47" s="108">
        <v>44581</v>
      </c>
    </row>
    <row r="48" spans="1:10" ht="15">
      <c r="A48" s="105" t="s">
        <v>75</v>
      </c>
      <c r="B48" s="105" t="s">
        <v>191</v>
      </c>
      <c r="C48" s="105" t="s">
        <v>82</v>
      </c>
      <c r="D48" s="105" t="s">
        <v>83</v>
      </c>
      <c r="E48" s="105" t="s">
        <v>68</v>
      </c>
      <c r="F48" s="106">
        <v>529294</v>
      </c>
      <c r="G48" s="107">
        <v>445000</v>
      </c>
      <c r="H48" s="105" t="s">
        <v>70</v>
      </c>
      <c r="I48" s="105" t="s">
        <v>84</v>
      </c>
      <c r="J48" s="108">
        <v>44589</v>
      </c>
    </row>
    <row r="49" spans="1:10" ht="15">
      <c r="A49" s="105" t="s">
        <v>75</v>
      </c>
      <c r="B49" s="105" t="s">
        <v>191</v>
      </c>
      <c r="C49" s="105" t="s">
        <v>58</v>
      </c>
      <c r="D49" s="105" t="s">
        <v>62</v>
      </c>
      <c r="E49" s="105" t="s">
        <v>68</v>
      </c>
      <c r="F49" s="106">
        <v>528766</v>
      </c>
      <c r="G49" s="107">
        <v>378583.08</v>
      </c>
      <c r="H49" s="105" t="s">
        <v>84</v>
      </c>
      <c r="I49" s="105" t="s">
        <v>84</v>
      </c>
      <c r="J49" s="108">
        <v>44568</v>
      </c>
    </row>
    <row r="50" spans="1:10" ht="15">
      <c r="A50" s="105" t="s">
        <v>75</v>
      </c>
      <c r="B50" s="105" t="s">
        <v>191</v>
      </c>
      <c r="C50" s="105" t="s">
        <v>58</v>
      </c>
      <c r="D50" s="105" t="s">
        <v>61</v>
      </c>
      <c r="E50" s="105" t="s">
        <v>68</v>
      </c>
      <c r="F50" s="106">
        <v>529313</v>
      </c>
      <c r="G50" s="107">
        <v>761849</v>
      </c>
      <c r="H50" s="105" t="s">
        <v>84</v>
      </c>
      <c r="I50" s="105" t="s">
        <v>84</v>
      </c>
      <c r="J50" s="108">
        <v>44589</v>
      </c>
    </row>
    <row r="51" spans="1:10" ht="15">
      <c r="A51" s="105" t="s">
        <v>75</v>
      </c>
      <c r="B51" s="105" t="s">
        <v>191</v>
      </c>
      <c r="C51" s="105" t="s">
        <v>58</v>
      </c>
      <c r="D51" s="105" t="s">
        <v>61</v>
      </c>
      <c r="E51" s="105" t="s">
        <v>68</v>
      </c>
      <c r="F51" s="106">
        <v>529149</v>
      </c>
      <c r="G51" s="107">
        <v>485000</v>
      </c>
      <c r="H51" s="105" t="s">
        <v>70</v>
      </c>
      <c r="I51" s="105" t="s">
        <v>84</v>
      </c>
      <c r="J51" s="108">
        <v>44582</v>
      </c>
    </row>
    <row r="52" spans="1:10" ht="15">
      <c r="A52" s="105" t="s">
        <v>75</v>
      </c>
      <c r="B52" s="105" t="s">
        <v>191</v>
      </c>
      <c r="C52" s="105" t="s">
        <v>58</v>
      </c>
      <c r="D52" s="105" t="s">
        <v>61</v>
      </c>
      <c r="E52" s="105" t="s">
        <v>68</v>
      </c>
      <c r="F52" s="106">
        <v>529049</v>
      </c>
      <c r="G52" s="107">
        <v>665000</v>
      </c>
      <c r="H52" s="105" t="s">
        <v>70</v>
      </c>
      <c r="I52" s="105" t="s">
        <v>84</v>
      </c>
      <c r="J52" s="108">
        <v>44580</v>
      </c>
    </row>
    <row r="53" spans="1:10" ht="15">
      <c r="A53" s="105" t="s">
        <v>75</v>
      </c>
      <c r="B53" s="105" t="s">
        <v>191</v>
      </c>
      <c r="C53" s="105" t="s">
        <v>27</v>
      </c>
      <c r="D53" s="105" t="s">
        <v>94</v>
      </c>
      <c r="E53" s="105" t="s">
        <v>93</v>
      </c>
      <c r="F53" s="106">
        <v>528862</v>
      </c>
      <c r="G53" s="107">
        <v>255000</v>
      </c>
      <c r="H53" s="105" t="s">
        <v>70</v>
      </c>
      <c r="I53" s="105" t="s">
        <v>84</v>
      </c>
      <c r="J53" s="108">
        <v>44572</v>
      </c>
    </row>
    <row r="54" spans="1:10" ht="15">
      <c r="A54" s="105" t="s">
        <v>75</v>
      </c>
      <c r="B54" s="105" t="s">
        <v>191</v>
      </c>
      <c r="C54" s="105" t="s">
        <v>58</v>
      </c>
      <c r="D54" s="105" t="s">
        <v>62</v>
      </c>
      <c r="E54" s="105" t="s">
        <v>68</v>
      </c>
      <c r="F54" s="106">
        <v>529365</v>
      </c>
      <c r="G54" s="107">
        <v>710000</v>
      </c>
      <c r="H54" s="105" t="s">
        <v>70</v>
      </c>
      <c r="I54" s="105" t="s">
        <v>84</v>
      </c>
      <c r="J54" s="108">
        <v>44592</v>
      </c>
    </row>
    <row r="55" spans="1:10" ht="15">
      <c r="A55" s="105" t="s">
        <v>75</v>
      </c>
      <c r="B55" s="105" t="s">
        <v>191</v>
      </c>
      <c r="C55" s="105" t="s">
        <v>58</v>
      </c>
      <c r="D55" s="105" t="s">
        <v>61</v>
      </c>
      <c r="E55" s="105" t="s">
        <v>68</v>
      </c>
      <c r="F55" s="106">
        <v>529227</v>
      </c>
      <c r="G55" s="107">
        <v>682532</v>
      </c>
      <c r="H55" s="105" t="s">
        <v>70</v>
      </c>
      <c r="I55" s="105" t="s">
        <v>84</v>
      </c>
      <c r="J55" s="108">
        <v>44587</v>
      </c>
    </row>
    <row r="56" spans="1:10" ht="15">
      <c r="A56" s="105" t="s">
        <v>75</v>
      </c>
      <c r="B56" s="105" t="s">
        <v>191</v>
      </c>
      <c r="C56" s="105" t="s">
        <v>82</v>
      </c>
      <c r="D56" s="105" t="s">
        <v>98</v>
      </c>
      <c r="E56" s="105" t="s">
        <v>68</v>
      </c>
      <c r="F56" s="106">
        <v>529095</v>
      </c>
      <c r="G56" s="107">
        <v>452500</v>
      </c>
      <c r="H56" s="105" t="s">
        <v>70</v>
      </c>
      <c r="I56" s="105" t="s">
        <v>84</v>
      </c>
      <c r="J56" s="108">
        <v>44581</v>
      </c>
    </row>
    <row r="57" spans="1:10" ht="15">
      <c r="A57" s="105" t="s">
        <v>75</v>
      </c>
      <c r="B57" s="105" t="s">
        <v>191</v>
      </c>
      <c r="C57" s="105" t="s">
        <v>58</v>
      </c>
      <c r="D57" s="105" t="s">
        <v>61</v>
      </c>
      <c r="E57" s="105" t="s">
        <v>81</v>
      </c>
      <c r="F57" s="106">
        <v>528732</v>
      </c>
      <c r="G57" s="107">
        <v>165000</v>
      </c>
      <c r="H57" s="105" t="s">
        <v>70</v>
      </c>
      <c r="I57" s="105" t="s">
        <v>84</v>
      </c>
      <c r="J57" s="108">
        <v>44568</v>
      </c>
    </row>
    <row r="58" spans="1:10" ht="15">
      <c r="A58" s="105" t="s">
        <v>39</v>
      </c>
      <c r="B58" s="105" t="s">
        <v>192</v>
      </c>
      <c r="C58" s="105" t="s">
        <v>58</v>
      </c>
      <c r="D58" s="105" t="s">
        <v>88</v>
      </c>
      <c r="E58" s="105" t="s">
        <v>68</v>
      </c>
      <c r="F58" s="106">
        <v>529137</v>
      </c>
      <c r="G58" s="107">
        <v>618000</v>
      </c>
      <c r="H58" s="105" t="s">
        <v>70</v>
      </c>
      <c r="I58" s="105" t="s">
        <v>84</v>
      </c>
      <c r="J58" s="108">
        <v>44582</v>
      </c>
    </row>
    <row r="59" spans="1:10" ht="15">
      <c r="A59" s="105" t="s">
        <v>39</v>
      </c>
      <c r="B59" s="105" t="s">
        <v>192</v>
      </c>
      <c r="C59" s="105" t="s">
        <v>58</v>
      </c>
      <c r="D59" s="105" t="s">
        <v>60</v>
      </c>
      <c r="E59" s="105" t="s">
        <v>93</v>
      </c>
      <c r="F59" s="106">
        <v>529104</v>
      </c>
      <c r="G59" s="107">
        <v>200000</v>
      </c>
      <c r="H59" s="105" t="s">
        <v>70</v>
      </c>
      <c r="I59" s="105" t="s">
        <v>84</v>
      </c>
      <c r="J59" s="108">
        <v>44581</v>
      </c>
    </row>
    <row r="60" spans="1:10" ht="15">
      <c r="A60" s="105" t="s">
        <v>39</v>
      </c>
      <c r="B60" s="105" t="s">
        <v>192</v>
      </c>
      <c r="C60" s="105" t="s">
        <v>58</v>
      </c>
      <c r="D60" s="105" t="s">
        <v>88</v>
      </c>
      <c r="E60" s="105" t="s">
        <v>68</v>
      </c>
      <c r="F60" s="106">
        <v>529098</v>
      </c>
      <c r="G60" s="107">
        <v>485000</v>
      </c>
      <c r="H60" s="105" t="s">
        <v>70</v>
      </c>
      <c r="I60" s="105" t="s">
        <v>84</v>
      </c>
      <c r="J60" s="108">
        <v>44581</v>
      </c>
    </row>
    <row r="61" spans="1:10" ht="15">
      <c r="A61" s="105" t="s">
        <v>39</v>
      </c>
      <c r="B61" s="105" t="s">
        <v>192</v>
      </c>
      <c r="C61" s="105" t="s">
        <v>58</v>
      </c>
      <c r="D61" s="105" t="s">
        <v>60</v>
      </c>
      <c r="E61" s="105" t="s">
        <v>97</v>
      </c>
      <c r="F61" s="106">
        <v>529062</v>
      </c>
      <c r="G61" s="107">
        <v>4400000</v>
      </c>
      <c r="H61" s="105" t="s">
        <v>70</v>
      </c>
      <c r="I61" s="105" t="s">
        <v>84</v>
      </c>
      <c r="J61" s="108">
        <v>44580</v>
      </c>
    </row>
    <row r="62" spans="1:10" ht="15">
      <c r="A62" s="105" t="s">
        <v>39</v>
      </c>
      <c r="B62" s="105" t="s">
        <v>192</v>
      </c>
      <c r="C62" s="105" t="s">
        <v>58</v>
      </c>
      <c r="D62" s="105" t="s">
        <v>88</v>
      </c>
      <c r="E62" s="105" t="s">
        <v>68</v>
      </c>
      <c r="F62" s="106">
        <v>528808</v>
      </c>
      <c r="G62" s="107">
        <v>330000</v>
      </c>
      <c r="H62" s="105" t="s">
        <v>70</v>
      </c>
      <c r="I62" s="105" t="s">
        <v>84</v>
      </c>
      <c r="J62" s="108">
        <v>44571</v>
      </c>
    </row>
    <row r="63" spans="1:10" ht="15">
      <c r="A63" s="105" t="s">
        <v>39</v>
      </c>
      <c r="B63" s="105" t="s">
        <v>192</v>
      </c>
      <c r="C63" s="105" t="s">
        <v>58</v>
      </c>
      <c r="D63" s="105" t="s">
        <v>88</v>
      </c>
      <c r="E63" s="105" t="s">
        <v>68</v>
      </c>
      <c r="F63" s="106">
        <v>528796</v>
      </c>
      <c r="G63" s="107">
        <v>765000</v>
      </c>
      <c r="H63" s="105" t="s">
        <v>70</v>
      </c>
      <c r="I63" s="105" t="s">
        <v>84</v>
      </c>
      <c r="J63" s="108">
        <v>44571</v>
      </c>
    </row>
    <row r="64" spans="1:10" ht="15">
      <c r="A64" s="105" t="s">
        <v>39</v>
      </c>
      <c r="B64" s="105" t="s">
        <v>192</v>
      </c>
      <c r="C64" s="105" t="s">
        <v>79</v>
      </c>
      <c r="D64" s="105" t="s">
        <v>80</v>
      </c>
      <c r="E64" s="105" t="s">
        <v>68</v>
      </c>
      <c r="F64" s="106">
        <v>529181</v>
      </c>
      <c r="G64" s="107">
        <v>1630000</v>
      </c>
      <c r="H64" s="105" t="s">
        <v>70</v>
      </c>
      <c r="I64" s="105" t="s">
        <v>84</v>
      </c>
      <c r="J64" s="108">
        <v>44585</v>
      </c>
    </row>
    <row r="65" spans="1:10" ht="15">
      <c r="A65" s="105" t="s">
        <v>39</v>
      </c>
      <c r="B65" s="105" t="s">
        <v>192</v>
      </c>
      <c r="C65" s="105" t="s">
        <v>58</v>
      </c>
      <c r="D65" s="105" t="s">
        <v>60</v>
      </c>
      <c r="E65" s="105" t="s">
        <v>68</v>
      </c>
      <c r="F65" s="106">
        <v>528719</v>
      </c>
      <c r="G65" s="107">
        <v>350000</v>
      </c>
      <c r="H65" s="105" t="s">
        <v>70</v>
      </c>
      <c r="I65" s="105" t="s">
        <v>84</v>
      </c>
      <c r="J65" s="108">
        <v>44567</v>
      </c>
    </row>
    <row r="66" spans="1:10" ht="15">
      <c r="A66" s="105" t="s">
        <v>39</v>
      </c>
      <c r="B66" s="105" t="s">
        <v>192</v>
      </c>
      <c r="C66" s="105" t="s">
        <v>58</v>
      </c>
      <c r="D66" s="105" t="s">
        <v>60</v>
      </c>
      <c r="E66" s="105" t="s">
        <v>68</v>
      </c>
      <c r="F66" s="106">
        <v>529231</v>
      </c>
      <c r="G66" s="107">
        <v>480000</v>
      </c>
      <c r="H66" s="105" t="s">
        <v>70</v>
      </c>
      <c r="I66" s="105" t="s">
        <v>84</v>
      </c>
      <c r="J66" s="108">
        <v>44587</v>
      </c>
    </row>
    <row r="67" spans="1:10" ht="15">
      <c r="A67" s="105" t="s">
        <v>39</v>
      </c>
      <c r="B67" s="105" t="s">
        <v>192</v>
      </c>
      <c r="C67" s="105" t="s">
        <v>58</v>
      </c>
      <c r="D67" s="105" t="s">
        <v>60</v>
      </c>
      <c r="E67" s="105" t="s">
        <v>81</v>
      </c>
      <c r="F67" s="106">
        <v>529236</v>
      </c>
      <c r="G67" s="107">
        <v>275000</v>
      </c>
      <c r="H67" s="105" t="s">
        <v>70</v>
      </c>
      <c r="I67" s="105" t="s">
        <v>84</v>
      </c>
      <c r="J67" s="108">
        <v>44587</v>
      </c>
    </row>
    <row r="68" spans="1:10" ht="15">
      <c r="A68" s="105" t="s">
        <v>39</v>
      </c>
      <c r="B68" s="105" t="s">
        <v>192</v>
      </c>
      <c r="C68" s="105" t="s">
        <v>58</v>
      </c>
      <c r="D68" s="105" t="s">
        <v>88</v>
      </c>
      <c r="E68" s="105" t="s">
        <v>68</v>
      </c>
      <c r="F68" s="106">
        <v>529285</v>
      </c>
      <c r="G68" s="107">
        <v>353000</v>
      </c>
      <c r="H68" s="105" t="s">
        <v>70</v>
      </c>
      <c r="I68" s="105" t="s">
        <v>84</v>
      </c>
      <c r="J68" s="108">
        <v>44589</v>
      </c>
    </row>
    <row r="69" spans="1:10" ht="15">
      <c r="A69" s="105" t="s">
        <v>39</v>
      </c>
      <c r="B69" s="105" t="s">
        <v>192</v>
      </c>
      <c r="C69" s="105" t="s">
        <v>58</v>
      </c>
      <c r="D69" s="105" t="s">
        <v>88</v>
      </c>
      <c r="E69" s="105" t="s">
        <v>93</v>
      </c>
      <c r="F69" s="106">
        <v>529291</v>
      </c>
      <c r="G69" s="107">
        <v>296500</v>
      </c>
      <c r="H69" s="105" t="s">
        <v>70</v>
      </c>
      <c r="I69" s="105" t="s">
        <v>84</v>
      </c>
      <c r="J69" s="108">
        <v>44589</v>
      </c>
    </row>
    <row r="70" spans="1:10" ht="15">
      <c r="A70" s="105" t="s">
        <v>39</v>
      </c>
      <c r="B70" s="105" t="s">
        <v>192</v>
      </c>
      <c r="C70" s="105" t="s">
        <v>58</v>
      </c>
      <c r="D70" s="105" t="s">
        <v>88</v>
      </c>
      <c r="E70" s="105" t="s">
        <v>68</v>
      </c>
      <c r="F70" s="106">
        <v>529316</v>
      </c>
      <c r="G70" s="107">
        <v>305000</v>
      </c>
      <c r="H70" s="105" t="s">
        <v>70</v>
      </c>
      <c r="I70" s="105" t="s">
        <v>84</v>
      </c>
      <c r="J70" s="108">
        <v>44589</v>
      </c>
    </row>
    <row r="71" spans="1:10" ht="15">
      <c r="A71" s="105" t="s">
        <v>39</v>
      </c>
      <c r="B71" s="105" t="s">
        <v>192</v>
      </c>
      <c r="C71" s="105" t="s">
        <v>79</v>
      </c>
      <c r="D71" s="105" t="s">
        <v>80</v>
      </c>
      <c r="E71" s="105" t="s">
        <v>68</v>
      </c>
      <c r="F71" s="106">
        <v>529353</v>
      </c>
      <c r="G71" s="107">
        <v>825000</v>
      </c>
      <c r="H71" s="105" t="s">
        <v>70</v>
      </c>
      <c r="I71" s="105" t="s">
        <v>84</v>
      </c>
      <c r="J71" s="108">
        <v>44592</v>
      </c>
    </row>
    <row r="72" spans="1:10" ht="15">
      <c r="A72" s="105" t="s">
        <v>39</v>
      </c>
      <c r="B72" s="105" t="s">
        <v>192</v>
      </c>
      <c r="C72" s="105" t="s">
        <v>91</v>
      </c>
      <c r="D72" s="105" t="s">
        <v>108</v>
      </c>
      <c r="E72" s="105" t="s">
        <v>85</v>
      </c>
      <c r="F72" s="106">
        <v>529357</v>
      </c>
      <c r="G72" s="107">
        <v>295000</v>
      </c>
      <c r="H72" s="105" t="s">
        <v>70</v>
      </c>
      <c r="I72" s="105" t="s">
        <v>84</v>
      </c>
      <c r="J72" s="108">
        <v>44592</v>
      </c>
    </row>
    <row r="73" spans="1:10" ht="15">
      <c r="A73" s="105" t="s">
        <v>39</v>
      </c>
      <c r="B73" s="105" t="s">
        <v>192</v>
      </c>
      <c r="C73" s="105" t="s">
        <v>79</v>
      </c>
      <c r="D73" s="105" t="s">
        <v>80</v>
      </c>
      <c r="E73" s="105" t="s">
        <v>68</v>
      </c>
      <c r="F73" s="106">
        <v>528611</v>
      </c>
      <c r="G73" s="107">
        <v>219000</v>
      </c>
      <c r="H73" s="105" t="s">
        <v>70</v>
      </c>
      <c r="I73" s="105" t="s">
        <v>84</v>
      </c>
      <c r="J73" s="108">
        <v>44565</v>
      </c>
    </row>
    <row r="74" spans="1:10" ht="15">
      <c r="A74" s="105" t="s">
        <v>39</v>
      </c>
      <c r="B74" s="105" t="s">
        <v>192</v>
      </c>
      <c r="C74" s="105" t="s">
        <v>58</v>
      </c>
      <c r="D74" s="105" t="s">
        <v>60</v>
      </c>
      <c r="E74" s="105" t="s">
        <v>68</v>
      </c>
      <c r="F74" s="106">
        <v>528721</v>
      </c>
      <c r="G74" s="107">
        <v>470000</v>
      </c>
      <c r="H74" s="105" t="s">
        <v>70</v>
      </c>
      <c r="I74" s="105" t="s">
        <v>84</v>
      </c>
      <c r="J74" s="108">
        <v>44567</v>
      </c>
    </row>
    <row r="75" spans="1:10" ht="15">
      <c r="A75" s="105" t="s">
        <v>39</v>
      </c>
      <c r="B75" s="105" t="s">
        <v>192</v>
      </c>
      <c r="C75" s="105" t="s">
        <v>79</v>
      </c>
      <c r="D75" s="105" t="s">
        <v>80</v>
      </c>
      <c r="E75" s="105" t="s">
        <v>68</v>
      </c>
      <c r="F75" s="106">
        <v>529173</v>
      </c>
      <c r="G75" s="107">
        <v>475500</v>
      </c>
      <c r="H75" s="105" t="s">
        <v>70</v>
      </c>
      <c r="I75" s="105" t="s">
        <v>84</v>
      </c>
      <c r="J75" s="108">
        <v>44585</v>
      </c>
    </row>
    <row r="76" spans="1:10" ht="15">
      <c r="A76" s="105" t="s">
        <v>54</v>
      </c>
      <c r="B76" s="105" t="s">
        <v>193</v>
      </c>
      <c r="C76" s="105" t="s">
        <v>34</v>
      </c>
      <c r="D76" s="105" t="s">
        <v>86</v>
      </c>
      <c r="E76" s="105" t="s">
        <v>68</v>
      </c>
      <c r="F76" s="106">
        <v>528776</v>
      </c>
      <c r="G76" s="107">
        <v>345000</v>
      </c>
      <c r="H76" s="105" t="s">
        <v>70</v>
      </c>
      <c r="I76" s="105" t="s">
        <v>84</v>
      </c>
      <c r="J76" s="108">
        <v>44568</v>
      </c>
    </row>
    <row r="77" spans="1:10" ht="15">
      <c r="A77" s="105" t="s">
        <v>54</v>
      </c>
      <c r="B77" s="105" t="s">
        <v>193</v>
      </c>
      <c r="C77" s="105" t="s">
        <v>34</v>
      </c>
      <c r="D77" s="105" t="s">
        <v>86</v>
      </c>
      <c r="E77" s="105" t="s">
        <v>93</v>
      </c>
      <c r="F77" s="106">
        <v>529342</v>
      </c>
      <c r="G77" s="107">
        <v>179000</v>
      </c>
      <c r="H77" s="105" t="s">
        <v>70</v>
      </c>
      <c r="I77" s="105" t="s">
        <v>84</v>
      </c>
      <c r="J77" s="108">
        <v>44592</v>
      </c>
    </row>
    <row r="78" spans="1:10" ht="15">
      <c r="A78" s="105" t="s">
        <v>54</v>
      </c>
      <c r="B78" s="105" t="s">
        <v>193</v>
      </c>
      <c r="C78" s="105" t="s">
        <v>34</v>
      </c>
      <c r="D78" s="105" t="s">
        <v>86</v>
      </c>
      <c r="E78" s="105" t="s">
        <v>68</v>
      </c>
      <c r="F78" s="106">
        <v>529015</v>
      </c>
      <c r="G78" s="107">
        <v>345000</v>
      </c>
      <c r="H78" s="105" t="s">
        <v>70</v>
      </c>
      <c r="I78" s="105" t="s">
        <v>84</v>
      </c>
      <c r="J78" s="108">
        <v>44579</v>
      </c>
    </row>
    <row r="79" spans="1:10" ht="15">
      <c r="A79" s="105" t="s">
        <v>54</v>
      </c>
      <c r="B79" s="105" t="s">
        <v>193</v>
      </c>
      <c r="C79" s="105" t="s">
        <v>34</v>
      </c>
      <c r="D79" s="105" t="s">
        <v>86</v>
      </c>
      <c r="E79" s="105" t="s">
        <v>93</v>
      </c>
      <c r="F79" s="106">
        <v>529072</v>
      </c>
      <c r="G79" s="107">
        <v>350000</v>
      </c>
      <c r="H79" s="105" t="s">
        <v>70</v>
      </c>
      <c r="I79" s="105" t="s">
        <v>84</v>
      </c>
      <c r="J79" s="108">
        <v>44580</v>
      </c>
    </row>
    <row r="80" spans="1:10" ht="15">
      <c r="A80" s="105" t="s">
        <v>95</v>
      </c>
      <c r="B80" s="105" t="s">
        <v>194</v>
      </c>
      <c r="C80" s="105" t="s">
        <v>76</v>
      </c>
      <c r="D80" s="105" t="s">
        <v>49</v>
      </c>
      <c r="E80" s="105" t="s">
        <v>68</v>
      </c>
      <c r="F80" s="106">
        <v>528964</v>
      </c>
      <c r="G80" s="107">
        <v>210000</v>
      </c>
      <c r="H80" s="105" t="s">
        <v>70</v>
      </c>
      <c r="I80" s="105" t="s">
        <v>84</v>
      </c>
      <c r="J80" s="108">
        <v>44575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5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41</v>
      </c>
      <c r="C1" s="86" t="s">
        <v>1</v>
      </c>
      <c r="D1" s="86" t="s">
        <v>37</v>
      </c>
      <c r="E1" s="86" t="s">
        <v>35</v>
      </c>
      <c r="F1" s="86" t="s">
        <v>42</v>
      </c>
      <c r="G1" s="86" t="s">
        <v>36</v>
      </c>
      <c r="H1" s="86" t="s">
        <v>50</v>
      </c>
      <c r="L1">
        <v>53</v>
      </c>
    </row>
    <row r="2" spans="1:12" ht="30">
      <c r="A2" s="109" t="s">
        <v>171</v>
      </c>
      <c r="B2" s="109" t="s">
        <v>195</v>
      </c>
      <c r="C2" s="109" t="s">
        <v>110</v>
      </c>
      <c r="D2" s="109" t="s">
        <v>172</v>
      </c>
      <c r="E2" s="110">
        <v>529290</v>
      </c>
      <c r="F2" s="111">
        <v>231000</v>
      </c>
      <c r="G2" s="112">
        <v>44589</v>
      </c>
      <c r="H2" s="109" t="s">
        <v>136</v>
      </c>
    </row>
    <row r="3" spans="1:12" ht="15">
      <c r="A3" s="109" t="s">
        <v>40</v>
      </c>
      <c r="B3" s="109" t="s">
        <v>188</v>
      </c>
      <c r="C3" s="109" t="s">
        <v>110</v>
      </c>
      <c r="D3" s="109" t="s">
        <v>165</v>
      </c>
      <c r="E3" s="110">
        <v>529199</v>
      </c>
      <c r="F3" s="111">
        <v>185000</v>
      </c>
      <c r="G3" s="112">
        <v>44586</v>
      </c>
      <c r="H3" s="109" t="s">
        <v>129</v>
      </c>
    </row>
    <row r="4" spans="1:12" ht="15">
      <c r="A4" s="109" t="s">
        <v>40</v>
      </c>
      <c r="B4" s="109" t="s">
        <v>188</v>
      </c>
      <c r="C4" s="109" t="s">
        <v>110</v>
      </c>
      <c r="D4" s="109" t="s">
        <v>130</v>
      </c>
      <c r="E4" s="110">
        <v>528698</v>
      </c>
      <c r="F4" s="111">
        <v>183000</v>
      </c>
      <c r="G4" s="112">
        <v>44567</v>
      </c>
      <c r="H4" s="109" t="s">
        <v>118</v>
      </c>
    </row>
    <row r="5" spans="1:12" ht="15">
      <c r="A5" s="109" t="s">
        <v>40</v>
      </c>
      <c r="B5" s="109" t="s">
        <v>188</v>
      </c>
      <c r="C5" s="109" t="s">
        <v>97</v>
      </c>
      <c r="D5" s="109" t="s">
        <v>126</v>
      </c>
      <c r="E5" s="110">
        <v>528681</v>
      </c>
      <c r="F5" s="111">
        <v>1042000</v>
      </c>
      <c r="G5" s="112">
        <v>44566</v>
      </c>
      <c r="H5" s="109" t="s">
        <v>127</v>
      </c>
    </row>
    <row r="6" spans="1:12" ht="15">
      <c r="A6" s="109" t="s">
        <v>40</v>
      </c>
      <c r="B6" s="109" t="s">
        <v>188</v>
      </c>
      <c r="C6" s="109" t="s">
        <v>110</v>
      </c>
      <c r="D6" s="109" t="s">
        <v>180</v>
      </c>
      <c r="E6" s="110">
        <v>529333</v>
      </c>
      <c r="F6" s="111">
        <v>350000</v>
      </c>
      <c r="G6" s="112">
        <v>44592</v>
      </c>
      <c r="H6" s="109" t="s">
        <v>136</v>
      </c>
    </row>
    <row r="7" spans="1:12" ht="15">
      <c r="A7" s="109" t="s">
        <v>40</v>
      </c>
      <c r="B7" s="109" t="s">
        <v>188</v>
      </c>
      <c r="C7" s="109" t="s">
        <v>110</v>
      </c>
      <c r="D7" s="109" t="s">
        <v>119</v>
      </c>
      <c r="E7" s="110">
        <v>528645</v>
      </c>
      <c r="F7" s="111">
        <v>300600</v>
      </c>
      <c r="G7" s="112">
        <v>44566</v>
      </c>
      <c r="H7" s="109" t="s">
        <v>120</v>
      </c>
    </row>
    <row r="8" spans="1:12" ht="15">
      <c r="A8" s="109" t="s">
        <v>40</v>
      </c>
      <c r="B8" s="109" t="s">
        <v>188</v>
      </c>
      <c r="C8" s="109" t="s">
        <v>110</v>
      </c>
      <c r="D8" s="109" t="s">
        <v>181</v>
      </c>
      <c r="E8" s="110">
        <v>529334</v>
      </c>
      <c r="F8" s="111">
        <v>189000</v>
      </c>
      <c r="G8" s="112">
        <v>44592</v>
      </c>
      <c r="H8" s="109" t="s">
        <v>120</v>
      </c>
    </row>
    <row r="9" spans="1:12" ht="15">
      <c r="A9" s="109" t="s">
        <v>38</v>
      </c>
      <c r="B9" s="109" t="s">
        <v>189</v>
      </c>
      <c r="C9" s="109" t="s">
        <v>110</v>
      </c>
      <c r="D9" s="109" t="s">
        <v>117</v>
      </c>
      <c r="E9" s="110">
        <v>528643</v>
      </c>
      <c r="F9" s="111">
        <v>177000</v>
      </c>
      <c r="G9" s="112">
        <v>44566</v>
      </c>
      <c r="H9" s="109" t="s">
        <v>118</v>
      </c>
    </row>
    <row r="10" spans="1:12" ht="15">
      <c r="A10" s="109" t="s">
        <v>38</v>
      </c>
      <c r="B10" s="109" t="s">
        <v>189</v>
      </c>
      <c r="C10" s="109" t="s">
        <v>138</v>
      </c>
      <c r="D10" s="109" t="s">
        <v>87</v>
      </c>
      <c r="E10" s="110">
        <v>528792</v>
      </c>
      <c r="F10" s="111">
        <v>100000</v>
      </c>
      <c r="G10" s="112">
        <v>44571</v>
      </c>
      <c r="H10" s="109" t="s">
        <v>139</v>
      </c>
    </row>
    <row r="11" spans="1:12" ht="15">
      <c r="A11" s="109" t="s">
        <v>38</v>
      </c>
      <c r="B11" s="109" t="s">
        <v>189</v>
      </c>
      <c r="C11" s="109" t="s">
        <v>110</v>
      </c>
      <c r="D11" s="109" t="s">
        <v>142</v>
      </c>
      <c r="E11" s="110">
        <v>528835</v>
      </c>
      <c r="F11" s="111">
        <v>362500</v>
      </c>
      <c r="G11" s="112">
        <v>44572</v>
      </c>
      <c r="H11" s="109" t="s">
        <v>111</v>
      </c>
    </row>
    <row r="12" spans="1:12" ht="15">
      <c r="A12" s="109" t="s">
        <v>38</v>
      </c>
      <c r="B12" s="109" t="s">
        <v>189</v>
      </c>
      <c r="C12" s="109" t="s">
        <v>158</v>
      </c>
      <c r="D12" s="109" t="s">
        <v>157</v>
      </c>
      <c r="E12" s="110">
        <v>529066</v>
      </c>
      <c r="F12" s="111">
        <v>65000</v>
      </c>
      <c r="G12" s="112">
        <v>44580</v>
      </c>
      <c r="H12" s="109" t="s">
        <v>159</v>
      </c>
    </row>
    <row r="13" spans="1:12" ht="15">
      <c r="A13" s="109" t="s">
        <v>38</v>
      </c>
      <c r="B13" s="109" t="s">
        <v>189</v>
      </c>
      <c r="C13" s="109" t="s">
        <v>110</v>
      </c>
      <c r="D13" s="109" t="s">
        <v>151</v>
      </c>
      <c r="E13" s="110">
        <v>528991</v>
      </c>
      <c r="F13" s="111">
        <v>210500</v>
      </c>
      <c r="G13" s="112">
        <v>44579</v>
      </c>
      <c r="H13" s="109" t="s">
        <v>111</v>
      </c>
    </row>
    <row r="14" spans="1:12" ht="15">
      <c r="A14" s="109" t="s">
        <v>38</v>
      </c>
      <c r="B14" s="109" t="s">
        <v>189</v>
      </c>
      <c r="C14" s="109" t="s">
        <v>110</v>
      </c>
      <c r="D14" s="109" t="s">
        <v>176</v>
      </c>
      <c r="E14" s="110">
        <v>529326</v>
      </c>
      <c r="F14" s="111">
        <v>126750</v>
      </c>
      <c r="G14" s="112">
        <v>44592</v>
      </c>
      <c r="H14" s="109" t="s">
        <v>118</v>
      </c>
    </row>
    <row r="15" spans="1:12" ht="15">
      <c r="A15" s="109" t="s">
        <v>38</v>
      </c>
      <c r="B15" s="109" t="s">
        <v>189</v>
      </c>
      <c r="C15" s="109" t="s">
        <v>110</v>
      </c>
      <c r="D15" s="109" t="s">
        <v>123</v>
      </c>
      <c r="E15" s="110">
        <v>528657</v>
      </c>
      <c r="F15" s="111">
        <v>182000</v>
      </c>
      <c r="G15" s="112">
        <v>44566</v>
      </c>
      <c r="H15" s="109" t="s">
        <v>124</v>
      </c>
    </row>
    <row r="16" spans="1:12" ht="30">
      <c r="A16" s="109" t="s">
        <v>38</v>
      </c>
      <c r="B16" s="109" t="s">
        <v>189</v>
      </c>
      <c r="C16" s="109" t="s">
        <v>110</v>
      </c>
      <c r="D16" s="109" t="s">
        <v>121</v>
      </c>
      <c r="E16" s="110">
        <v>528655</v>
      </c>
      <c r="F16" s="111">
        <v>357000</v>
      </c>
      <c r="G16" s="112">
        <v>44566</v>
      </c>
      <c r="H16" s="109" t="s">
        <v>122</v>
      </c>
    </row>
    <row r="17" spans="1:8" ht="15">
      <c r="A17" s="109" t="s">
        <v>38</v>
      </c>
      <c r="B17" s="109" t="s">
        <v>189</v>
      </c>
      <c r="C17" s="109" t="s">
        <v>110</v>
      </c>
      <c r="D17" s="109" t="s">
        <v>133</v>
      </c>
      <c r="E17" s="110">
        <v>528729</v>
      </c>
      <c r="F17" s="111">
        <v>363850</v>
      </c>
      <c r="G17" s="112">
        <v>44568</v>
      </c>
      <c r="H17" s="109" t="s">
        <v>134</v>
      </c>
    </row>
    <row r="18" spans="1:8" ht="15">
      <c r="A18" s="109" t="s">
        <v>38</v>
      </c>
      <c r="B18" s="109" t="s">
        <v>189</v>
      </c>
      <c r="C18" s="109" t="s">
        <v>110</v>
      </c>
      <c r="D18" s="109" t="s">
        <v>160</v>
      </c>
      <c r="E18" s="110">
        <v>529081</v>
      </c>
      <c r="F18" s="111">
        <v>312000</v>
      </c>
      <c r="G18" s="112">
        <v>44581</v>
      </c>
      <c r="H18" s="109" t="s">
        <v>111</v>
      </c>
    </row>
    <row r="19" spans="1:8" ht="15">
      <c r="A19" s="109" t="s">
        <v>75</v>
      </c>
      <c r="B19" s="109" t="s">
        <v>191</v>
      </c>
      <c r="C19" s="109" t="s">
        <v>110</v>
      </c>
      <c r="D19" s="109" t="s">
        <v>182</v>
      </c>
      <c r="E19" s="110">
        <v>529335</v>
      </c>
      <c r="F19" s="111">
        <v>460200</v>
      </c>
      <c r="G19" s="112">
        <v>44592</v>
      </c>
      <c r="H19" s="109" t="s">
        <v>154</v>
      </c>
    </row>
    <row r="20" spans="1:8" ht="30">
      <c r="A20" s="109" t="s">
        <v>75</v>
      </c>
      <c r="B20" s="109" t="s">
        <v>191</v>
      </c>
      <c r="C20" s="109" t="s">
        <v>167</v>
      </c>
      <c r="D20" s="109" t="s">
        <v>166</v>
      </c>
      <c r="E20" s="110">
        <v>529218</v>
      </c>
      <c r="F20" s="111">
        <v>667500</v>
      </c>
      <c r="G20" s="112">
        <v>44586</v>
      </c>
      <c r="H20" s="109" t="s">
        <v>168</v>
      </c>
    </row>
    <row r="21" spans="1:8" ht="15">
      <c r="A21" s="109" t="s">
        <v>75</v>
      </c>
      <c r="B21" s="109" t="s">
        <v>191</v>
      </c>
      <c r="C21" s="109" t="s">
        <v>110</v>
      </c>
      <c r="D21" s="109" t="s">
        <v>145</v>
      </c>
      <c r="E21" s="110">
        <v>528888</v>
      </c>
      <c r="F21" s="111">
        <v>175800</v>
      </c>
      <c r="G21" s="112">
        <v>44573</v>
      </c>
      <c r="H21" s="109" t="s">
        <v>124</v>
      </c>
    </row>
    <row r="22" spans="1:8" ht="15">
      <c r="A22" s="109" t="s">
        <v>75</v>
      </c>
      <c r="B22" s="109" t="s">
        <v>191</v>
      </c>
      <c r="C22" s="109" t="s">
        <v>110</v>
      </c>
      <c r="D22" s="109" t="s">
        <v>143</v>
      </c>
      <c r="E22" s="110">
        <v>528878</v>
      </c>
      <c r="F22" s="111">
        <v>440000</v>
      </c>
      <c r="G22" s="112">
        <v>44573</v>
      </c>
      <c r="H22" s="109" t="s">
        <v>144</v>
      </c>
    </row>
    <row r="23" spans="1:8" ht="15">
      <c r="A23" s="109" t="s">
        <v>75</v>
      </c>
      <c r="B23" s="109" t="s">
        <v>191</v>
      </c>
      <c r="C23" s="109" t="s">
        <v>110</v>
      </c>
      <c r="D23" s="109" t="s">
        <v>137</v>
      </c>
      <c r="E23" s="110">
        <v>528789</v>
      </c>
      <c r="F23" s="111">
        <v>302000</v>
      </c>
      <c r="G23" s="112">
        <v>44571</v>
      </c>
      <c r="H23" s="109" t="s">
        <v>120</v>
      </c>
    </row>
    <row r="24" spans="1:8" ht="15">
      <c r="A24" s="109" t="s">
        <v>75</v>
      </c>
      <c r="B24" s="109" t="s">
        <v>191</v>
      </c>
      <c r="C24" s="109" t="s">
        <v>110</v>
      </c>
      <c r="D24" s="109" t="s">
        <v>128</v>
      </c>
      <c r="E24" s="110">
        <v>528692</v>
      </c>
      <c r="F24" s="111">
        <v>109200</v>
      </c>
      <c r="G24" s="112">
        <v>44567</v>
      </c>
      <c r="H24" s="109" t="s">
        <v>129</v>
      </c>
    </row>
    <row r="25" spans="1:8" ht="15">
      <c r="A25" s="109" t="s">
        <v>75</v>
      </c>
      <c r="B25" s="109" t="s">
        <v>191</v>
      </c>
      <c r="C25" s="109" t="s">
        <v>97</v>
      </c>
      <c r="D25" s="109" t="s">
        <v>131</v>
      </c>
      <c r="E25" s="110">
        <v>528710</v>
      </c>
      <c r="F25" s="111">
        <v>800000</v>
      </c>
      <c r="G25" s="112">
        <v>44567</v>
      </c>
      <c r="H25" s="109" t="s">
        <v>132</v>
      </c>
    </row>
    <row r="26" spans="1:8" ht="15">
      <c r="A26" s="109" t="s">
        <v>75</v>
      </c>
      <c r="B26" s="109" t="s">
        <v>191</v>
      </c>
      <c r="C26" s="109" t="s">
        <v>110</v>
      </c>
      <c r="D26" s="109" t="s">
        <v>149</v>
      </c>
      <c r="E26" s="110">
        <v>528965</v>
      </c>
      <c r="F26" s="111">
        <v>185000</v>
      </c>
      <c r="G26" s="112">
        <v>44575</v>
      </c>
      <c r="H26" s="109" t="s">
        <v>150</v>
      </c>
    </row>
    <row r="27" spans="1:8" ht="15">
      <c r="A27" s="109" t="s">
        <v>75</v>
      </c>
      <c r="B27" s="109" t="s">
        <v>191</v>
      </c>
      <c r="C27" s="109" t="s">
        <v>110</v>
      </c>
      <c r="D27" s="109" t="s">
        <v>125</v>
      </c>
      <c r="E27" s="110">
        <v>528677</v>
      </c>
      <c r="F27" s="111">
        <v>265000</v>
      </c>
      <c r="G27" s="112">
        <v>44566</v>
      </c>
      <c r="H27" s="109" t="s">
        <v>124</v>
      </c>
    </row>
    <row r="28" spans="1:8" ht="15">
      <c r="A28" s="109" t="s">
        <v>75</v>
      </c>
      <c r="B28" s="109" t="s">
        <v>191</v>
      </c>
      <c r="C28" s="109" t="s">
        <v>110</v>
      </c>
      <c r="D28" s="109" t="s">
        <v>161</v>
      </c>
      <c r="E28" s="110">
        <v>529083</v>
      </c>
      <c r="F28" s="111">
        <v>280000</v>
      </c>
      <c r="G28" s="112">
        <v>44581</v>
      </c>
      <c r="H28" s="109" t="s">
        <v>129</v>
      </c>
    </row>
    <row r="29" spans="1:8" ht="15">
      <c r="A29" s="109" t="s">
        <v>75</v>
      </c>
      <c r="B29" s="109" t="s">
        <v>191</v>
      </c>
      <c r="C29" s="109" t="s">
        <v>110</v>
      </c>
      <c r="D29" s="109" t="s">
        <v>177</v>
      </c>
      <c r="E29" s="110">
        <v>529327</v>
      </c>
      <c r="F29" s="111">
        <v>227000</v>
      </c>
      <c r="G29" s="112">
        <v>44592</v>
      </c>
      <c r="H29" s="109" t="s">
        <v>118</v>
      </c>
    </row>
    <row r="30" spans="1:8" ht="15">
      <c r="A30" s="109" t="s">
        <v>75</v>
      </c>
      <c r="B30" s="109" t="s">
        <v>191</v>
      </c>
      <c r="C30" s="109" t="s">
        <v>110</v>
      </c>
      <c r="D30" s="109" t="s">
        <v>164</v>
      </c>
      <c r="E30" s="110">
        <v>529164</v>
      </c>
      <c r="F30" s="111">
        <v>167500</v>
      </c>
      <c r="G30" s="112">
        <v>44585</v>
      </c>
      <c r="H30" s="109" t="s">
        <v>124</v>
      </c>
    </row>
    <row r="31" spans="1:8" ht="15">
      <c r="A31" s="109" t="s">
        <v>75</v>
      </c>
      <c r="B31" s="109" t="s">
        <v>191</v>
      </c>
      <c r="C31" s="109" t="s">
        <v>110</v>
      </c>
      <c r="D31" s="109" t="s">
        <v>170</v>
      </c>
      <c r="E31" s="110">
        <v>529287</v>
      </c>
      <c r="F31" s="111">
        <v>193400</v>
      </c>
      <c r="G31" s="112">
        <v>44589</v>
      </c>
      <c r="H31" s="109" t="s">
        <v>129</v>
      </c>
    </row>
    <row r="32" spans="1:8" ht="15">
      <c r="A32" s="109" t="s">
        <v>75</v>
      </c>
      <c r="B32" s="109" t="s">
        <v>191</v>
      </c>
      <c r="C32" s="109" t="s">
        <v>110</v>
      </c>
      <c r="D32" s="109" t="s">
        <v>148</v>
      </c>
      <c r="E32" s="110">
        <v>528957</v>
      </c>
      <c r="F32" s="111">
        <v>313000</v>
      </c>
      <c r="G32" s="112">
        <v>44575</v>
      </c>
      <c r="H32" s="109" t="s">
        <v>116</v>
      </c>
    </row>
    <row r="33" spans="1:8" ht="15">
      <c r="A33" s="109" t="s">
        <v>75</v>
      </c>
      <c r="B33" s="109" t="s">
        <v>191</v>
      </c>
      <c r="C33" s="109" t="s">
        <v>110</v>
      </c>
      <c r="D33" s="109" t="s">
        <v>115</v>
      </c>
      <c r="E33" s="110">
        <v>528628</v>
      </c>
      <c r="F33" s="111">
        <v>236500</v>
      </c>
      <c r="G33" s="112">
        <v>44565</v>
      </c>
      <c r="H33" s="109" t="s">
        <v>116</v>
      </c>
    </row>
    <row r="34" spans="1:8" ht="15">
      <c r="A34" s="109" t="s">
        <v>39</v>
      </c>
      <c r="B34" s="109" t="s">
        <v>192</v>
      </c>
      <c r="C34" s="109" t="s">
        <v>110</v>
      </c>
      <c r="D34" s="109" t="s">
        <v>109</v>
      </c>
      <c r="E34" s="110">
        <v>528560</v>
      </c>
      <c r="F34" s="111">
        <v>302000</v>
      </c>
      <c r="G34" s="112">
        <v>44564</v>
      </c>
      <c r="H34" s="109" t="s">
        <v>111</v>
      </c>
    </row>
    <row r="35" spans="1:8" ht="15">
      <c r="A35" s="109" t="s">
        <v>39</v>
      </c>
      <c r="B35" s="109" t="s">
        <v>192</v>
      </c>
      <c r="C35" s="109" t="s">
        <v>110</v>
      </c>
      <c r="D35" s="109" t="s">
        <v>140</v>
      </c>
      <c r="E35" s="110">
        <v>528794</v>
      </c>
      <c r="F35" s="111">
        <v>345200</v>
      </c>
      <c r="G35" s="112">
        <v>44571</v>
      </c>
      <c r="H35" s="109" t="s">
        <v>129</v>
      </c>
    </row>
    <row r="36" spans="1:8" ht="15">
      <c r="A36" s="109" t="s">
        <v>39</v>
      </c>
      <c r="B36" s="109" t="s">
        <v>192</v>
      </c>
      <c r="C36" s="109" t="s">
        <v>110</v>
      </c>
      <c r="D36" s="109" t="s">
        <v>141</v>
      </c>
      <c r="E36" s="110">
        <v>528805</v>
      </c>
      <c r="F36" s="111">
        <v>273000</v>
      </c>
      <c r="G36" s="112">
        <v>44571</v>
      </c>
      <c r="H36" s="109" t="s">
        <v>124</v>
      </c>
    </row>
    <row r="37" spans="1:8" ht="15">
      <c r="A37" s="109" t="s">
        <v>39</v>
      </c>
      <c r="B37" s="109" t="s">
        <v>192</v>
      </c>
      <c r="C37" s="109" t="s">
        <v>110</v>
      </c>
      <c r="D37" s="109" t="s">
        <v>156</v>
      </c>
      <c r="E37" s="110">
        <v>529051</v>
      </c>
      <c r="F37" s="111">
        <v>333650</v>
      </c>
      <c r="G37" s="112">
        <v>44580</v>
      </c>
      <c r="H37" s="109" t="s">
        <v>129</v>
      </c>
    </row>
    <row r="38" spans="1:8" ht="15">
      <c r="A38" s="109" t="s">
        <v>39</v>
      </c>
      <c r="B38" s="109" t="s">
        <v>192</v>
      </c>
      <c r="C38" s="109" t="s">
        <v>110</v>
      </c>
      <c r="D38" s="109" t="s">
        <v>155</v>
      </c>
      <c r="E38" s="110">
        <v>529012</v>
      </c>
      <c r="F38" s="111">
        <v>288000</v>
      </c>
      <c r="G38" s="112">
        <v>44579</v>
      </c>
      <c r="H38" s="109" t="s">
        <v>124</v>
      </c>
    </row>
    <row r="39" spans="1:8" ht="15">
      <c r="A39" s="109" t="s">
        <v>39</v>
      </c>
      <c r="B39" s="109" t="s">
        <v>192</v>
      </c>
      <c r="C39" s="109" t="s">
        <v>158</v>
      </c>
      <c r="D39" s="109" t="s">
        <v>162</v>
      </c>
      <c r="E39" s="110">
        <v>529092</v>
      </c>
      <c r="F39" s="111">
        <v>249995</v>
      </c>
      <c r="G39" s="112">
        <v>44581</v>
      </c>
      <c r="H39" s="109" t="s">
        <v>163</v>
      </c>
    </row>
    <row r="40" spans="1:8" ht="15">
      <c r="A40" s="109" t="s">
        <v>39</v>
      </c>
      <c r="B40" s="109" t="s">
        <v>192</v>
      </c>
      <c r="C40" s="109" t="s">
        <v>110</v>
      </c>
      <c r="D40" s="109" t="s">
        <v>147</v>
      </c>
      <c r="E40" s="110">
        <v>528907</v>
      </c>
      <c r="F40" s="111">
        <v>218700</v>
      </c>
      <c r="G40" s="112">
        <v>44573</v>
      </c>
      <c r="H40" s="109" t="s">
        <v>129</v>
      </c>
    </row>
    <row r="41" spans="1:8" ht="15">
      <c r="A41" s="109" t="s">
        <v>39</v>
      </c>
      <c r="B41" s="109" t="s">
        <v>192</v>
      </c>
      <c r="C41" s="109" t="s">
        <v>110</v>
      </c>
      <c r="D41" s="109" t="s">
        <v>174</v>
      </c>
      <c r="E41" s="110">
        <v>529323</v>
      </c>
      <c r="F41" s="111">
        <v>459000</v>
      </c>
      <c r="G41" s="112">
        <v>44592</v>
      </c>
      <c r="H41" s="109" t="s">
        <v>136</v>
      </c>
    </row>
    <row r="42" spans="1:8" ht="15">
      <c r="A42" s="109" t="s">
        <v>39</v>
      </c>
      <c r="B42" s="109" t="s">
        <v>192</v>
      </c>
      <c r="C42" s="109" t="s">
        <v>153</v>
      </c>
      <c r="D42" s="109" t="s">
        <v>152</v>
      </c>
      <c r="E42" s="110">
        <v>528996</v>
      </c>
      <c r="F42" s="111">
        <v>469308</v>
      </c>
      <c r="G42" s="112">
        <v>44579</v>
      </c>
      <c r="H42" s="109" t="s">
        <v>154</v>
      </c>
    </row>
    <row r="43" spans="1:8" ht="15">
      <c r="A43" s="109" t="s">
        <v>39</v>
      </c>
      <c r="B43" s="109" t="s">
        <v>192</v>
      </c>
      <c r="C43" s="109" t="s">
        <v>110</v>
      </c>
      <c r="D43" s="109" t="s">
        <v>146</v>
      </c>
      <c r="E43" s="110">
        <v>528906</v>
      </c>
      <c r="F43" s="111">
        <v>130500</v>
      </c>
      <c r="G43" s="112">
        <v>44573</v>
      </c>
      <c r="H43" s="109" t="s">
        <v>124</v>
      </c>
    </row>
    <row r="44" spans="1:8" ht="15">
      <c r="A44" s="109" t="s">
        <v>39</v>
      </c>
      <c r="B44" s="109" t="s">
        <v>192</v>
      </c>
      <c r="C44" s="109" t="s">
        <v>110</v>
      </c>
      <c r="D44" s="109" t="s">
        <v>185</v>
      </c>
      <c r="E44" s="110">
        <v>529352</v>
      </c>
      <c r="F44" s="111">
        <v>283000</v>
      </c>
      <c r="G44" s="112">
        <v>44592</v>
      </c>
      <c r="H44" s="109" t="s">
        <v>124</v>
      </c>
    </row>
    <row r="45" spans="1:8" ht="15">
      <c r="A45" s="109" t="s">
        <v>39</v>
      </c>
      <c r="B45" s="109" t="s">
        <v>192</v>
      </c>
      <c r="C45" s="109" t="s">
        <v>110</v>
      </c>
      <c r="D45" s="109" t="s">
        <v>173</v>
      </c>
      <c r="E45" s="110">
        <v>529305</v>
      </c>
      <c r="F45" s="111">
        <v>241000</v>
      </c>
      <c r="G45" s="112">
        <v>44589</v>
      </c>
      <c r="H45" s="109" t="s">
        <v>124</v>
      </c>
    </row>
    <row r="46" spans="1:8" ht="15">
      <c r="A46" s="109" t="s">
        <v>39</v>
      </c>
      <c r="B46" s="109" t="s">
        <v>192</v>
      </c>
      <c r="C46" s="109" t="s">
        <v>110</v>
      </c>
      <c r="D46" s="109" t="s">
        <v>169</v>
      </c>
      <c r="E46" s="110">
        <v>529233</v>
      </c>
      <c r="F46" s="111">
        <v>220000</v>
      </c>
      <c r="G46" s="112">
        <v>44587</v>
      </c>
      <c r="H46" s="109" t="s">
        <v>124</v>
      </c>
    </row>
    <row r="47" spans="1:8" ht="15">
      <c r="A47" s="109" t="s">
        <v>39</v>
      </c>
      <c r="B47" s="109" t="s">
        <v>192</v>
      </c>
      <c r="C47" s="109" t="s">
        <v>110</v>
      </c>
      <c r="D47" s="109" t="s">
        <v>175</v>
      </c>
      <c r="E47" s="110">
        <v>529325</v>
      </c>
      <c r="F47" s="111">
        <v>370800</v>
      </c>
      <c r="G47" s="112">
        <v>44592</v>
      </c>
      <c r="H47" s="109" t="s">
        <v>136</v>
      </c>
    </row>
    <row r="48" spans="1:8" ht="15">
      <c r="A48" s="109" t="s">
        <v>39</v>
      </c>
      <c r="B48" s="109" t="s">
        <v>192</v>
      </c>
      <c r="C48" s="109" t="s">
        <v>110</v>
      </c>
      <c r="D48" s="109" t="s">
        <v>178</v>
      </c>
      <c r="E48" s="110">
        <v>529331</v>
      </c>
      <c r="F48" s="111">
        <v>161250</v>
      </c>
      <c r="G48" s="112">
        <v>44592</v>
      </c>
      <c r="H48" s="109" t="s">
        <v>179</v>
      </c>
    </row>
    <row r="49" spans="1:8" ht="15">
      <c r="A49" s="109" t="s">
        <v>39</v>
      </c>
      <c r="B49" s="109" t="s">
        <v>192</v>
      </c>
      <c r="C49" s="109" t="s">
        <v>110</v>
      </c>
      <c r="D49" s="109" t="s">
        <v>183</v>
      </c>
      <c r="E49" s="110">
        <v>529346</v>
      </c>
      <c r="F49" s="111">
        <v>498000</v>
      </c>
      <c r="G49" s="112">
        <v>44592</v>
      </c>
      <c r="H49" s="109" t="s">
        <v>124</v>
      </c>
    </row>
    <row r="50" spans="1:8" ht="15">
      <c r="A50" s="109" t="s">
        <v>39</v>
      </c>
      <c r="B50" s="109" t="s">
        <v>192</v>
      </c>
      <c r="C50" s="109" t="s">
        <v>110</v>
      </c>
      <c r="D50" s="109" t="s">
        <v>184</v>
      </c>
      <c r="E50" s="110">
        <v>529349</v>
      </c>
      <c r="F50" s="111">
        <v>111000</v>
      </c>
      <c r="G50" s="112">
        <v>44592</v>
      </c>
      <c r="H50" s="109" t="s">
        <v>124</v>
      </c>
    </row>
    <row r="51" spans="1:8" ht="15">
      <c r="A51" s="109" t="s">
        <v>39</v>
      </c>
      <c r="B51" s="109" t="s">
        <v>192</v>
      </c>
      <c r="C51" s="109" t="s">
        <v>110</v>
      </c>
      <c r="D51" s="109" t="s">
        <v>114</v>
      </c>
      <c r="E51" s="110">
        <v>528579</v>
      </c>
      <c r="F51" s="111">
        <v>248000</v>
      </c>
      <c r="G51" s="112">
        <v>44564</v>
      </c>
      <c r="H51" s="109" t="s">
        <v>111</v>
      </c>
    </row>
    <row r="52" spans="1:8" ht="15">
      <c r="A52" s="109" t="s">
        <v>39</v>
      </c>
      <c r="B52" s="109" t="s">
        <v>192</v>
      </c>
      <c r="C52" s="109" t="s">
        <v>110</v>
      </c>
      <c r="D52" s="109" t="s">
        <v>112</v>
      </c>
      <c r="E52" s="110">
        <v>528566</v>
      </c>
      <c r="F52" s="111">
        <v>515000</v>
      </c>
      <c r="G52" s="112">
        <v>44564</v>
      </c>
      <c r="H52" s="109" t="s">
        <v>113</v>
      </c>
    </row>
    <row r="53" spans="1:8" ht="15">
      <c r="A53" s="109" t="s">
        <v>39</v>
      </c>
      <c r="B53" s="109" t="s">
        <v>192</v>
      </c>
      <c r="C53" s="109" t="s">
        <v>110</v>
      </c>
      <c r="D53" s="109" t="s">
        <v>135</v>
      </c>
      <c r="E53" s="110">
        <v>528731</v>
      </c>
      <c r="F53" s="111">
        <v>186500</v>
      </c>
      <c r="G53" s="112">
        <v>44568</v>
      </c>
      <c r="H53" s="109" t="s">
        <v>136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3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7" t="s">
        <v>0</v>
      </c>
      <c r="B1" s="88" t="s">
        <v>41</v>
      </c>
      <c r="C1" s="88" t="s">
        <v>42</v>
      </c>
      <c r="D1" s="88" t="s">
        <v>36</v>
      </c>
      <c r="E1" s="89" t="s">
        <v>52</v>
      </c>
      <c r="L1">
        <v>132</v>
      </c>
    </row>
    <row r="2" spans="1:12" ht="12.75" customHeight="1">
      <c r="A2" s="113" t="s">
        <v>103</v>
      </c>
      <c r="B2" s="113" t="s">
        <v>186</v>
      </c>
      <c r="C2" s="114">
        <v>350000</v>
      </c>
      <c r="D2" s="115">
        <v>44587</v>
      </c>
      <c r="E2" s="113" t="s">
        <v>196</v>
      </c>
    </row>
    <row r="3" spans="1:12" ht="12.75" customHeight="1">
      <c r="A3" s="113" t="s">
        <v>171</v>
      </c>
      <c r="B3" s="113" t="s">
        <v>195</v>
      </c>
      <c r="C3" s="114">
        <v>231000</v>
      </c>
      <c r="D3" s="115">
        <v>44589</v>
      </c>
      <c r="E3" s="113" t="s">
        <v>197</v>
      </c>
    </row>
    <row r="4" spans="1:12" ht="12.75" customHeight="1">
      <c r="A4" s="113" t="s">
        <v>101</v>
      </c>
      <c r="B4" s="113" t="s">
        <v>187</v>
      </c>
      <c r="C4" s="114">
        <v>591000</v>
      </c>
      <c r="D4" s="115">
        <v>44587</v>
      </c>
      <c r="E4" s="113" t="s">
        <v>198</v>
      </c>
    </row>
    <row r="5" spans="1:12" ht="12.75" customHeight="1">
      <c r="A5" s="113" t="s">
        <v>101</v>
      </c>
      <c r="B5" s="113" t="s">
        <v>187</v>
      </c>
      <c r="C5" s="114">
        <v>599950</v>
      </c>
      <c r="D5" s="115">
        <v>44586</v>
      </c>
      <c r="E5" s="113" t="s">
        <v>198</v>
      </c>
    </row>
    <row r="6" spans="1:12" ht="12.75" customHeight="1">
      <c r="A6" s="113" t="s">
        <v>101</v>
      </c>
      <c r="B6" s="113" t="s">
        <v>187</v>
      </c>
      <c r="C6" s="114">
        <v>731709</v>
      </c>
      <c r="D6" s="115">
        <v>44587</v>
      </c>
      <c r="E6" s="113" t="s">
        <v>198</v>
      </c>
    </row>
    <row r="7" spans="1:12" ht="12.75" customHeight="1">
      <c r="A7" s="113" t="s">
        <v>101</v>
      </c>
      <c r="B7" s="113" t="s">
        <v>187</v>
      </c>
      <c r="C7" s="114">
        <v>589950</v>
      </c>
      <c r="D7" s="115">
        <v>44587</v>
      </c>
      <c r="E7" s="113" t="s">
        <v>198</v>
      </c>
    </row>
    <row r="8" spans="1:12" ht="12.75" customHeight="1">
      <c r="A8" s="113" t="s">
        <v>101</v>
      </c>
      <c r="B8" s="113" t="s">
        <v>187</v>
      </c>
      <c r="C8" s="114">
        <v>534950</v>
      </c>
      <c r="D8" s="115">
        <v>44588</v>
      </c>
      <c r="E8" s="113" t="s">
        <v>198</v>
      </c>
    </row>
    <row r="9" spans="1:12" ht="12.75" customHeight="1">
      <c r="A9" s="113" t="s">
        <v>40</v>
      </c>
      <c r="B9" s="113" t="s">
        <v>188</v>
      </c>
      <c r="C9" s="114">
        <v>370000</v>
      </c>
      <c r="D9" s="115">
        <v>44580</v>
      </c>
      <c r="E9" s="113" t="s">
        <v>196</v>
      </c>
    </row>
    <row r="10" spans="1:12" ht="12.75" customHeight="1">
      <c r="A10" s="113" t="s">
        <v>40</v>
      </c>
      <c r="B10" s="113" t="s">
        <v>188</v>
      </c>
      <c r="C10" s="114">
        <v>625000</v>
      </c>
      <c r="D10" s="115">
        <v>44589</v>
      </c>
      <c r="E10" s="113" t="s">
        <v>196</v>
      </c>
    </row>
    <row r="11" spans="1:12" ht="12.75" customHeight="1">
      <c r="A11" s="113" t="s">
        <v>40</v>
      </c>
      <c r="B11" s="113" t="s">
        <v>188</v>
      </c>
      <c r="C11" s="114">
        <v>624000</v>
      </c>
      <c r="D11" s="115">
        <v>44564</v>
      </c>
      <c r="E11" s="113" t="s">
        <v>196</v>
      </c>
    </row>
    <row r="12" spans="1:12" ht="12.75" customHeight="1">
      <c r="A12" s="113" t="s">
        <v>40</v>
      </c>
      <c r="B12" s="113" t="s">
        <v>188</v>
      </c>
      <c r="C12" s="114">
        <v>649997</v>
      </c>
      <c r="D12" s="115">
        <v>44575</v>
      </c>
      <c r="E12" s="113" t="s">
        <v>196</v>
      </c>
    </row>
    <row r="13" spans="1:12" ht="15">
      <c r="A13" s="113" t="s">
        <v>40</v>
      </c>
      <c r="B13" s="113" t="s">
        <v>188</v>
      </c>
      <c r="C13" s="114">
        <v>300600</v>
      </c>
      <c r="D13" s="115">
        <v>44566</v>
      </c>
      <c r="E13" s="113" t="s">
        <v>197</v>
      </c>
    </row>
    <row r="14" spans="1:12" ht="15">
      <c r="A14" s="113" t="s">
        <v>40</v>
      </c>
      <c r="B14" s="113" t="s">
        <v>188</v>
      </c>
      <c r="C14" s="114">
        <v>1042000</v>
      </c>
      <c r="D14" s="115">
        <v>44566</v>
      </c>
      <c r="E14" s="113" t="s">
        <v>197</v>
      </c>
    </row>
    <row r="15" spans="1:12" ht="15">
      <c r="A15" s="113" t="s">
        <v>40</v>
      </c>
      <c r="B15" s="113" t="s">
        <v>188</v>
      </c>
      <c r="C15" s="114">
        <v>189000</v>
      </c>
      <c r="D15" s="115">
        <v>44592</v>
      </c>
      <c r="E15" s="113" t="s">
        <v>197</v>
      </c>
    </row>
    <row r="16" spans="1:12" ht="15">
      <c r="A16" s="113" t="s">
        <v>40</v>
      </c>
      <c r="B16" s="113" t="s">
        <v>188</v>
      </c>
      <c r="C16" s="114">
        <v>350000</v>
      </c>
      <c r="D16" s="115">
        <v>44592</v>
      </c>
      <c r="E16" s="113" t="s">
        <v>197</v>
      </c>
    </row>
    <row r="17" spans="1:5" ht="15">
      <c r="A17" s="113" t="s">
        <v>40</v>
      </c>
      <c r="B17" s="113" t="s">
        <v>188</v>
      </c>
      <c r="C17" s="114">
        <v>183000</v>
      </c>
      <c r="D17" s="115">
        <v>44567</v>
      </c>
      <c r="E17" s="113" t="s">
        <v>197</v>
      </c>
    </row>
    <row r="18" spans="1:5" ht="15">
      <c r="A18" s="113" t="s">
        <v>40</v>
      </c>
      <c r="B18" s="113" t="s">
        <v>188</v>
      </c>
      <c r="C18" s="114">
        <v>750000</v>
      </c>
      <c r="D18" s="115">
        <v>44565</v>
      </c>
      <c r="E18" s="113" t="s">
        <v>196</v>
      </c>
    </row>
    <row r="19" spans="1:5" ht="15">
      <c r="A19" s="113" t="s">
        <v>40</v>
      </c>
      <c r="B19" s="113" t="s">
        <v>188</v>
      </c>
      <c r="C19" s="114">
        <v>185000</v>
      </c>
      <c r="D19" s="115">
        <v>44586</v>
      </c>
      <c r="E19" s="113" t="s">
        <v>197</v>
      </c>
    </row>
    <row r="20" spans="1:5" ht="15">
      <c r="A20" s="113" t="s">
        <v>40</v>
      </c>
      <c r="B20" s="113" t="s">
        <v>188</v>
      </c>
      <c r="C20" s="114">
        <v>385000</v>
      </c>
      <c r="D20" s="115">
        <v>44592</v>
      </c>
      <c r="E20" s="113" t="s">
        <v>196</v>
      </c>
    </row>
    <row r="21" spans="1:5" ht="15">
      <c r="A21" s="113" t="s">
        <v>38</v>
      </c>
      <c r="B21" s="113" t="s">
        <v>189</v>
      </c>
      <c r="C21" s="114">
        <v>435000</v>
      </c>
      <c r="D21" s="115">
        <v>44564</v>
      </c>
      <c r="E21" s="113" t="s">
        <v>196</v>
      </c>
    </row>
    <row r="22" spans="1:5" ht="15">
      <c r="A22" s="113" t="s">
        <v>38</v>
      </c>
      <c r="B22" s="113" t="s">
        <v>189</v>
      </c>
      <c r="C22" s="114">
        <v>260000</v>
      </c>
      <c r="D22" s="115">
        <v>44592</v>
      </c>
      <c r="E22" s="113" t="s">
        <v>196</v>
      </c>
    </row>
    <row r="23" spans="1:5" ht="15">
      <c r="A23" s="113" t="s">
        <v>38</v>
      </c>
      <c r="B23" s="113" t="s">
        <v>189</v>
      </c>
      <c r="C23" s="114">
        <v>418400</v>
      </c>
      <c r="D23" s="115">
        <v>44585</v>
      </c>
      <c r="E23" s="113" t="s">
        <v>196</v>
      </c>
    </row>
    <row r="24" spans="1:5" ht="15">
      <c r="A24" s="113" t="s">
        <v>38</v>
      </c>
      <c r="B24" s="113" t="s">
        <v>189</v>
      </c>
      <c r="C24" s="114">
        <v>182000</v>
      </c>
      <c r="D24" s="115">
        <v>44566</v>
      </c>
      <c r="E24" s="113" t="s">
        <v>197</v>
      </c>
    </row>
    <row r="25" spans="1:5" ht="15">
      <c r="A25" s="113" t="s">
        <v>38</v>
      </c>
      <c r="B25" s="113" t="s">
        <v>189</v>
      </c>
      <c r="C25" s="114">
        <v>295000</v>
      </c>
      <c r="D25" s="115">
        <v>44565</v>
      </c>
      <c r="E25" s="113" t="s">
        <v>196</v>
      </c>
    </row>
    <row r="26" spans="1:5" ht="15">
      <c r="A26" s="113" t="s">
        <v>38</v>
      </c>
      <c r="B26" s="113" t="s">
        <v>189</v>
      </c>
      <c r="C26" s="114">
        <v>385000</v>
      </c>
      <c r="D26" s="115">
        <v>44587</v>
      </c>
      <c r="E26" s="113" t="s">
        <v>196</v>
      </c>
    </row>
    <row r="27" spans="1:5" ht="15">
      <c r="A27" s="113" t="s">
        <v>38</v>
      </c>
      <c r="B27" s="113" t="s">
        <v>189</v>
      </c>
      <c r="C27" s="114">
        <v>420000</v>
      </c>
      <c r="D27" s="115">
        <v>44565</v>
      </c>
      <c r="E27" s="113" t="s">
        <v>196</v>
      </c>
    </row>
    <row r="28" spans="1:5" ht="15">
      <c r="A28" s="113" t="s">
        <v>38</v>
      </c>
      <c r="B28" s="113" t="s">
        <v>189</v>
      </c>
      <c r="C28" s="114">
        <v>126750</v>
      </c>
      <c r="D28" s="115">
        <v>44592</v>
      </c>
      <c r="E28" s="113" t="s">
        <v>197</v>
      </c>
    </row>
    <row r="29" spans="1:5" ht="15">
      <c r="A29" s="113" t="s">
        <v>38</v>
      </c>
      <c r="B29" s="113" t="s">
        <v>189</v>
      </c>
      <c r="C29" s="114">
        <v>177000</v>
      </c>
      <c r="D29" s="115">
        <v>44566</v>
      </c>
      <c r="E29" s="113" t="s">
        <v>197</v>
      </c>
    </row>
    <row r="30" spans="1:5" ht="15">
      <c r="A30" s="113" t="s">
        <v>38</v>
      </c>
      <c r="B30" s="113" t="s">
        <v>189</v>
      </c>
      <c r="C30" s="114">
        <v>380000</v>
      </c>
      <c r="D30" s="115">
        <v>44565</v>
      </c>
      <c r="E30" s="113" t="s">
        <v>196</v>
      </c>
    </row>
    <row r="31" spans="1:5" ht="15">
      <c r="A31" s="113" t="s">
        <v>38</v>
      </c>
      <c r="B31" s="113" t="s">
        <v>189</v>
      </c>
      <c r="C31" s="114">
        <v>374500</v>
      </c>
      <c r="D31" s="115">
        <v>44589</v>
      </c>
      <c r="E31" s="113" t="s">
        <v>196</v>
      </c>
    </row>
    <row r="32" spans="1:5" ht="15">
      <c r="A32" s="113" t="s">
        <v>38</v>
      </c>
      <c r="B32" s="113" t="s">
        <v>189</v>
      </c>
      <c r="C32" s="114">
        <v>679752</v>
      </c>
      <c r="D32" s="115">
        <v>44564</v>
      </c>
      <c r="E32" s="113" t="s">
        <v>196</v>
      </c>
    </row>
    <row r="33" spans="1:5" ht="15">
      <c r="A33" s="113" t="s">
        <v>38</v>
      </c>
      <c r="B33" s="113" t="s">
        <v>189</v>
      </c>
      <c r="C33" s="114">
        <v>390000</v>
      </c>
      <c r="D33" s="115">
        <v>44567</v>
      </c>
      <c r="E33" s="113" t="s">
        <v>196</v>
      </c>
    </row>
    <row r="34" spans="1:5" ht="15">
      <c r="A34" s="113" t="s">
        <v>38</v>
      </c>
      <c r="B34" s="113" t="s">
        <v>189</v>
      </c>
      <c r="C34" s="114">
        <v>50000</v>
      </c>
      <c r="D34" s="115">
        <v>44575</v>
      </c>
      <c r="E34" s="113" t="s">
        <v>196</v>
      </c>
    </row>
    <row r="35" spans="1:5" ht="15">
      <c r="A35" s="113" t="s">
        <v>38</v>
      </c>
      <c r="B35" s="113" t="s">
        <v>189</v>
      </c>
      <c r="C35" s="114">
        <v>362500</v>
      </c>
      <c r="D35" s="115">
        <v>44572</v>
      </c>
      <c r="E35" s="113" t="s">
        <v>197</v>
      </c>
    </row>
    <row r="36" spans="1:5" ht="15">
      <c r="A36" s="113" t="s">
        <v>38</v>
      </c>
      <c r="B36" s="113" t="s">
        <v>189</v>
      </c>
      <c r="C36" s="114">
        <v>357000</v>
      </c>
      <c r="D36" s="115">
        <v>44566</v>
      </c>
      <c r="E36" s="113" t="s">
        <v>197</v>
      </c>
    </row>
    <row r="37" spans="1:5" ht="15">
      <c r="A37" s="113" t="s">
        <v>38</v>
      </c>
      <c r="B37" s="113" t="s">
        <v>189</v>
      </c>
      <c r="C37" s="114">
        <v>363850</v>
      </c>
      <c r="D37" s="115">
        <v>44568</v>
      </c>
      <c r="E37" s="113" t="s">
        <v>197</v>
      </c>
    </row>
    <row r="38" spans="1:5" ht="15">
      <c r="A38" s="113" t="s">
        <v>38</v>
      </c>
      <c r="B38" s="113" t="s">
        <v>189</v>
      </c>
      <c r="C38" s="114">
        <v>501000</v>
      </c>
      <c r="D38" s="115">
        <v>44592</v>
      </c>
      <c r="E38" s="113" t="s">
        <v>196</v>
      </c>
    </row>
    <row r="39" spans="1:5" ht="15">
      <c r="A39" s="113" t="s">
        <v>38</v>
      </c>
      <c r="B39" s="113" t="s">
        <v>189</v>
      </c>
      <c r="C39" s="114">
        <v>312000</v>
      </c>
      <c r="D39" s="115">
        <v>44581</v>
      </c>
      <c r="E39" s="113" t="s">
        <v>197</v>
      </c>
    </row>
    <row r="40" spans="1:5" ht="15">
      <c r="A40" s="113" t="s">
        <v>38</v>
      </c>
      <c r="B40" s="113" t="s">
        <v>189</v>
      </c>
      <c r="C40" s="114">
        <v>65000</v>
      </c>
      <c r="D40" s="115">
        <v>44580</v>
      </c>
      <c r="E40" s="113" t="s">
        <v>197</v>
      </c>
    </row>
    <row r="41" spans="1:5" ht="15">
      <c r="A41" s="113" t="s">
        <v>38</v>
      </c>
      <c r="B41" s="113" t="s">
        <v>189</v>
      </c>
      <c r="C41" s="114">
        <v>700000</v>
      </c>
      <c r="D41" s="115">
        <v>44581</v>
      </c>
      <c r="E41" s="113" t="s">
        <v>196</v>
      </c>
    </row>
    <row r="42" spans="1:5" ht="15">
      <c r="A42" s="113" t="s">
        <v>38</v>
      </c>
      <c r="B42" s="113" t="s">
        <v>189</v>
      </c>
      <c r="C42" s="114">
        <v>2200000</v>
      </c>
      <c r="D42" s="115">
        <v>44571</v>
      </c>
      <c r="E42" s="113" t="s">
        <v>196</v>
      </c>
    </row>
    <row r="43" spans="1:5" ht="15">
      <c r="A43" s="113" t="s">
        <v>38</v>
      </c>
      <c r="B43" s="113" t="s">
        <v>189</v>
      </c>
      <c r="C43" s="114">
        <v>233000</v>
      </c>
      <c r="D43" s="115">
        <v>44571</v>
      </c>
      <c r="E43" s="113" t="s">
        <v>196</v>
      </c>
    </row>
    <row r="44" spans="1:5" ht="15">
      <c r="A44" s="113" t="s">
        <v>38</v>
      </c>
      <c r="B44" s="113" t="s">
        <v>189</v>
      </c>
      <c r="C44" s="114">
        <v>100000</v>
      </c>
      <c r="D44" s="115">
        <v>44571</v>
      </c>
      <c r="E44" s="113" t="s">
        <v>197</v>
      </c>
    </row>
    <row r="45" spans="1:5" ht="15">
      <c r="A45" s="113" t="s">
        <v>38</v>
      </c>
      <c r="B45" s="113" t="s">
        <v>189</v>
      </c>
      <c r="C45" s="114">
        <v>165000</v>
      </c>
      <c r="D45" s="115">
        <v>44571</v>
      </c>
      <c r="E45" s="113" t="s">
        <v>196</v>
      </c>
    </row>
    <row r="46" spans="1:5" ht="15">
      <c r="A46" s="113" t="s">
        <v>38</v>
      </c>
      <c r="B46" s="113" t="s">
        <v>189</v>
      </c>
      <c r="C46" s="114">
        <v>210500</v>
      </c>
      <c r="D46" s="115">
        <v>44579</v>
      </c>
      <c r="E46" s="113" t="s">
        <v>197</v>
      </c>
    </row>
    <row r="47" spans="1:5" ht="15">
      <c r="A47" s="113" t="s">
        <v>38</v>
      </c>
      <c r="B47" s="113" t="s">
        <v>189</v>
      </c>
      <c r="C47" s="114">
        <v>160000</v>
      </c>
      <c r="D47" s="115">
        <v>44568</v>
      </c>
      <c r="E47" s="113" t="s">
        <v>196</v>
      </c>
    </row>
    <row r="48" spans="1:5" ht="15">
      <c r="A48" s="113" t="s">
        <v>38</v>
      </c>
      <c r="B48" s="113" t="s">
        <v>189</v>
      </c>
      <c r="C48" s="114">
        <v>210000</v>
      </c>
      <c r="D48" s="115">
        <v>44585</v>
      </c>
      <c r="E48" s="113" t="s">
        <v>196</v>
      </c>
    </row>
    <row r="49" spans="1:5" ht="15">
      <c r="A49" s="113" t="s">
        <v>38</v>
      </c>
      <c r="B49" s="113" t="s">
        <v>189</v>
      </c>
      <c r="C49" s="114">
        <v>355000</v>
      </c>
      <c r="D49" s="115">
        <v>44568</v>
      </c>
      <c r="E49" s="113" t="s">
        <v>196</v>
      </c>
    </row>
    <row r="50" spans="1:5" ht="15">
      <c r="A50" s="113" t="s">
        <v>38</v>
      </c>
      <c r="B50" s="113" t="s">
        <v>189</v>
      </c>
      <c r="C50" s="114">
        <v>485000</v>
      </c>
      <c r="D50" s="115">
        <v>44575</v>
      </c>
      <c r="E50" s="113" t="s">
        <v>196</v>
      </c>
    </row>
    <row r="51" spans="1:5" ht="15">
      <c r="A51" s="113" t="s">
        <v>63</v>
      </c>
      <c r="B51" s="113" t="s">
        <v>190</v>
      </c>
      <c r="C51" s="114">
        <v>510000</v>
      </c>
      <c r="D51" s="115">
        <v>44582</v>
      </c>
      <c r="E51" s="113" t="s">
        <v>196</v>
      </c>
    </row>
    <row r="52" spans="1:5" ht="15">
      <c r="A52" s="113" t="s">
        <v>63</v>
      </c>
      <c r="B52" s="113" t="s">
        <v>190</v>
      </c>
      <c r="C52" s="114">
        <v>440000</v>
      </c>
      <c r="D52" s="115">
        <v>44587</v>
      </c>
      <c r="E52" s="113" t="s">
        <v>196</v>
      </c>
    </row>
    <row r="53" spans="1:5" ht="15">
      <c r="A53" s="113" t="s">
        <v>75</v>
      </c>
      <c r="B53" s="113" t="s">
        <v>191</v>
      </c>
      <c r="C53" s="114">
        <v>265000</v>
      </c>
      <c r="D53" s="115">
        <v>44566</v>
      </c>
      <c r="E53" s="113" t="s">
        <v>197</v>
      </c>
    </row>
    <row r="54" spans="1:5" ht="15">
      <c r="A54" s="113" t="s">
        <v>75</v>
      </c>
      <c r="B54" s="113" t="s">
        <v>191</v>
      </c>
      <c r="C54" s="114">
        <v>200000</v>
      </c>
      <c r="D54" s="115">
        <v>44573</v>
      </c>
      <c r="E54" s="113" t="s">
        <v>196</v>
      </c>
    </row>
    <row r="55" spans="1:5" ht="15">
      <c r="A55" s="113" t="s">
        <v>75</v>
      </c>
      <c r="B55" s="113" t="s">
        <v>191</v>
      </c>
      <c r="C55" s="114">
        <v>185000</v>
      </c>
      <c r="D55" s="115">
        <v>44575</v>
      </c>
      <c r="E55" s="113" t="s">
        <v>197</v>
      </c>
    </row>
    <row r="56" spans="1:5" ht="15">
      <c r="A56" s="113" t="s">
        <v>75</v>
      </c>
      <c r="B56" s="113" t="s">
        <v>191</v>
      </c>
      <c r="C56" s="114">
        <v>797000</v>
      </c>
      <c r="D56" s="115">
        <v>44565</v>
      </c>
      <c r="E56" s="113" t="s">
        <v>196</v>
      </c>
    </row>
    <row r="57" spans="1:5" ht="15">
      <c r="A57" s="113" t="s">
        <v>75</v>
      </c>
      <c r="B57" s="113" t="s">
        <v>191</v>
      </c>
      <c r="C57" s="114">
        <v>811500</v>
      </c>
      <c r="D57" s="115">
        <v>44575</v>
      </c>
      <c r="E57" s="113" t="s">
        <v>196</v>
      </c>
    </row>
    <row r="58" spans="1:5" ht="15">
      <c r="A58" s="113" t="s">
        <v>75</v>
      </c>
      <c r="B58" s="113" t="s">
        <v>191</v>
      </c>
      <c r="C58" s="114">
        <v>175800</v>
      </c>
      <c r="D58" s="115">
        <v>44573</v>
      </c>
      <c r="E58" s="113" t="s">
        <v>197</v>
      </c>
    </row>
    <row r="59" spans="1:5" ht="15">
      <c r="A59" s="113" t="s">
        <v>75</v>
      </c>
      <c r="B59" s="113" t="s">
        <v>191</v>
      </c>
      <c r="C59" s="114">
        <v>313000</v>
      </c>
      <c r="D59" s="115">
        <v>44575</v>
      </c>
      <c r="E59" s="113" t="s">
        <v>197</v>
      </c>
    </row>
    <row r="60" spans="1:5" ht="15">
      <c r="A60" s="113" t="s">
        <v>75</v>
      </c>
      <c r="B60" s="113" t="s">
        <v>191</v>
      </c>
      <c r="C60" s="114">
        <v>440000</v>
      </c>
      <c r="D60" s="115">
        <v>44573</v>
      </c>
      <c r="E60" s="113" t="s">
        <v>197</v>
      </c>
    </row>
    <row r="61" spans="1:5" ht="15">
      <c r="A61" s="113" t="s">
        <v>75</v>
      </c>
      <c r="B61" s="113" t="s">
        <v>191</v>
      </c>
      <c r="C61" s="114">
        <v>255000</v>
      </c>
      <c r="D61" s="115">
        <v>44572</v>
      </c>
      <c r="E61" s="113" t="s">
        <v>196</v>
      </c>
    </row>
    <row r="62" spans="1:5" ht="15">
      <c r="A62" s="113" t="s">
        <v>75</v>
      </c>
      <c r="B62" s="113" t="s">
        <v>191</v>
      </c>
      <c r="C62" s="114">
        <v>375000</v>
      </c>
      <c r="D62" s="115">
        <v>44565</v>
      </c>
      <c r="E62" s="113" t="s">
        <v>196</v>
      </c>
    </row>
    <row r="63" spans="1:5" ht="15">
      <c r="A63" s="113" t="s">
        <v>75</v>
      </c>
      <c r="B63" s="113" t="s">
        <v>191</v>
      </c>
      <c r="C63" s="114">
        <v>800000</v>
      </c>
      <c r="D63" s="115">
        <v>44567</v>
      </c>
      <c r="E63" s="113" t="s">
        <v>197</v>
      </c>
    </row>
    <row r="64" spans="1:5" ht="15">
      <c r="A64" s="113" t="s">
        <v>75</v>
      </c>
      <c r="B64" s="113" t="s">
        <v>191</v>
      </c>
      <c r="C64" s="114">
        <v>560000</v>
      </c>
      <c r="D64" s="115">
        <v>44571</v>
      </c>
      <c r="E64" s="113" t="s">
        <v>196</v>
      </c>
    </row>
    <row r="65" spans="1:5" ht="15">
      <c r="A65" s="113" t="s">
        <v>75</v>
      </c>
      <c r="B65" s="113" t="s">
        <v>191</v>
      </c>
      <c r="C65" s="114">
        <v>302000</v>
      </c>
      <c r="D65" s="115">
        <v>44571</v>
      </c>
      <c r="E65" s="113" t="s">
        <v>197</v>
      </c>
    </row>
    <row r="66" spans="1:5" ht="15">
      <c r="A66" s="113" t="s">
        <v>75</v>
      </c>
      <c r="B66" s="113" t="s">
        <v>191</v>
      </c>
      <c r="C66" s="114">
        <v>665000</v>
      </c>
      <c r="D66" s="115">
        <v>44580</v>
      </c>
      <c r="E66" s="113" t="s">
        <v>196</v>
      </c>
    </row>
    <row r="67" spans="1:5" ht="15">
      <c r="A67" s="113" t="s">
        <v>75</v>
      </c>
      <c r="B67" s="113" t="s">
        <v>191</v>
      </c>
      <c r="C67" s="114">
        <v>236500</v>
      </c>
      <c r="D67" s="115">
        <v>44565</v>
      </c>
      <c r="E67" s="113" t="s">
        <v>197</v>
      </c>
    </row>
    <row r="68" spans="1:5" ht="15">
      <c r="A68" s="113" t="s">
        <v>75</v>
      </c>
      <c r="B68" s="113" t="s">
        <v>191</v>
      </c>
      <c r="C68" s="114">
        <v>378583.08</v>
      </c>
      <c r="D68" s="115">
        <v>44568</v>
      </c>
      <c r="E68" s="113" t="s">
        <v>198</v>
      </c>
    </row>
    <row r="69" spans="1:5" ht="15">
      <c r="A69" s="113" t="s">
        <v>75</v>
      </c>
      <c r="B69" s="113" t="s">
        <v>191</v>
      </c>
      <c r="C69" s="114">
        <v>280000</v>
      </c>
      <c r="D69" s="115">
        <v>44581</v>
      </c>
      <c r="E69" s="113" t="s">
        <v>197</v>
      </c>
    </row>
    <row r="70" spans="1:5" ht="15">
      <c r="A70" s="113" t="s">
        <v>75</v>
      </c>
      <c r="B70" s="113" t="s">
        <v>191</v>
      </c>
      <c r="C70" s="114">
        <v>452500</v>
      </c>
      <c r="D70" s="115">
        <v>44581</v>
      </c>
      <c r="E70" s="113" t="s">
        <v>196</v>
      </c>
    </row>
    <row r="71" spans="1:5" ht="15">
      <c r="A71" s="113" t="s">
        <v>75</v>
      </c>
      <c r="B71" s="113" t="s">
        <v>191</v>
      </c>
      <c r="C71" s="114">
        <v>395000</v>
      </c>
      <c r="D71" s="115">
        <v>44581</v>
      </c>
      <c r="E71" s="113" t="s">
        <v>196</v>
      </c>
    </row>
    <row r="72" spans="1:5" ht="15">
      <c r="A72" s="113" t="s">
        <v>75</v>
      </c>
      <c r="B72" s="113" t="s">
        <v>191</v>
      </c>
      <c r="C72" s="114">
        <v>495000</v>
      </c>
      <c r="D72" s="115">
        <v>44582</v>
      </c>
      <c r="E72" s="113" t="s">
        <v>196</v>
      </c>
    </row>
    <row r="73" spans="1:5" ht="15">
      <c r="A73" s="113" t="s">
        <v>75</v>
      </c>
      <c r="B73" s="113" t="s">
        <v>191</v>
      </c>
      <c r="C73" s="114">
        <v>352000</v>
      </c>
      <c r="D73" s="115">
        <v>44582</v>
      </c>
      <c r="E73" s="113" t="s">
        <v>196</v>
      </c>
    </row>
    <row r="74" spans="1:5" ht="15">
      <c r="A74" s="113" t="s">
        <v>75</v>
      </c>
      <c r="B74" s="113" t="s">
        <v>191</v>
      </c>
      <c r="C74" s="114">
        <v>485000</v>
      </c>
      <c r="D74" s="115">
        <v>44582</v>
      </c>
      <c r="E74" s="113" t="s">
        <v>196</v>
      </c>
    </row>
    <row r="75" spans="1:5" ht="15">
      <c r="A75" s="113" t="s">
        <v>75</v>
      </c>
      <c r="B75" s="113" t="s">
        <v>191</v>
      </c>
      <c r="C75" s="114">
        <v>167500</v>
      </c>
      <c r="D75" s="115">
        <v>44585</v>
      </c>
      <c r="E75" s="113" t="s">
        <v>197</v>
      </c>
    </row>
    <row r="76" spans="1:5" ht="15">
      <c r="A76" s="113" t="s">
        <v>75</v>
      </c>
      <c r="B76" s="113" t="s">
        <v>191</v>
      </c>
      <c r="C76" s="114">
        <v>682532</v>
      </c>
      <c r="D76" s="115">
        <v>44587</v>
      </c>
      <c r="E76" s="113" t="s">
        <v>196</v>
      </c>
    </row>
    <row r="77" spans="1:5" ht="15">
      <c r="A77" s="113" t="s">
        <v>75</v>
      </c>
      <c r="B77" s="113" t="s">
        <v>191</v>
      </c>
      <c r="C77" s="114">
        <v>193400</v>
      </c>
      <c r="D77" s="115">
        <v>44589</v>
      </c>
      <c r="E77" s="113" t="s">
        <v>197</v>
      </c>
    </row>
    <row r="78" spans="1:5" ht="15">
      <c r="A78" s="113" t="s">
        <v>75</v>
      </c>
      <c r="B78" s="113" t="s">
        <v>191</v>
      </c>
      <c r="C78" s="114">
        <v>165000</v>
      </c>
      <c r="D78" s="115">
        <v>44568</v>
      </c>
      <c r="E78" s="113" t="s">
        <v>196</v>
      </c>
    </row>
    <row r="79" spans="1:5" ht="15">
      <c r="A79" s="113" t="s">
        <v>75</v>
      </c>
      <c r="B79" s="113" t="s">
        <v>191</v>
      </c>
      <c r="C79" s="114">
        <v>109200</v>
      </c>
      <c r="D79" s="115">
        <v>44567</v>
      </c>
      <c r="E79" s="113" t="s">
        <v>197</v>
      </c>
    </row>
    <row r="80" spans="1:5" ht="15">
      <c r="A80" s="113" t="s">
        <v>75</v>
      </c>
      <c r="B80" s="113" t="s">
        <v>191</v>
      </c>
      <c r="C80" s="114">
        <v>855000</v>
      </c>
      <c r="D80" s="115">
        <v>44580</v>
      </c>
      <c r="E80" s="113" t="s">
        <v>196</v>
      </c>
    </row>
    <row r="81" spans="1:5" ht="15">
      <c r="A81" s="113" t="s">
        <v>75</v>
      </c>
      <c r="B81" s="113" t="s">
        <v>191</v>
      </c>
      <c r="C81" s="114">
        <v>445000</v>
      </c>
      <c r="D81" s="115">
        <v>44589</v>
      </c>
      <c r="E81" s="113" t="s">
        <v>196</v>
      </c>
    </row>
    <row r="82" spans="1:5" ht="15">
      <c r="A82" s="113" t="s">
        <v>75</v>
      </c>
      <c r="B82" s="113" t="s">
        <v>191</v>
      </c>
      <c r="C82" s="114">
        <v>420000</v>
      </c>
      <c r="D82" s="115">
        <v>44568</v>
      </c>
      <c r="E82" s="113" t="s">
        <v>196</v>
      </c>
    </row>
    <row r="83" spans="1:5" ht="15">
      <c r="A83" s="113" t="s">
        <v>75</v>
      </c>
      <c r="B83" s="113" t="s">
        <v>191</v>
      </c>
      <c r="C83" s="114">
        <v>450000</v>
      </c>
      <c r="D83" s="115">
        <v>44565</v>
      </c>
      <c r="E83" s="113" t="s">
        <v>196</v>
      </c>
    </row>
    <row r="84" spans="1:5" ht="15">
      <c r="A84" s="113" t="s">
        <v>75</v>
      </c>
      <c r="B84" s="113" t="s">
        <v>191</v>
      </c>
      <c r="C84" s="114">
        <v>667500</v>
      </c>
      <c r="D84" s="115">
        <v>44586</v>
      </c>
      <c r="E84" s="113" t="s">
        <v>197</v>
      </c>
    </row>
    <row r="85" spans="1:5" ht="15">
      <c r="A85" s="113" t="s">
        <v>75</v>
      </c>
      <c r="B85" s="113" t="s">
        <v>191</v>
      </c>
      <c r="C85" s="114">
        <v>710000</v>
      </c>
      <c r="D85" s="115">
        <v>44592</v>
      </c>
      <c r="E85" s="113" t="s">
        <v>196</v>
      </c>
    </row>
    <row r="86" spans="1:5" ht="15">
      <c r="A86" s="113" t="s">
        <v>75</v>
      </c>
      <c r="B86" s="113" t="s">
        <v>191</v>
      </c>
      <c r="C86" s="114">
        <v>410000</v>
      </c>
      <c r="D86" s="115">
        <v>44592</v>
      </c>
      <c r="E86" s="113" t="s">
        <v>196</v>
      </c>
    </row>
    <row r="87" spans="1:5" ht="15">
      <c r="A87" s="113" t="s">
        <v>75</v>
      </c>
      <c r="B87" s="113" t="s">
        <v>191</v>
      </c>
      <c r="C87" s="114">
        <v>460200</v>
      </c>
      <c r="D87" s="115">
        <v>44592</v>
      </c>
      <c r="E87" s="113" t="s">
        <v>197</v>
      </c>
    </row>
    <row r="88" spans="1:5" ht="15">
      <c r="A88" s="113" t="s">
        <v>75</v>
      </c>
      <c r="B88" s="113" t="s">
        <v>191</v>
      </c>
      <c r="C88" s="114">
        <v>227000</v>
      </c>
      <c r="D88" s="115">
        <v>44592</v>
      </c>
      <c r="E88" s="113" t="s">
        <v>197</v>
      </c>
    </row>
    <row r="89" spans="1:5" ht="15">
      <c r="A89" s="113" t="s">
        <v>75</v>
      </c>
      <c r="B89" s="113" t="s">
        <v>191</v>
      </c>
      <c r="C89" s="114">
        <v>761849</v>
      </c>
      <c r="D89" s="115">
        <v>44589</v>
      </c>
      <c r="E89" s="113" t="s">
        <v>198</v>
      </c>
    </row>
    <row r="90" spans="1:5" ht="15">
      <c r="A90" s="113" t="s">
        <v>39</v>
      </c>
      <c r="B90" s="113" t="s">
        <v>192</v>
      </c>
      <c r="C90" s="114">
        <v>765000</v>
      </c>
      <c r="D90" s="115">
        <v>44571</v>
      </c>
      <c r="E90" s="113" t="s">
        <v>196</v>
      </c>
    </row>
    <row r="91" spans="1:5" ht="15">
      <c r="A91" s="113" t="s">
        <v>39</v>
      </c>
      <c r="B91" s="113" t="s">
        <v>192</v>
      </c>
      <c r="C91" s="114">
        <v>220000</v>
      </c>
      <c r="D91" s="115">
        <v>44587</v>
      </c>
      <c r="E91" s="113" t="s">
        <v>197</v>
      </c>
    </row>
    <row r="92" spans="1:5" ht="15">
      <c r="A92" s="113" t="s">
        <v>39</v>
      </c>
      <c r="B92" s="113" t="s">
        <v>192</v>
      </c>
      <c r="C92" s="114">
        <v>475500</v>
      </c>
      <c r="D92" s="115">
        <v>44585</v>
      </c>
      <c r="E92" s="113" t="s">
        <v>196</v>
      </c>
    </row>
    <row r="93" spans="1:5" ht="15">
      <c r="A93" s="113" t="s">
        <v>39</v>
      </c>
      <c r="B93" s="113" t="s">
        <v>192</v>
      </c>
      <c r="C93" s="114">
        <v>130500</v>
      </c>
      <c r="D93" s="115">
        <v>44573</v>
      </c>
      <c r="E93" s="113" t="s">
        <v>197</v>
      </c>
    </row>
    <row r="94" spans="1:5" ht="15">
      <c r="A94" s="113" t="s">
        <v>39</v>
      </c>
      <c r="B94" s="113" t="s">
        <v>192</v>
      </c>
      <c r="C94" s="114">
        <v>218700</v>
      </c>
      <c r="D94" s="115">
        <v>44573</v>
      </c>
      <c r="E94" s="113" t="s">
        <v>197</v>
      </c>
    </row>
    <row r="95" spans="1:5" ht="15">
      <c r="A95" s="113" t="s">
        <v>39</v>
      </c>
      <c r="B95" s="113" t="s">
        <v>192</v>
      </c>
      <c r="C95" s="114">
        <v>4400000</v>
      </c>
      <c r="D95" s="115">
        <v>44580</v>
      </c>
      <c r="E95" s="113" t="s">
        <v>196</v>
      </c>
    </row>
    <row r="96" spans="1:5" ht="15">
      <c r="A96" s="113" t="s">
        <v>39</v>
      </c>
      <c r="B96" s="113" t="s">
        <v>192</v>
      </c>
      <c r="C96" s="114">
        <v>273000</v>
      </c>
      <c r="D96" s="115">
        <v>44571</v>
      </c>
      <c r="E96" s="113" t="s">
        <v>197</v>
      </c>
    </row>
    <row r="97" spans="1:5" ht="15">
      <c r="A97" s="113" t="s">
        <v>39</v>
      </c>
      <c r="B97" s="113" t="s">
        <v>192</v>
      </c>
      <c r="C97" s="114">
        <v>249995</v>
      </c>
      <c r="D97" s="115">
        <v>44581</v>
      </c>
      <c r="E97" s="113" t="s">
        <v>197</v>
      </c>
    </row>
    <row r="98" spans="1:5" ht="15">
      <c r="A98" s="113" t="s">
        <v>39</v>
      </c>
      <c r="B98" s="113" t="s">
        <v>192</v>
      </c>
      <c r="C98" s="114">
        <v>345200</v>
      </c>
      <c r="D98" s="115">
        <v>44571</v>
      </c>
      <c r="E98" s="113" t="s">
        <v>197</v>
      </c>
    </row>
    <row r="99" spans="1:5" ht="15">
      <c r="A99" s="113" t="s">
        <v>39</v>
      </c>
      <c r="B99" s="113" t="s">
        <v>192</v>
      </c>
      <c r="C99" s="114">
        <v>485000</v>
      </c>
      <c r="D99" s="115">
        <v>44581</v>
      </c>
      <c r="E99" s="113" t="s">
        <v>196</v>
      </c>
    </row>
    <row r="100" spans="1:5" ht="15">
      <c r="A100" s="113" t="s">
        <v>39</v>
      </c>
      <c r="B100" s="113" t="s">
        <v>192</v>
      </c>
      <c r="C100" s="114">
        <v>469308</v>
      </c>
      <c r="D100" s="115">
        <v>44579</v>
      </c>
      <c r="E100" s="113" t="s">
        <v>197</v>
      </c>
    </row>
    <row r="101" spans="1:5" ht="15">
      <c r="A101" s="113" t="s">
        <v>39</v>
      </c>
      <c r="B101" s="113" t="s">
        <v>192</v>
      </c>
      <c r="C101" s="114">
        <v>330000</v>
      </c>
      <c r="D101" s="115">
        <v>44571</v>
      </c>
      <c r="E101" s="113" t="s">
        <v>196</v>
      </c>
    </row>
    <row r="102" spans="1:5" ht="15">
      <c r="A102" s="113" t="s">
        <v>39</v>
      </c>
      <c r="B102" s="113" t="s">
        <v>192</v>
      </c>
      <c r="C102" s="114">
        <v>333650</v>
      </c>
      <c r="D102" s="115">
        <v>44580</v>
      </c>
      <c r="E102" s="113" t="s">
        <v>197</v>
      </c>
    </row>
    <row r="103" spans="1:5" ht="15">
      <c r="A103" s="113" t="s">
        <v>39</v>
      </c>
      <c r="B103" s="113" t="s">
        <v>192</v>
      </c>
      <c r="C103" s="114">
        <v>186500</v>
      </c>
      <c r="D103" s="115">
        <v>44568</v>
      </c>
      <c r="E103" s="113" t="s">
        <v>197</v>
      </c>
    </row>
    <row r="104" spans="1:5" ht="15">
      <c r="A104" s="113" t="s">
        <v>39</v>
      </c>
      <c r="B104" s="113" t="s">
        <v>192</v>
      </c>
      <c r="C104" s="114">
        <v>470000</v>
      </c>
      <c r="D104" s="115">
        <v>44567</v>
      </c>
      <c r="E104" s="113" t="s">
        <v>196</v>
      </c>
    </row>
    <row r="105" spans="1:5" ht="15">
      <c r="A105" s="113" t="s">
        <v>39</v>
      </c>
      <c r="B105" s="113" t="s">
        <v>192</v>
      </c>
      <c r="C105" s="114">
        <v>350000</v>
      </c>
      <c r="D105" s="115">
        <v>44567</v>
      </c>
      <c r="E105" s="113" t="s">
        <v>196</v>
      </c>
    </row>
    <row r="106" spans="1:5" ht="15">
      <c r="A106" s="113" t="s">
        <v>39</v>
      </c>
      <c r="B106" s="113" t="s">
        <v>192</v>
      </c>
      <c r="C106" s="114">
        <v>618000</v>
      </c>
      <c r="D106" s="115">
        <v>44582</v>
      </c>
      <c r="E106" s="113" t="s">
        <v>196</v>
      </c>
    </row>
    <row r="107" spans="1:5" ht="15">
      <c r="A107" s="113" t="s">
        <v>39</v>
      </c>
      <c r="B107" s="113" t="s">
        <v>192</v>
      </c>
      <c r="C107" s="114">
        <v>353000</v>
      </c>
      <c r="D107" s="115">
        <v>44589</v>
      </c>
      <c r="E107" s="113" t="s">
        <v>196</v>
      </c>
    </row>
    <row r="108" spans="1:5" ht="15">
      <c r="A108" s="113" t="s">
        <v>39</v>
      </c>
      <c r="B108" s="113" t="s">
        <v>192</v>
      </c>
      <c r="C108" s="114">
        <v>200000</v>
      </c>
      <c r="D108" s="115">
        <v>44581</v>
      </c>
      <c r="E108" s="113" t="s">
        <v>196</v>
      </c>
    </row>
    <row r="109" spans="1:5" ht="15">
      <c r="A109" s="113" t="s">
        <v>39</v>
      </c>
      <c r="B109" s="113" t="s">
        <v>192</v>
      </c>
      <c r="C109" s="114">
        <v>302000</v>
      </c>
      <c r="D109" s="115">
        <v>44564</v>
      </c>
      <c r="E109" s="113" t="s">
        <v>197</v>
      </c>
    </row>
    <row r="110" spans="1:5" ht="15">
      <c r="A110" s="113" t="s">
        <v>39</v>
      </c>
      <c r="B110" s="113" t="s">
        <v>192</v>
      </c>
      <c r="C110" s="114">
        <v>480000</v>
      </c>
      <c r="D110" s="115">
        <v>44587</v>
      </c>
      <c r="E110" s="113" t="s">
        <v>196</v>
      </c>
    </row>
    <row r="111" spans="1:5" ht="15">
      <c r="A111" s="113" t="s">
        <v>39</v>
      </c>
      <c r="B111" s="113" t="s">
        <v>192</v>
      </c>
      <c r="C111" s="114">
        <v>296500</v>
      </c>
      <c r="D111" s="115">
        <v>44589</v>
      </c>
      <c r="E111" s="113" t="s">
        <v>196</v>
      </c>
    </row>
    <row r="112" spans="1:5" ht="15">
      <c r="A112" s="113" t="s">
        <v>39</v>
      </c>
      <c r="B112" s="113" t="s">
        <v>192</v>
      </c>
      <c r="C112" s="114">
        <v>241000</v>
      </c>
      <c r="D112" s="115">
        <v>44589</v>
      </c>
      <c r="E112" s="113" t="s">
        <v>197</v>
      </c>
    </row>
    <row r="113" spans="1:5" ht="15">
      <c r="A113" s="113" t="s">
        <v>39</v>
      </c>
      <c r="B113" s="113" t="s">
        <v>192</v>
      </c>
      <c r="C113" s="114">
        <v>305000</v>
      </c>
      <c r="D113" s="115">
        <v>44589</v>
      </c>
      <c r="E113" s="113" t="s">
        <v>196</v>
      </c>
    </row>
    <row r="114" spans="1:5" ht="15">
      <c r="A114" s="113" t="s">
        <v>39</v>
      </c>
      <c r="B114" s="113" t="s">
        <v>192</v>
      </c>
      <c r="C114" s="114">
        <v>275000</v>
      </c>
      <c r="D114" s="115">
        <v>44587</v>
      </c>
      <c r="E114" s="113" t="s">
        <v>196</v>
      </c>
    </row>
    <row r="115" spans="1:5" ht="15">
      <c r="A115" s="113" t="s">
        <v>39</v>
      </c>
      <c r="B115" s="113" t="s">
        <v>192</v>
      </c>
      <c r="C115" s="114">
        <v>370800</v>
      </c>
      <c r="D115" s="115">
        <v>44592</v>
      </c>
      <c r="E115" s="113" t="s">
        <v>197</v>
      </c>
    </row>
    <row r="116" spans="1:5" ht="15">
      <c r="A116" s="113" t="s">
        <v>39</v>
      </c>
      <c r="B116" s="113" t="s">
        <v>192</v>
      </c>
      <c r="C116" s="114">
        <v>1630000</v>
      </c>
      <c r="D116" s="115">
        <v>44585</v>
      </c>
      <c r="E116" s="113" t="s">
        <v>196</v>
      </c>
    </row>
    <row r="117" spans="1:5" ht="15">
      <c r="A117" s="113" t="s">
        <v>39</v>
      </c>
      <c r="B117" s="113" t="s">
        <v>192</v>
      </c>
      <c r="C117" s="114">
        <v>161250</v>
      </c>
      <c r="D117" s="115">
        <v>44592</v>
      </c>
      <c r="E117" s="113" t="s">
        <v>197</v>
      </c>
    </row>
    <row r="118" spans="1:5" ht="15">
      <c r="A118" s="113" t="s">
        <v>39</v>
      </c>
      <c r="B118" s="113" t="s">
        <v>192</v>
      </c>
      <c r="C118" s="114">
        <v>498000</v>
      </c>
      <c r="D118" s="115">
        <v>44592</v>
      </c>
      <c r="E118" s="113" t="s">
        <v>197</v>
      </c>
    </row>
    <row r="119" spans="1:5" ht="15">
      <c r="A119" s="113" t="s">
        <v>39</v>
      </c>
      <c r="B119" s="113" t="s">
        <v>192</v>
      </c>
      <c r="C119" s="114">
        <v>111000</v>
      </c>
      <c r="D119" s="115">
        <v>44592</v>
      </c>
      <c r="E119" s="113" t="s">
        <v>197</v>
      </c>
    </row>
    <row r="120" spans="1:5" ht="15">
      <c r="A120" s="113" t="s">
        <v>39</v>
      </c>
      <c r="B120" s="113" t="s">
        <v>192</v>
      </c>
      <c r="C120" s="114">
        <v>283000</v>
      </c>
      <c r="D120" s="115">
        <v>44592</v>
      </c>
      <c r="E120" s="113" t="s">
        <v>197</v>
      </c>
    </row>
    <row r="121" spans="1:5" ht="15">
      <c r="A121" s="113" t="s">
        <v>39</v>
      </c>
      <c r="B121" s="113" t="s">
        <v>192</v>
      </c>
      <c r="C121" s="114">
        <v>825000</v>
      </c>
      <c r="D121" s="115">
        <v>44592</v>
      </c>
      <c r="E121" s="113" t="s">
        <v>196</v>
      </c>
    </row>
    <row r="122" spans="1:5" ht="15">
      <c r="A122" s="113" t="s">
        <v>39</v>
      </c>
      <c r="B122" s="113" t="s">
        <v>192</v>
      </c>
      <c r="C122" s="114">
        <v>295000</v>
      </c>
      <c r="D122" s="115">
        <v>44592</v>
      </c>
      <c r="E122" s="113" t="s">
        <v>196</v>
      </c>
    </row>
    <row r="123" spans="1:5" ht="15">
      <c r="A123" s="113" t="s">
        <v>39</v>
      </c>
      <c r="B123" s="113" t="s">
        <v>192</v>
      </c>
      <c r="C123" s="114">
        <v>288000</v>
      </c>
      <c r="D123" s="115">
        <v>44579</v>
      </c>
      <c r="E123" s="113" t="s">
        <v>197</v>
      </c>
    </row>
    <row r="124" spans="1:5" ht="15">
      <c r="A124" s="113" t="s">
        <v>39</v>
      </c>
      <c r="B124" s="113" t="s">
        <v>192</v>
      </c>
      <c r="C124" s="114">
        <v>248000</v>
      </c>
      <c r="D124" s="115">
        <v>44564</v>
      </c>
      <c r="E124" s="113" t="s">
        <v>197</v>
      </c>
    </row>
    <row r="125" spans="1:5" ht="15">
      <c r="A125" s="113" t="s">
        <v>39</v>
      </c>
      <c r="B125" s="113" t="s">
        <v>192</v>
      </c>
      <c r="C125" s="114">
        <v>515000</v>
      </c>
      <c r="D125" s="115">
        <v>44564</v>
      </c>
      <c r="E125" s="113" t="s">
        <v>197</v>
      </c>
    </row>
    <row r="126" spans="1:5" ht="15">
      <c r="A126" s="113" t="s">
        <v>39</v>
      </c>
      <c r="B126" s="113" t="s">
        <v>192</v>
      </c>
      <c r="C126" s="114">
        <v>219000</v>
      </c>
      <c r="D126" s="115">
        <v>44565</v>
      </c>
      <c r="E126" s="113" t="s">
        <v>196</v>
      </c>
    </row>
    <row r="127" spans="1:5" ht="15">
      <c r="A127" s="113" t="s">
        <v>39</v>
      </c>
      <c r="B127" s="113" t="s">
        <v>192</v>
      </c>
      <c r="C127" s="114">
        <v>459000</v>
      </c>
      <c r="D127" s="115">
        <v>44592</v>
      </c>
      <c r="E127" s="113" t="s">
        <v>197</v>
      </c>
    </row>
    <row r="128" spans="1:5" ht="15">
      <c r="A128" s="113" t="s">
        <v>54</v>
      </c>
      <c r="B128" s="113" t="s">
        <v>193</v>
      </c>
      <c r="C128" s="114">
        <v>345000</v>
      </c>
      <c r="D128" s="115">
        <v>44568</v>
      </c>
      <c r="E128" s="113" t="s">
        <v>196</v>
      </c>
    </row>
    <row r="129" spans="1:5" ht="15">
      <c r="A129" s="113" t="s">
        <v>54</v>
      </c>
      <c r="B129" s="113" t="s">
        <v>193</v>
      </c>
      <c r="C129" s="114">
        <v>345000</v>
      </c>
      <c r="D129" s="115">
        <v>44579</v>
      </c>
      <c r="E129" s="113" t="s">
        <v>196</v>
      </c>
    </row>
    <row r="130" spans="1:5" ht="15">
      <c r="A130" s="113" t="s">
        <v>54</v>
      </c>
      <c r="B130" s="113" t="s">
        <v>193</v>
      </c>
      <c r="C130" s="114">
        <v>350000</v>
      </c>
      <c r="D130" s="115">
        <v>44580</v>
      </c>
      <c r="E130" s="113" t="s">
        <v>196</v>
      </c>
    </row>
    <row r="131" spans="1:5" ht="15">
      <c r="A131" s="113" t="s">
        <v>54</v>
      </c>
      <c r="B131" s="113" t="s">
        <v>193</v>
      </c>
      <c r="C131" s="114">
        <v>179000</v>
      </c>
      <c r="D131" s="115">
        <v>44592</v>
      </c>
      <c r="E131" s="113" t="s">
        <v>196</v>
      </c>
    </row>
    <row r="132" spans="1:5" ht="15">
      <c r="A132" s="113" t="s">
        <v>95</v>
      </c>
      <c r="B132" s="113" t="s">
        <v>194</v>
      </c>
      <c r="C132" s="114">
        <v>210000</v>
      </c>
      <c r="D132" s="115">
        <v>44575</v>
      </c>
      <c r="E132" s="113" t="s">
        <v>196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2022-09-04T12:34:47Z</dcterms:modified>
</cp:coreProperties>
</file>