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300" windowWidth="18792" windowHeight="9468" tabRatio="906"/>
  </bookViews>
  <sheets>
    <sheet name="OVERALL STATS" sheetId="1" r:id="rId1"/>
    <sheet name="SALES STATS" sheetId="2" r:id="rId2"/>
    <sheet name="LOAN ONLY STATS" sheetId="3" r:id="rId3"/>
    <sheet name="BRANCH SALES TRACKING" sheetId="20" r:id="rId4"/>
    <sheet name="LENDER TRACKING" sheetId="17" r:id="rId5"/>
    <sheet name="SALES_LIST" sheetId="12" state="hidden" r:id="rId6"/>
    <sheet name="LOANS_LIST" sheetId="13" state="hidden" r:id="rId7"/>
    <sheet name="SALESLOANSLIST" sheetId="15" state="hidden" r:id="rId8"/>
  </sheets>
  <definedNames>
    <definedName name="CommercialLoansMarket">'LOAN ONLY STATS'!$A$15:$C$16</definedName>
    <definedName name="CommercialSalesMarket">'SALES STATS'!$A$37:$C$38</definedName>
    <definedName name="ConstructionLoansMarket">'LOAN ONLY STATS'!$A$28:$C$28</definedName>
    <definedName name="ConventionalLoansExcludingInclineMarket">'LOAN ONLY STATS'!#REF!</definedName>
    <definedName name="ConventionalLoansMarket">'LOAN ONLY STATS'!$A$7:$C$9</definedName>
    <definedName name="CreditLineLoansMarket">'LOAN ONLY STATS'!$A$22:$C$22</definedName>
    <definedName name="HardMoneyLoansMarket">'LOAN ONLY STATS'!$A$34:$C$34</definedName>
    <definedName name="InclineSalesMarket">'SALES STATS'!#REF!</definedName>
    <definedName name="OverallLoans">'OVERALL STATS'!$A$19:$C$22</definedName>
    <definedName name="OverallSales">'OVERALL STATS'!$A$7:$C$13</definedName>
    <definedName name="OverallSalesAndLoans">'OVERALL STATS'!$A$28:$C$35</definedName>
    <definedName name="_xlnm.Print_Titles" localSheetId="1">'SALES STATS'!$1:$6</definedName>
    <definedName name="ResaleMarket">'SALES STATS'!$A$7:$C$12</definedName>
    <definedName name="ResidentialResaleMarket">'SALES STATS'!$A$27:$C$31</definedName>
    <definedName name="ResidentialSalesExcludingInclineMarket">'SALES STATS'!#REF!</definedName>
    <definedName name="SubdivisionMarket">'SALES STATS'!$A$18:$C$21</definedName>
    <definedName name="VacantLandSalesMarket">'SALES STATS'!$A$44:$C$46</definedName>
  </definedNames>
  <calcPr calcId="124519"/>
  <pivotCaches>
    <pivotCache cacheId="8" r:id="rId9"/>
    <pivotCache cacheId="13" r:id="rId10"/>
  </pivotCaches>
</workbook>
</file>

<file path=xl/calcChain.xml><?xml version="1.0" encoding="utf-8"?>
<calcChain xmlns="http://schemas.openxmlformats.org/spreadsheetml/2006/main">
  <c r="G28" i="3"/>
  <c r="G22"/>
  <c r="G16"/>
  <c r="G15"/>
  <c r="G9"/>
  <c r="G8"/>
  <c r="G7"/>
  <c r="G46" i="2"/>
  <c r="G45"/>
  <c r="G44"/>
  <c r="G38"/>
  <c r="G37"/>
  <c r="G31"/>
  <c r="G30"/>
  <c r="G29"/>
  <c r="G28"/>
  <c r="G27"/>
  <c r="G21"/>
  <c r="G20"/>
  <c r="G19"/>
  <c r="G18"/>
  <c r="G12"/>
  <c r="G11"/>
  <c r="G10"/>
  <c r="G9"/>
  <c r="G8"/>
  <c r="G7"/>
  <c r="G35" i="1"/>
  <c r="G34"/>
  <c r="G33"/>
  <c r="G32"/>
  <c r="G31"/>
  <c r="G30"/>
  <c r="G29"/>
  <c r="G28"/>
  <c r="G22"/>
  <c r="G21"/>
  <c r="G20"/>
  <c r="G19"/>
  <c r="G13"/>
  <c r="G12"/>
  <c r="G11"/>
  <c r="G10"/>
  <c r="G9"/>
  <c r="G8"/>
  <c r="G7"/>
  <c r="C29" i="3"/>
  <c r="B29"/>
  <c r="C17"/>
  <c r="B17"/>
  <c r="C39" i="2"/>
  <c r="B39"/>
  <c r="B14" i="1"/>
  <c r="C14"/>
  <c r="B35" i="3"/>
  <c r="C35"/>
  <c r="B23"/>
  <c r="C23"/>
  <c r="B10"/>
  <c r="D7" s="1"/>
  <c r="C10"/>
  <c r="E7" s="1"/>
  <c r="B47" i="2"/>
  <c r="C47"/>
  <c r="B32"/>
  <c r="D28" s="1"/>
  <c r="C32"/>
  <c r="E28" s="1"/>
  <c r="A2"/>
  <c r="B22"/>
  <c r="D19" s="1"/>
  <c r="C22"/>
  <c r="D16" i="3" l="1"/>
  <c r="E15"/>
  <c r="D15"/>
  <c r="E16"/>
  <c r="E9"/>
  <c r="D9"/>
  <c r="E9" i="1"/>
  <c r="D9"/>
  <c r="E46" i="2"/>
  <c r="D46"/>
  <c r="E29"/>
  <c r="D29"/>
  <c r="E21"/>
  <c r="D21"/>
  <c r="E45"/>
  <c r="E38"/>
  <c r="D37"/>
  <c r="D8" i="3"/>
  <c r="E8"/>
  <c r="E28"/>
  <c r="D28"/>
  <c r="D45" i="2"/>
  <c r="D38"/>
  <c r="E37"/>
  <c r="E20"/>
  <c r="D20"/>
  <c r="E44"/>
  <c r="E27"/>
  <c r="E30"/>
  <c r="E19"/>
  <c r="E18"/>
  <c r="D18"/>
  <c r="D31"/>
  <c r="E31"/>
  <c r="D30"/>
  <c r="D27"/>
  <c r="D44"/>
  <c r="A2" i="3"/>
  <c r="B13" i="2"/>
  <c r="C13"/>
  <c r="B23" i="1"/>
  <c r="C23"/>
  <c r="B36"/>
  <c r="C36"/>
  <c r="E31" l="1"/>
  <c r="D31"/>
  <c r="E9" i="2"/>
  <c r="D9"/>
  <c r="E17" i="3"/>
  <c r="D17"/>
  <c r="E39" i="2"/>
  <c r="D39"/>
  <c r="D32" i="1"/>
  <c r="E22"/>
  <c r="D22"/>
  <c r="E34"/>
  <c r="E32"/>
  <c r="E30"/>
  <c r="E33"/>
  <c r="E29" i="3"/>
  <c r="D29"/>
  <c r="E22"/>
  <c r="D22"/>
  <c r="D47" i="2"/>
  <c r="E47"/>
  <c r="E32"/>
  <c r="D32"/>
  <c r="D8"/>
  <c r="D7"/>
  <c r="D10"/>
  <c r="D12"/>
  <c r="D11"/>
  <c r="E7"/>
  <c r="E12"/>
  <c r="E8"/>
  <c r="E11"/>
  <c r="E10"/>
  <c r="E29" i="1"/>
  <c r="E28"/>
  <c r="E35"/>
  <c r="D28"/>
  <c r="E8"/>
  <c r="D11"/>
  <c r="D8"/>
  <c r="D7"/>
  <c r="E11"/>
  <c r="D10"/>
  <c r="D12"/>
  <c r="D13"/>
  <c r="D21"/>
  <c r="E19"/>
  <c r="E20"/>
  <c r="E21"/>
  <c r="D34"/>
  <c r="D29"/>
  <c r="E7"/>
  <c r="D35"/>
  <c r="D30"/>
  <c r="D20"/>
  <c r="D19"/>
  <c r="E10"/>
  <c r="E12"/>
  <c r="D33"/>
  <c r="E13"/>
  <c r="E36" l="1"/>
  <c r="D36"/>
  <c r="E23" i="3"/>
  <c r="D23"/>
  <c r="E10"/>
  <c r="D10"/>
  <c r="E22" i="2"/>
  <c r="D22"/>
  <c r="D14" i="1"/>
  <c r="E14"/>
  <c r="E13" i="2"/>
  <c r="D13"/>
  <c r="D23" i="1"/>
  <c r="E23"/>
</calcChain>
</file>

<file path=xl/connections.xml><?xml version="1.0" encoding="utf-8"?>
<connections xmlns="http://schemas.openxmlformats.org/spreadsheetml/2006/main">
  <connection id="1" name="Connection" type="1" refreshedVersion="2">
    <dbPr connection="DSN=MS Access Database;DBQ=C:\TitleStats\WASHOE COUNTY\LoanOnlyBusiness.mdb;DefaultDir=C:\TitleStats\WASHOE COUNTY;DriverId=25;FIL=MS Access;MaxBufferSize=2048;PageTimeout=5;" command="SELECT `LENDER TRACKING DEC 07`.DOCNUM, `LENDER TRACKING DEC 07`.RECDATE, `LENDER TRACKING DEC 07`.TITLECOMPANY, `LENDER TRACKING DEC 07`.APN, `LENDER TRACKING DEC 07`.`LOAN AMOUNT`, `LENDER TRACKING DEC 07`.TYPELOAN, `LENDER TRACKING DEC 07`.TRUSTOR, `LENDER TRACKING DEC 07`.BENEFICIARY_x000d_&#10;FROM `C:\TitleStats\WASHOE COUNTY\LoanOnlyBusiness`.`LENDER TRACKING DEC 07` `LENDER TRACKING DEC 07`"/>
  </connection>
  <connection id="2" name="Connection1" type="1" refreshedVersion="2">
    <dbPr connection="DSN=MS Access Database;DBQ=C:\TitleStats\WASHOE COUNTY\TitleCompanySalesDatabase.mdb;DefaultDir=C:\TitleStats\WASHOE COUNTY;DriverId=25;FIL=MS Access;MaxBufferSize=2048;PageTimeout=5;" command="SELECT `BRANCH TRACK DEC 2007`.DOCNUM, `BRANCH TRACK DEC 2007`.RECDATE, `BRANCH TRACK DEC 2007`.FULLNAME, `BRANCH TRACK DEC 2007`.APN, `BRANCH TRACK DEC 2007`.PROPTYPE, `BRANCH TRACK DEC 2007`.SALESPRICE, `BRANCH TRACK DEC 2007`.BRANCH, `BRANCH TRACK DEC 2007`.EO, `BRANCH TRACK DEC 2007`.BUILDERDEVELOPERDEAL_x000d_&#10;FROM `C:\TitleStats\WASHOE COUNTY\TitleCompanySalesDatabase`.`BRANCH TRACK DEC 2007` `BRANCH TRACK DEC 2007`"/>
  </connection>
</connections>
</file>

<file path=xl/sharedStrings.xml><?xml version="1.0" encoding="utf-8"?>
<sst xmlns="http://schemas.openxmlformats.org/spreadsheetml/2006/main" count="1173" uniqueCount="146">
  <si>
    <t>FULLNAME</t>
  </si>
  <si>
    <t>TYPELOAN</t>
  </si>
  <si>
    <t>DOLLAR VOL.</t>
  </si>
  <si>
    <t>% OF DOLLAR VOL.</t>
  </si>
  <si>
    <t>OVERALL SALES MARKET (Resales &amp; Subdivision Sales)</t>
  </si>
  <si>
    <t>% OF</t>
  </si>
  <si>
    <t>RANK BY</t>
  </si>
  <si>
    <t>TITLE COMPANY</t>
  </si>
  <si>
    <t>CLOSINGS</t>
  </si>
  <si>
    <t>DOLLAR VOLUME</t>
  </si>
  <si>
    <t>OVERALL LOAN ONLY MARKET (Refi's, Construction, Commercial, Credit Lines, Homequity, etc.)</t>
  </si>
  <si>
    <t>TITLECOMPANY</t>
  </si>
  <si>
    <t>OVERALL SALES AND LOAN ONLY MARKETS COMBINED</t>
  </si>
  <si>
    <t>RESALE MARKET (Includes ALL types of real property)</t>
  </si>
  <si>
    <t>SUBDIVISION SALES (Builder/Developer Sales)</t>
  </si>
  <si>
    <t>RESIDENTIAL RESALE MARKET (Residential Properties Only)</t>
  </si>
  <si>
    <t>COMMERCIAL/INDUSTRIAL, APARTMENTS, MOBILE HOME PARKS SALES MARKET</t>
  </si>
  <si>
    <t>VACANT LAND SALES</t>
  </si>
  <si>
    <t>CONVENTIONAL LOANS MARKET (Refi's)</t>
  </si>
  <si>
    <t>COMMERCIAL LOANS MARKET</t>
  </si>
  <si>
    <t>HOME EQUITY &amp; CREDIT LINE LOANS MARKET</t>
  </si>
  <si>
    <t>CONSTRUCTION LOANS MARKET</t>
  </si>
  <si>
    <t>HARD MONEY LOANS MARKET</t>
  </si>
  <si>
    <t>GRAND TOTAL</t>
  </si>
  <si>
    <t>Information provided by Datasource</t>
  </si>
  <si>
    <t>www.datasourcenev.com</t>
  </si>
  <si>
    <t>BRANCH</t>
  </si>
  <si>
    <t>PROPTYPE</t>
  </si>
  <si>
    <t>(All)</t>
  </si>
  <si>
    <t>Grand Total</t>
  </si>
  <si>
    <t>% OF CLOSINGS</t>
  </si>
  <si>
    <t>EO</t>
  </si>
  <si>
    <t>DOCNUM</t>
  </si>
  <si>
    <t>RECDATE</t>
  </si>
  <si>
    <t>APN</t>
  </si>
  <si>
    <t>RECBY</t>
  </si>
  <si>
    <t>AMOUNT</t>
  </si>
  <si>
    <t>SUB</t>
  </si>
  <si>
    <t>INSURED</t>
  </si>
  <si>
    <t>LENDER</t>
  </si>
  <si>
    <t>Values</t>
  </si>
  <si>
    <t>DOCTYPE</t>
  </si>
  <si>
    <t>Last Row:</t>
  </si>
  <si>
    <t>SEE CHARTS BELOW:</t>
  </si>
  <si>
    <t>(blank)</t>
  </si>
  <si>
    <t>BUILDER/DEVELOPER DEAL</t>
  </si>
  <si>
    <t>% OF DOLLAR VOLUME</t>
  </si>
  <si>
    <t>OVERALL TITLE COMPANY MARKET STATISTICS (Carson City, NV)</t>
  </si>
  <si>
    <t>SALES MARKET (Carson City, NV)</t>
  </si>
  <si>
    <t>LOAN ONLY MARKETS (Carson City, NV)</t>
  </si>
  <si>
    <t>RANK BY CLOSINGS</t>
  </si>
  <si>
    <t>RANK BY DOLLAR VOLUME</t>
  </si>
  <si>
    <t>Reporting Period: FEBRUARY, 2024</t>
  </si>
  <si>
    <t>Ticor Title</t>
  </si>
  <si>
    <t>SINGLE FAM RES.</t>
  </si>
  <si>
    <t>KIETZKE</t>
  </si>
  <si>
    <t>AE</t>
  </si>
  <si>
    <t>YES</t>
  </si>
  <si>
    <t>Signature Title</t>
  </si>
  <si>
    <t>2-4 PLEX</t>
  </si>
  <si>
    <t>ZEPHYR</t>
  </si>
  <si>
    <t>JML</t>
  </si>
  <si>
    <t>NO</t>
  </si>
  <si>
    <t>Stewart Title</t>
  </si>
  <si>
    <t>CARSON CITY</t>
  </si>
  <si>
    <t>DC</t>
  </si>
  <si>
    <t>AMG</t>
  </si>
  <si>
    <t>First Centennial Title</t>
  </si>
  <si>
    <t>MOBILE HOME</t>
  </si>
  <si>
    <t>23</t>
  </si>
  <si>
    <t>COMMERCIAL</t>
  </si>
  <si>
    <t>18</t>
  </si>
  <si>
    <t>KDJ</t>
  </si>
  <si>
    <t>LAKESIDE</t>
  </si>
  <si>
    <t>SL</t>
  </si>
  <si>
    <t>VACANT LAND</t>
  </si>
  <si>
    <t>DKD</t>
  </si>
  <si>
    <t>Calatlantic Title West</t>
  </si>
  <si>
    <t>MCCARRAN</t>
  </si>
  <si>
    <t>LH</t>
  </si>
  <si>
    <t>MAYBERRY</t>
  </si>
  <si>
    <t>ASK</t>
  </si>
  <si>
    <t>DAMONTE</t>
  </si>
  <si>
    <t>24</t>
  </si>
  <si>
    <t>PLUMB</t>
  </si>
  <si>
    <t>KB</t>
  </si>
  <si>
    <t>17</t>
  </si>
  <si>
    <t>Toiyabe Title</t>
  </si>
  <si>
    <t>RENO CORPORATE</t>
  </si>
  <si>
    <t>UNK</t>
  </si>
  <si>
    <t>GARDNERVILLE</t>
  </si>
  <si>
    <t>3</t>
  </si>
  <si>
    <t>RLT</t>
  </si>
  <si>
    <t>RIDGEVIEW</t>
  </si>
  <si>
    <t>4</t>
  </si>
  <si>
    <t/>
  </si>
  <si>
    <t>9</t>
  </si>
  <si>
    <t>15</t>
  </si>
  <si>
    <t>CONDO/TWNHSE</t>
  </si>
  <si>
    <t>SAB</t>
  </si>
  <si>
    <t>Landmark Title</t>
  </si>
  <si>
    <t>DP</t>
  </si>
  <si>
    <t>MMB</t>
  </si>
  <si>
    <t>LONGLEY</t>
  </si>
  <si>
    <t>CA</t>
  </si>
  <si>
    <t>BA</t>
  </si>
  <si>
    <t>DKC</t>
  </si>
  <si>
    <t>First American Title</t>
  </si>
  <si>
    <t>002-482-01</t>
  </si>
  <si>
    <t>FHA</t>
  </si>
  <si>
    <t>CROSSCOUNTRY MORTGAGE LLC</t>
  </si>
  <si>
    <t>008-752-50</t>
  </si>
  <si>
    <t>CREDIT LINE</t>
  </si>
  <si>
    <t>UNITED WHOLESALE MORTGAGE LLC</t>
  </si>
  <si>
    <t>010-483-02</t>
  </si>
  <si>
    <t>GEORGIAS OWN CREDIT UNION</t>
  </si>
  <si>
    <t>010-562-11</t>
  </si>
  <si>
    <t>VA</t>
  </si>
  <si>
    <t>PRIMELENDING</t>
  </si>
  <si>
    <t>008-721-08</t>
  </si>
  <si>
    <t>CONVENTIONAL</t>
  </si>
  <si>
    <t>NEVADA STATE BANK</t>
  </si>
  <si>
    <t>005-073-14</t>
  </si>
  <si>
    <t>BANK OF AMERICA NA</t>
  </si>
  <si>
    <t>008-753-12</t>
  </si>
  <si>
    <t>010-593-03</t>
  </si>
  <si>
    <t>PROVIDENT FUNDING ASSOC</t>
  </si>
  <si>
    <t>007-422-06</t>
  </si>
  <si>
    <t>SIERRA PACIFIC FEDERAL CREDIT UNION</t>
  </si>
  <si>
    <t>008-752-35</t>
  </si>
  <si>
    <t>CBRE MULTIFAMILY CAPITAL INC</t>
  </si>
  <si>
    <t>002-071-44</t>
  </si>
  <si>
    <t>CONSTRUCTION</t>
  </si>
  <si>
    <t>TRI COUNTIES BANK</t>
  </si>
  <si>
    <t>CAL</t>
  </si>
  <si>
    <t>FC</t>
  </si>
  <si>
    <t>LT</t>
  </si>
  <si>
    <t>SIG</t>
  </si>
  <si>
    <t>ST</t>
  </si>
  <si>
    <t>TI</t>
  </si>
  <si>
    <t>TT</t>
  </si>
  <si>
    <t>FA</t>
  </si>
  <si>
    <t>DEED SUBDIVIDER</t>
  </si>
  <si>
    <t>DEED OF TRUST</t>
  </si>
  <si>
    <t>DEED</t>
  </si>
  <si>
    <t>NO HARD MONEY LOANS THIS MONTH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</si>
</sst>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;\(&quot;$&quot;#,##0.00\)"/>
    <numFmt numFmtId="166" formatCode="#,##0.00;\(#,##0.00\)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150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0" fillId="0" borderId="0" xfId="0" applyNumberFormat="1"/>
    <xf numFmtId="1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13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1" applyFill="1" applyBorder="1" applyAlignment="1" applyProtection="1">
      <alignment wrapText="1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4" fillId="0" borderId="0" xfId="2" applyFont="1" applyFill="1" applyBorder="1" applyAlignment="1">
      <alignment horizontal="right" wrapText="1"/>
    </xf>
    <xf numFmtId="164" fontId="0" fillId="0" borderId="0" xfId="0" applyNumberFormat="1"/>
    <xf numFmtId="164" fontId="7" fillId="0" borderId="3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right"/>
    </xf>
    <xf numFmtId="0" fontId="4" fillId="0" borderId="6" xfId="5" applyFont="1" applyFill="1" applyBorder="1" applyAlignment="1">
      <alignment wrapText="1"/>
    </xf>
    <xf numFmtId="0" fontId="4" fillId="0" borderId="6" xfId="5" applyFont="1" applyFill="1" applyBorder="1" applyAlignment="1">
      <alignment horizontal="right" wrapText="1"/>
    </xf>
    <xf numFmtId="10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3" applyFont="1" applyFill="1" applyBorder="1" applyAlignment="1">
      <alignment wrapText="1"/>
    </xf>
    <xf numFmtId="164" fontId="4" fillId="0" borderId="6" xfId="3" applyNumberFormat="1" applyFont="1" applyFill="1" applyBorder="1" applyAlignment="1">
      <alignment horizontal="right" wrapText="1"/>
    </xf>
    <xf numFmtId="0" fontId="4" fillId="0" borderId="6" xfId="2" applyFont="1" applyFill="1" applyBorder="1" applyAlignment="1">
      <alignment horizontal="right" wrapText="1"/>
    </xf>
    <xf numFmtId="0" fontId="11" fillId="0" borderId="6" xfId="5" applyFont="1" applyFill="1" applyBorder="1" applyAlignment="1">
      <alignment wrapText="1"/>
    </xf>
    <xf numFmtId="0" fontId="11" fillId="0" borderId="6" xfId="5" applyFont="1" applyFill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10" fontId="1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1" xfId="0" applyNumberFormat="1" applyFont="1" applyBorder="1"/>
    <xf numFmtId="1" fontId="7" fillId="0" borderId="3" xfId="0" applyNumberFormat="1" applyFont="1" applyBorder="1" applyAlignment="1">
      <alignment horizontal="center"/>
    </xf>
    <xf numFmtId="1" fontId="4" fillId="0" borderId="6" xfId="3" applyNumberFormat="1" applyFont="1" applyFill="1" applyBorder="1" applyAlignment="1">
      <alignment horizontal="right" wrapText="1"/>
    </xf>
    <xf numFmtId="1" fontId="4" fillId="0" borderId="6" xfId="0" applyNumberFormat="1" applyFont="1" applyBorder="1" applyAlignment="1">
      <alignment horizontal="right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 applyAlignment="1">
      <alignment horizontal="right" wrapText="1"/>
    </xf>
    <xf numFmtId="164" fontId="4" fillId="0" borderId="3" xfId="0" applyNumberFormat="1" applyFont="1" applyBorder="1" applyAlignment="1">
      <alignment horizontal="center"/>
    </xf>
    <xf numFmtId="164" fontId="4" fillId="0" borderId="6" xfId="2" applyNumberFormat="1" applyFont="1" applyFill="1" applyBorder="1" applyAlignment="1">
      <alignment horizontal="right" wrapText="1"/>
    </xf>
    <xf numFmtId="164" fontId="14" fillId="0" borderId="0" xfId="2" applyNumberFormat="1" applyFont="1" applyFill="1" applyBorder="1" applyAlignment="1">
      <alignment horizontal="right" wrapText="1"/>
    </xf>
    <xf numFmtId="0" fontId="10" fillId="0" borderId="6" xfId="2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2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6" fillId="0" borderId="0" xfId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0" fontId="11" fillId="0" borderId="15" xfId="0" applyNumberFormat="1" applyFont="1" applyBorder="1" applyAlignment="1">
      <alignment horizontal="right"/>
    </xf>
    <xf numFmtId="0" fontId="10" fillId="0" borderId="6" xfId="3" applyFont="1" applyFill="1" applyBorder="1" applyAlignment="1">
      <alignment wrapText="1"/>
    </xf>
    <xf numFmtId="1" fontId="10" fillId="0" borderId="6" xfId="3" applyNumberFormat="1" applyFont="1" applyFill="1" applyBorder="1" applyAlignment="1">
      <alignment horizontal="right" wrapText="1"/>
    </xf>
    <xf numFmtId="164" fontId="10" fillId="0" borderId="6" xfId="3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horizontal="right" wrapText="1"/>
    </xf>
    <xf numFmtId="164" fontId="1" fillId="0" borderId="6" xfId="2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10" fillId="0" borderId="0" xfId="3" applyFont="1" applyFill="1" applyBorder="1" applyAlignment="1">
      <alignment wrapText="1"/>
    </xf>
    <xf numFmtId="1" fontId="10" fillId="0" borderId="0" xfId="3" applyNumberFormat="1" applyFont="1" applyFill="1" applyBorder="1" applyAlignment="1">
      <alignment horizontal="right" wrapText="1"/>
    </xf>
    <xf numFmtId="164" fontId="10" fillId="0" borderId="0" xfId="3" applyNumberFormat="1" applyFont="1" applyFill="1" applyBorder="1" applyAlignment="1">
      <alignment horizontal="center" wrapText="1"/>
    </xf>
    <xf numFmtId="1" fontId="1" fillId="0" borderId="6" xfId="3" applyNumberFormat="1" applyFont="1" applyFill="1" applyBorder="1" applyAlignment="1">
      <alignment horizontal="right" wrapText="1"/>
    </xf>
    <xf numFmtId="0" fontId="15" fillId="0" borderId="6" xfId="3" applyFont="1" applyFill="1" applyBorder="1" applyAlignment="1">
      <alignment wrapText="1"/>
    </xf>
    <xf numFmtId="1" fontId="15" fillId="0" borderId="6" xfId="3" applyNumberFormat="1" applyFont="1" applyFill="1" applyBorder="1" applyAlignment="1">
      <alignment horizontal="right" wrapText="1"/>
    </xf>
    <xf numFmtId="164" fontId="15" fillId="0" borderId="6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wrapText="1"/>
    </xf>
    <xf numFmtId="0" fontId="10" fillId="3" borderId="19" xfId="9" applyFont="1" applyFill="1" applyBorder="1" applyAlignment="1">
      <alignment horizontal="center"/>
    </xf>
    <xf numFmtId="0" fontId="10" fillId="3" borderId="19" xfId="7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1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0" fontId="16" fillId="0" borderId="6" xfId="4" applyFont="1" applyFill="1" applyBorder="1" applyAlignment="1">
      <alignment horizontal="left"/>
    </xf>
    <xf numFmtId="0" fontId="16" fillId="0" borderId="6" xfId="4" applyFont="1" applyFill="1" applyBorder="1" applyAlignment="1">
      <alignment horizontal="right"/>
    </xf>
    <xf numFmtId="164" fontId="0" fillId="0" borderId="0" xfId="0" applyNumberFormat="1" applyAlignment="1"/>
    <xf numFmtId="164" fontId="1" fillId="0" borderId="1" xfId="0" applyNumberFormat="1" applyFont="1" applyBorder="1" applyAlignment="1"/>
    <xf numFmtId="164" fontId="9" fillId="0" borderId="7" xfId="4" applyNumberFormat="1" applyFont="1" applyFill="1" applyBorder="1" applyAlignment="1"/>
    <xf numFmtId="164" fontId="11" fillId="0" borderId="6" xfId="5" applyNumberFormat="1" applyFont="1" applyFill="1" applyBorder="1" applyAlignment="1">
      <alignment wrapText="1"/>
    </xf>
    <xf numFmtId="164" fontId="4" fillId="0" borderId="6" xfId="5" applyNumberFormat="1" applyFont="1" applyFill="1" applyBorder="1" applyAlignment="1">
      <alignment wrapText="1"/>
    </xf>
    <xf numFmtId="164" fontId="1" fillId="0" borderId="6" xfId="5" applyNumberFormat="1" applyFont="1" applyFill="1" applyBorder="1" applyAlignment="1">
      <alignment wrapText="1"/>
    </xf>
    <xf numFmtId="164" fontId="4" fillId="0" borderId="6" xfId="0" applyNumberFormat="1" applyFont="1" applyBorder="1" applyAlignment="1"/>
    <xf numFmtId="164" fontId="13" fillId="0" borderId="1" xfId="0" applyNumberFormat="1" applyFont="1" applyBorder="1" applyAlignment="1"/>
    <xf numFmtId="164" fontId="16" fillId="0" borderId="6" xfId="4" applyNumberFormat="1" applyFont="1" applyFill="1" applyBorder="1" applyAlignment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0" fontId="17" fillId="0" borderId="0" xfId="0" applyNumberFormat="1" applyFont="1"/>
    <xf numFmtId="0" fontId="1" fillId="0" borderId="14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8" fillId="0" borderId="18" xfId="10" applyFont="1" applyFill="1" applyBorder="1" applyAlignment="1">
      <alignment wrapText="1"/>
    </xf>
    <xf numFmtId="0" fontId="18" fillId="0" borderId="18" xfId="10" applyFont="1" applyFill="1" applyBorder="1" applyAlignment="1">
      <alignment horizontal="right" wrapText="1"/>
    </xf>
    <xf numFmtId="165" fontId="18" fillId="0" borderId="18" xfId="10" applyNumberFormat="1" applyFont="1" applyFill="1" applyBorder="1" applyAlignment="1">
      <alignment horizontal="right" wrapText="1"/>
    </xf>
    <xf numFmtId="14" fontId="18" fillId="0" borderId="18" xfId="10" applyNumberFormat="1" applyFont="1" applyFill="1" applyBorder="1" applyAlignment="1">
      <alignment horizontal="right" wrapText="1"/>
    </xf>
    <xf numFmtId="0" fontId="18" fillId="0" borderId="18" xfId="7" applyFont="1" applyFill="1" applyBorder="1" applyAlignment="1">
      <alignment wrapText="1"/>
    </xf>
    <xf numFmtId="0" fontId="18" fillId="0" borderId="18" xfId="7" applyFont="1" applyFill="1" applyBorder="1" applyAlignment="1">
      <alignment horizontal="right" wrapText="1"/>
    </xf>
    <xf numFmtId="165" fontId="18" fillId="0" borderId="18" xfId="7" applyNumberFormat="1" applyFont="1" applyFill="1" applyBorder="1" applyAlignment="1">
      <alignment horizontal="right" wrapText="1"/>
    </xf>
    <xf numFmtId="14" fontId="18" fillId="0" borderId="18" xfId="7" applyNumberFormat="1" applyFont="1" applyFill="1" applyBorder="1" applyAlignment="1">
      <alignment horizontal="right" wrapText="1"/>
    </xf>
    <xf numFmtId="0" fontId="18" fillId="0" borderId="18" xfId="8" applyFont="1" applyFill="1" applyBorder="1" applyAlignment="1">
      <alignment wrapText="1"/>
    </xf>
    <xf numFmtId="165" fontId="18" fillId="0" borderId="18" xfId="8" applyNumberFormat="1" applyFont="1" applyFill="1" applyBorder="1" applyAlignment="1">
      <alignment horizontal="right" wrapText="1"/>
    </xf>
    <xf numFmtId="14" fontId="18" fillId="0" borderId="18" xfId="8" applyNumberFormat="1" applyFont="1" applyFill="1" applyBorder="1" applyAlignment="1">
      <alignment horizontal="right" wrapText="1"/>
    </xf>
    <xf numFmtId="164" fontId="1" fillId="0" borderId="6" xfId="3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6" xfId="3" applyFont="1" applyFill="1" applyBorder="1" applyAlignment="1">
      <alignment wrapText="1"/>
    </xf>
    <xf numFmtId="1" fontId="17" fillId="0" borderId="6" xfId="3" applyNumberFormat="1" applyFont="1" applyFill="1" applyBorder="1" applyAlignment="1">
      <alignment horizontal="right" wrapText="1"/>
    </xf>
    <xf numFmtId="164" fontId="17" fillId="0" borderId="6" xfId="3" applyNumberFormat="1" applyFont="1" applyFill="1" applyBorder="1" applyAlignment="1">
      <alignment horizontal="right" wrapText="1"/>
    </xf>
    <xf numFmtId="10" fontId="17" fillId="0" borderId="14" xfId="0" applyNumberFormat="1" applyFont="1" applyBorder="1" applyAlignment="1">
      <alignment horizontal="right"/>
    </xf>
    <xf numFmtId="0" fontId="17" fillId="0" borderId="14" xfId="0" applyFont="1" applyBorder="1" applyAlignment="1">
      <alignment horizontal="right"/>
    </xf>
    <xf numFmtId="10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6" xfId="5" applyFont="1" applyFill="1" applyBorder="1" applyAlignment="1">
      <alignment wrapText="1"/>
    </xf>
    <xf numFmtId="0" fontId="17" fillId="0" borderId="6" xfId="5" applyFont="1" applyFill="1" applyBorder="1" applyAlignment="1">
      <alignment horizontal="right" wrapText="1"/>
    </xf>
    <xf numFmtId="10" fontId="17" fillId="0" borderId="8" xfId="0" applyNumberFormat="1" applyFont="1" applyBorder="1" applyAlignment="1">
      <alignment horizontal="right"/>
    </xf>
    <xf numFmtId="164" fontId="17" fillId="0" borderId="6" xfId="5" applyNumberFormat="1" applyFont="1" applyFill="1" applyBorder="1" applyAlignment="1">
      <alignment wrapText="1"/>
    </xf>
    <xf numFmtId="0" fontId="17" fillId="0" borderId="6" xfId="5" applyFont="1" applyFill="1" applyBorder="1" applyAlignment="1">
      <alignment horizontal="left" wrapText="1"/>
    </xf>
    <xf numFmtId="0" fontId="19" fillId="0" borderId="6" xfId="4" applyFont="1" applyFill="1" applyBorder="1" applyAlignment="1">
      <alignment horizontal="left"/>
    </xf>
    <xf numFmtId="0" fontId="19" fillId="0" borderId="6" xfId="4" applyFont="1" applyFill="1" applyBorder="1" applyAlignment="1">
      <alignment horizontal="right"/>
    </xf>
    <xf numFmtId="164" fontId="19" fillId="0" borderId="6" xfId="4" applyNumberFormat="1" applyFont="1" applyFill="1" applyBorder="1" applyAlignment="1"/>
    <xf numFmtId="0" fontId="17" fillId="0" borderId="6" xfId="2" applyFont="1" applyFill="1" applyBorder="1" applyAlignment="1">
      <alignment horizontal="left"/>
    </xf>
    <xf numFmtId="0" fontId="17" fillId="0" borderId="6" xfId="2" applyFont="1" applyFill="1" applyBorder="1" applyAlignment="1">
      <alignment horizontal="right"/>
    </xf>
    <xf numFmtId="164" fontId="17" fillId="0" borderId="6" xfId="2" applyNumberFormat="1" applyFont="1" applyFill="1" applyBorder="1" applyAlignment="1">
      <alignment horizontal="right"/>
    </xf>
    <xf numFmtId="10" fontId="17" fillId="0" borderId="15" xfId="0" applyNumberFormat="1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17" fillId="0" borderId="6" xfId="2" applyFont="1" applyFill="1" applyBorder="1" applyAlignment="1">
      <alignment horizontal="left" wrapText="1"/>
    </xf>
    <xf numFmtId="0" fontId="17" fillId="0" borderId="6" xfId="2" applyFont="1" applyFill="1" applyBorder="1" applyAlignment="1">
      <alignment horizontal="right" wrapText="1"/>
    </xf>
    <xf numFmtId="164" fontId="17" fillId="0" borderId="6" xfId="2" applyNumberFormat="1" applyFont="1" applyFill="1" applyBorder="1" applyAlignment="1">
      <alignment horizontal="right" wrapText="1"/>
    </xf>
  </cellXfs>
  <cellStyles count="12">
    <cellStyle name="Hyperlink" xfId="1" builtinId="8"/>
    <cellStyle name="Normal" xfId="0" builtinId="0"/>
    <cellStyle name="Normal 2" xfId="11"/>
    <cellStyle name="Normal_LOAN ONLY STATS" xfId="2"/>
    <cellStyle name="Normal_LOANS_LIST" xfId="7"/>
    <cellStyle name="Normal_OVERALL STATS" xfId="3"/>
    <cellStyle name="Normal_SALES STATS" xfId="4"/>
    <cellStyle name="Normal_SALES STATS_1" xfId="5"/>
    <cellStyle name="Normal_SALES_LIST" xfId="10"/>
    <cellStyle name="Normal_SALES_LIST_1" xfId="9"/>
    <cellStyle name="Normal_SALESLOANSLIST" xfId="8"/>
    <cellStyle name="Normal_Sheet2" xfId="6"/>
  </cellStyles>
  <dxfs count="6">
    <dxf>
      <border outline="0">
        <top style="thin">
          <color indexed="22"/>
        </top>
      </border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theme="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STATS'!$A$7:$A$13</c:f>
              <c:strCache>
                <c:ptCount val="7"/>
                <c:pt idx="0">
                  <c:v>Stewart Title</c:v>
                </c:pt>
                <c:pt idx="1">
                  <c:v>Calatlantic Title West</c:v>
                </c:pt>
                <c:pt idx="2">
                  <c:v>First Centennial Title</c:v>
                </c:pt>
                <c:pt idx="3">
                  <c:v>Ticor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Landmark Title</c:v>
                </c:pt>
              </c:strCache>
            </c:strRef>
          </c:cat>
          <c:val>
            <c:numRef>
              <c:f>'OVERALL STATS'!$B$7:$B$13</c:f>
              <c:numCache>
                <c:formatCode>0</c:formatCode>
                <c:ptCount val="7"/>
                <c:pt idx="0">
                  <c:v>21</c:v>
                </c:pt>
                <c:pt idx="1">
                  <c:v>17</c:v>
                </c:pt>
                <c:pt idx="2">
                  <c:v>16</c:v>
                </c:pt>
                <c:pt idx="3">
                  <c:v>14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hape val="box"/>
        <c:axId val="103851136"/>
        <c:axId val="103852672"/>
        <c:axId val="0"/>
      </c:bar3DChart>
      <c:catAx>
        <c:axId val="103851136"/>
        <c:scaling>
          <c:orientation val="minMax"/>
        </c:scaling>
        <c:axPos val="b"/>
        <c:numFmt formatCode="General" sourceLinked="1"/>
        <c:majorTickMark val="none"/>
        <c:tickLblPos val="nextTo"/>
        <c:crossAx val="103852672"/>
        <c:crosses val="autoZero"/>
        <c:auto val="1"/>
        <c:lblAlgn val="ctr"/>
        <c:lblOffset val="100"/>
      </c:catAx>
      <c:valAx>
        <c:axId val="1038526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038511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STATS'!$A$19:$A$22</c:f>
              <c:strCache>
                <c:ptCount val="4"/>
                <c:pt idx="0">
                  <c:v>Stewart Title</c:v>
                </c:pt>
                <c:pt idx="1">
                  <c:v>Ticor Title</c:v>
                </c:pt>
                <c:pt idx="2">
                  <c:v>First American Title</c:v>
                </c:pt>
                <c:pt idx="3">
                  <c:v>First Centennial Title</c:v>
                </c:pt>
              </c:strCache>
            </c:strRef>
          </c:cat>
          <c:val>
            <c:numRef>
              <c:f>'OVERALL STATS'!$B$19:$B$22</c:f>
              <c:numCache>
                <c:formatCode>0</c:formatCode>
                <c:ptCount val="4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104289024"/>
        <c:axId val="104290560"/>
        <c:axId val="0"/>
      </c:bar3DChart>
      <c:catAx>
        <c:axId val="104289024"/>
        <c:scaling>
          <c:orientation val="minMax"/>
        </c:scaling>
        <c:axPos val="b"/>
        <c:numFmt formatCode="General" sourceLinked="1"/>
        <c:majorTickMark val="none"/>
        <c:tickLblPos val="nextTo"/>
        <c:crossAx val="104290560"/>
        <c:crosses val="autoZero"/>
        <c:auto val="1"/>
        <c:lblAlgn val="ctr"/>
        <c:lblOffset val="100"/>
      </c:catAx>
      <c:valAx>
        <c:axId val="1042905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042890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</a:t>
            </a:r>
            <a:r>
              <a:rPr lang="en-US" baseline="0"/>
              <a:t> </a:t>
            </a:r>
            <a:r>
              <a:rPr lang="en-US"/>
              <a:t>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STATS'!$A$28:$A$35</c:f>
              <c:strCache>
                <c:ptCount val="8"/>
                <c:pt idx="0">
                  <c:v>Stewart Title</c:v>
                </c:pt>
                <c:pt idx="1">
                  <c:v>First Centennial Title</c:v>
                </c:pt>
                <c:pt idx="2">
                  <c:v>Calatlantic Title West</c:v>
                </c:pt>
                <c:pt idx="3">
                  <c:v>Ticor Title</c:v>
                </c:pt>
                <c:pt idx="4">
                  <c:v>Signature Title</c:v>
                </c:pt>
                <c:pt idx="5">
                  <c:v>First American Title</c:v>
                </c:pt>
                <c:pt idx="6">
                  <c:v>Toiyabe Title</c:v>
                </c:pt>
                <c:pt idx="7">
                  <c:v>Landmark Title</c:v>
                </c:pt>
              </c:strCache>
            </c:strRef>
          </c:cat>
          <c:val>
            <c:numRef>
              <c:f>'OVERALL STATS'!$B$28:$B$35</c:f>
              <c:numCache>
                <c:formatCode>0</c:formatCode>
                <c:ptCount val="8"/>
                <c:pt idx="0">
                  <c:v>27</c:v>
                </c:pt>
                <c:pt idx="1">
                  <c:v>17</c:v>
                </c:pt>
                <c:pt idx="2">
                  <c:v>17</c:v>
                </c:pt>
                <c:pt idx="3">
                  <c:v>16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shape val="box"/>
        <c:axId val="104312832"/>
        <c:axId val="104314368"/>
        <c:axId val="0"/>
      </c:bar3DChart>
      <c:catAx>
        <c:axId val="104312832"/>
        <c:scaling>
          <c:orientation val="minMax"/>
        </c:scaling>
        <c:axPos val="b"/>
        <c:numFmt formatCode="General" sourceLinked="1"/>
        <c:majorTickMark val="none"/>
        <c:tickLblPos val="nextTo"/>
        <c:crossAx val="104314368"/>
        <c:crosses val="autoZero"/>
        <c:auto val="1"/>
        <c:lblAlgn val="ctr"/>
        <c:lblOffset val="100"/>
      </c:catAx>
      <c:valAx>
        <c:axId val="1043143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043128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</a:t>
            </a:r>
            <a:r>
              <a:rPr lang="en-US" baseline="0"/>
              <a:t> SALES </a:t>
            </a:r>
            <a:r>
              <a:rPr lang="en-US"/>
              <a:t>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STATS'!$A$7:$A$13</c:f>
              <c:strCache>
                <c:ptCount val="7"/>
                <c:pt idx="0">
                  <c:v>Stewart Title</c:v>
                </c:pt>
                <c:pt idx="1">
                  <c:v>Calatlantic Title West</c:v>
                </c:pt>
                <c:pt idx="2">
                  <c:v>First Centennial Title</c:v>
                </c:pt>
                <c:pt idx="3">
                  <c:v>Ticor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Landmark Title</c:v>
                </c:pt>
              </c:strCache>
            </c:strRef>
          </c:cat>
          <c:val>
            <c:numRef>
              <c:f>'OVERALL STATS'!$C$7:$C$13</c:f>
              <c:numCache>
                <c:formatCode>"$"#,##0</c:formatCode>
                <c:ptCount val="7"/>
                <c:pt idx="0">
                  <c:v>12157236</c:v>
                </c:pt>
                <c:pt idx="1">
                  <c:v>9719896</c:v>
                </c:pt>
                <c:pt idx="2">
                  <c:v>12094500</c:v>
                </c:pt>
                <c:pt idx="3">
                  <c:v>6944955</c:v>
                </c:pt>
                <c:pt idx="4">
                  <c:v>1710000</c:v>
                </c:pt>
                <c:pt idx="5">
                  <c:v>618999</c:v>
                </c:pt>
                <c:pt idx="6">
                  <c:v>245000</c:v>
                </c:pt>
              </c:numCache>
            </c:numRef>
          </c:val>
        </c:ser>
        <c:shape val="box"/>
        <c:axId val="104336384"/>
        <c:axId val="104358656"/>
        <c:axId val="0"/>
      </c:bar3DChart>
      <c:catAx>
        <c:axId val="104336384"/>
        <c:scaling>
          <c:orientation val="minMax"/>
        </c:scaling>
        <c:axPos val="b"/>
        <c:numFmt formatCode="General" sourceLinked="1"/>
        <c:majorTickMark val="none"/>
        <c:tickLblPos val="nextTo"/>
        <c:crossAx val="104358656"/>
        <c:crosses val="autoZero"/>
        <c:auto val="1"/>
        <c:lblAlgn val="ctr"/>
        <c:lblOffset val="100"/>
      </c:catAx>
      <c:valAx>
        <c:axId val="1043586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043363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STATS'!$A$19:$A$22</c:f>
              <c:strCache>
                <c:ptCount val="4"/>
                <c:pt idx="0">
                  <c:v>Stewart Title</c:v>
                </c:pt>
                <c:pt idx="1">
                  <c:v>Ticor Title</c:v>
                </c:pt>
                <c:pt idx="2">
                  <c:v>First American Title</c:v>
                </c:pt>
                <c:pt idx="3">
                  <c:v>First Centennial Title</c:v>
                </c:pt>
              </c:strCache>
            </c:strRef>
          </c:cat>
          <c:val>
            <c:numRef>
              <c:f>'OVERALL STATS'!$C$19:$C$22</c:f>
              <c:numCache>
                <c:formatCode>"$"#,##0</c:formatCode>
                <c:ptCount val="4"/>
                <c:pt idx="0">
                  <c:v>896331</c:v>
                </c:pt>
                <c:pt idx="1">
                  <c:v>12093000</c:v>
                </c:pt>
                <c:pt idx="2">
                  <c:v>9496110</c:v>
                </c:pt>
                <c:pt idx="3">
                  <c:v>4000000</c:v>
                </c:pt>
              </c:numCache>
            </c:numRef>
          </c:val>
        </c:ser>
        <c:shape val="box"/>
        <c:axId val="104397056"/>
        <c:axId val="103874560"/>
        <c:axId val="0"/>
      </c:bar3DChart>
      <c:catAx>
        <c:axId val="104397056"/>
        <c:scaling>
          <c:orientation val="minMax"/>
        </c:scaling>
        <c:axPos val="b"/>
        <c:numFmt formatCode="General" sourceLinked="1"/>
        <c:majorTickMark val="none"/>
        <c:tickLblPos val="nextTo"/>
        <c:crossAx val="103874560"/>
        <c:crosses val="autoZero"/>
        <c:auto val="1"/>
        <c:lblAlgn val="ctr"/>
        <c:lblOffset val="100"/>
      </c:catAx>
      <c:valAx>
        <c:axId val="1038745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043970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 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STATS'!$A$28:$A$35</c:f>
              <c:strCache>
                <c:ptCount val="8"/>
                <c:pt idx="0">
                  <c:v>Stewart Title</c:v>
                </c:pt>
                <c:pt idx="1">
                  <c:v>First Centennial Title</c:v>
                </c:pt>
                <c:pt idx="2">
                  <c:v>Calatlantic Title West</c:v>
                </c:pt>
                <c:pt idx="3">
                  <c:v>Ticor Title</c:v>
                </c:pt>
                <c:pt idx="4">
                  <c:v>Signature Title</c:v>
                </c:pt>
                <c:pt idx="5">
                  <c:v>First American Title</c:v>
                </c:pt>
                <c:pt idx="6">
                  <c:v>Toiyabe Title</c:v>
                </c:pt>
                <c:pt idx="7">
                  <c:v>Landmark Title</c:v>
                </c:pt>
              </c:strCache>
            </c:strRef>
          </c:cat>
          <c:val>
            <c:numRef>
              <c:f>'OVERALL STATS'!$C$28:$C$35</c:f>
              <c:numCache>
                <c:formatCode>"$"#,##0</c:formatCode>
                <c:ptCount val="8"/>
                <c:pt idx="0">
                  <c:v>13053567</c:v>
                </c:pt>
                <c:pt idx="1">
                  <c:v>16094500</c:v>
                </c:pt>
                <c:pt idx="2">
                  <c:v>9719896</c:v>
                </c:pt>
                <c:pt idx="3">
                  <c:v>19037955</c:v>
                </c:pt>
                <c:pt idx="4">
                  <c:v>1710000</c:v>
                </c:pt>
                <c:pt idx="5">
                  <c:v>9496110</c:v>
                </c:pt>
                <c:pt idx="6">
                  <c:v>618999</c:v>
                </c:pt>
                <c:pt idx="7">
                  <c:v>245000</c:v>
                </c:pt>
              </c:numCache>
            </c:numRef>
          </c:val>
        </c:ser>
        <c:shape val="box"/>
        <c:axId val="103888384"/>
        <c:axId val="103889920"/>
        <c:axId val="0"/>
      </c:bar3DChart>
      <c:catAx>
        <c:axId val="103888384"/>
        <c:scaling>
          <c:orientation val="minMax"/>
        </c:scaling>
        <c:axPos val="b"/>
        <c:numFmt formatCode="General" sourceLinked="1"/>
        <c:majorTickMark val="none"/>
        <c:tickLblPos val="nextTo"/>
        <c:crossAx val="103889920"/>
        <c:crosses val="autoZero"/>
        <c:auto val="1"/>
        <c:lblAlgn val="ctr"/>
        <c:lblOffset val="100"/>
      </c:catAx>
      <c:valAx>
        <c:axId val="1038899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038883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40</xdr:row>
      <xdr:rowOff>9525</xdr:rowOff>
    </xdr:from>
    <xdr:to>
      <xdr:col>6</xdr:col>
      <xdr:colOff>1152524</xdr:colOff>
      <xdr:row>57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58</xdr:row>
      <xdr:rowOff>19050</xdr:rowOff>
    </xdr:from>
    <xdr:to>
      <xdr:col>6</xdr:col>
      <xdr:colOff>1152524</xdr:colOff>
      <xdr:row>75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76</xdr:row>
      <xdr:rowOff>0</xdr:rowOff>
    </xdr:from>
    <xdr:to>
      <xdr:col>6</xdr:col>
      <xdr:colOff>1143000</xdr:colOff>
      <xdr:row>92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20</xdr:col>
      <xdr:colOff>190500</xdr:colOff>
      <xdr:row>56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1228724</xdr:colOff>
      <xdr:row>58</xdr:row>
      <xdr:rowOff>9525</xdr:rowOff>
    </xdr:from>
    <xdr:to>
      <xdr:col>20</xdr:col>
      <xdr:colOff>190499</xdr:colOff>
      <xdr:row>75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1238249</xdr:colOff>
      <xdr:row>76</xdr:row>
      <xdr:rowOff>9525</xdr:rowOff>
    </xdr:from>
    <xdr:to>
      <xdr:col>20</xdr:col>
      <xdr:colOff>180974</xdr:colOff>
      <xdr:row>93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son Klinger" refreshedDate="45352.422202314818" createdVersion="3" refreshedVersion="3" minRefreshableVersion="3" recordCount="74">
  <cacheSource type="worksheet">
    <worksheetSource name="Table5"/>
  </cacheSource>
  <cacheFields count="10">
    <cacheField name="FULLNAME" numFmtId="0">
      <sharedItems containsBlank="1" count="8">
        <s v="Calatlantic Title West"/>
        <s v="First Centennial Title"/>
        <s v="Landmark Title"/>
        <s v="Signature Title"/>
        <s v="Stewart Title"/>
        <s v="Ticor Title"/>
        <s v="Toiyabe Title"/>
        <m u="1"/>
      </sharedItems>
    </cacheField>
    <cacheField name="RECBY" numFmtId="0">
      <sharedItems/>
    </cacheField>
    <cacheField name="BRANCH" numFmtId="0">
      <sharedItems containsBlank="1" count="13">
        <s v="MCCARRAN"/>
        <s v="CARSON CITY"/>
        <s v="GARDNERVILLE"/>
        <s v="DAMONTE"/>
        <s v="ZEPHYR"/>
        <s v="RIDGEVIEW"/>
        <s v="PLUMB"/>
        <s v="LONGLEY"/>
        <s v="MAYBERRY"/>
        <s v="KIETZKE"/>
        <s v="LAKESIDE"/>
        <s v="RENO CORPORATE"/>
        <m u="1"/>
      </sharedItems>
    </cacheField>
    <cacheField name="EO" numFmtId="0">
      <sharedItems containsBlank="1" count="27">
        <s v="LH"/>
        <s v="23"/>
        <s v="3"/>
        <s v="24"/>
        <s v="17"/>
        <s v="18"/>
        <s v="9"/>
        <s v="4"/>
        <s v="15"/>
        <s v="DP"/>
        <s v="JML"/>
        <s v="CA"/>
        <s v="KDJ"/>
        <s v="ASK"/>
        <s v="DC"/>
        <s v="AMG"/>
        <s v="BA"/>
        <s v="MMB"/>
        <s v="SAB"/>
        <s v="KB"/>
        <s v="AE"/>
        <s v="DKD"/>
        <s v="DKC"/>
        <s v="RLT"/>
        <s v="SL"/>
        <s v="UNK"/>
        <m u="1"/>
      </sharedItems>
    </cacheField>
    <cacheField name="PROPTYPE" numFmtId="0">
      <sharedItems containsBlank="1" count="8">
        <s v="SINGLE FAM RES."/>
        <s v=""/>
        <s v="COMMERCIAL"/>
        <s v="VACANT LAND"/>
        <s v="MOBILE HOME"/>
        <s v="2-4 PLEX"/>
        <s v="CONDO/TWNHSE"/>
        <m u="1"/>
      </sharedItems>
    </cacheField>
    <cacheField name="DOCNUM" numFmtId="0">
      <sharedItems containsSemiMixedTypes="0" containsString="0" containsNumber="1" containsInteger="1" minValue="544828" maxValue="545355"/>
    </cacheField>
    <cacheField name="AMOUNT" numFmtId="165">
      <sharedItems containsSemiMixedTypes="0" containsString="0" containsNumber="1" containsInteger="1" minValue="140000" maxValue="3635500"/>
    </cacheField>
    <cacheField name="SUB" numFmtId="0">
      <sharedItems containsBlank="1" count="3">
        <s v="YES"/>
        <s v="NO"/>
        <m u="1"/>
      </sharedItems>
    </cacheField>
    <cacheField name="INSURED" numFmtId="0">
      <sharedItems/>
    </cacheField>
    <cacheField name="RECDATE" numFmtId="14">
      <sharedItems containsSemiMixedTypes="0" containsNonDate="0" containsDate="1" containsString="0" minDate="2024-02-01T00:00:00" maxDate="2024-03-01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dson Klinger" refreshedDate="45352.422290162038" createdVersion="3" refreshedVersion="3" minRefreshableVersion="3" recordCount="19">
  <cacheSource type="worksheet">
    <worksheetSource name="Table4"/>
  </cacheSource>
  <cacheFields count="8">
    <cacheField name="FULLNAME" numFmtId="0">
      <sharedItems containsBlank="1" count="13">
        <s v="First American Title"/>
        <s v="First Centennial Title"/>
        <s v="Stewart Title"/>
        <s v="Ticor Title"/>
        <m/>
        <s v="Western Title" u="1"/>
        <s v="Driggs Title Agency" u="1"/>
        <s v="Driggs Title Agency Inc - Nevada" u="1"/>
        <s v="Capital Title" u="1"/>
        <s v="Acme Title and Escrow" u="1"/>
        <s v="Reliant Title" u="1"/>
        <s v="Toiyabe Title" u="1"/>
        <s v="North American Title" u="1"/>
      </sharedItems>
    </cacheField>
    <cacheField name="RECBY" numFmtId="0">
      <sharedItems containsBlank="1"/>
    </cacheField>
    <cacheField name="TYPELOAN" numFmtId="0">
      <sharedItems containsBlank="1" count="10">
        <s v="FHA"/>
        <s v="COMMERCIAL"/>
        <s v="CONSTRUCTION"/>
        <s v="CREDIT LINE"/>
        <s v="VA"/>
        <s v="CONVENTIONAL"/>
        <m/>
        <s v="SBA" u="1"/>
        <s v="HARD MONEY" u="1"/>
        <s v="HOME EQUITY" u="1"/>
      </sharedItems>
    </cacheField>
    <cacheField name="APN" numFmtId="0">
      <sharedItems containsBlank="1"/>
    </cacheField>
    <cacheField name="DOCNUM" numFmtId="0">
      <sharedItems containsString="0" containsBlank="1" containsNumber="1" containsInteger="1" minValue="544908" maxValue="545334"/>
    </cacheField>
    <cacheField name="AMOUNT" numFmtId="165">
      <sharedItems containsString="0" containsBlank="1" containsNumber="1" containsInteger="1" minValue="50000" maxValue="11750000"/>
    </cacheField>
    <cacheField name="RECDATE" numFmtId="14">
      <sharedItems containsNonDate="0" containsDate="1" containsString="0" containsBlank="1" minDate="2024-02-07T00:00:00" maxDate="2024-03-01T00:00:00"/>
    </cacheField>
    <cacheField name="LENDER" numFmtId="0">
      <sharedItems containsBlank="1" count="106">
        <s v="CROSSCOUNTRY MORTGAGE LLC"/>
        <s v="CBRE MULTIFAMILY CAPITAL INC"/>
        <s v="TRI COUNTIES BANK"/>
        <s v="GEORGIAS OWN CREDIT UNION"/>
        <s v="PRIMELENDING"/>
        <s v="UNITED WHOLESALE MORTGAGE LLC"/>
        <s v="NEVADA STATE BANK"/>
        <s v="PROVIDENT FUNDING ASSOC"/>
        <s v="SIERRA PACIFIC FEDERAL CREDIT UNION"/>
        <s v="BANK OF AMERICA NA"/>
        <m/>
        <s v="FINANCE OF AMERICA MORTGAGE LLC" u="1"/>
        <s v="GUARANTEED RATE INC" u="1"/>
        <s v="BRANDON LEE, BRANDIE LEE" u="1"/>
        <s v="US BANK NA" u="1"/>
        <s v="LIBERTY HOME EQUITY SOLUTIONS" u="1"/>
        <s v="WESTSTAR CREDIT UNION" u="1"/>
        <s v="STEARNS LENDING LLC" u="1"/>
        <s v="BOKF NA" u="1"/>
        <s v="SYNERGY HOME MORTGAGE LLC" u="1"/>
        <s v="AMERICAN PACIFIC MORTGAGE CORPORATION" u="1"/>
        <s v="PLUMAS BANK" u="1"/>
        <s v="ISERVE RESIDENTIAL LENDING LLC" u="1"/>
        <s v="STATE FARM BANK FSB" u="1"/>
        <s v="GUILD MORTGAGE COMPANY" u="1"/>
        <s v="ONETRUST HOME LOANS" u="1"/>
        <s v="CARDINAL FINANCIAL COMPANY LIMITED PARTNERSHIP" u="1"/>
        <s v="BM REAL ESTATE SERVICES INC, PRIORITY FINANCIAL NETWORK" u="1"/>
        <s v="CITY NATIONAL BANK" u="1"/>
        <s v="BANK OF THE WEST" u="1"/>
        <s v="SOUTH PACIFIC FINANCIAL CORPORATION" u="1"/>
        <s v="NEW AMERICAN FUNDING" u="1"/>
        <s v="ACADEMY MORTGAGE CORPORATION" u="1"/>
        <s v="DITECH FINANCIAL LLC" u="1"/>
        <s v="AXIA FINANCIAL LL" u="1"/>
        <s v="WELLS FARGO BANK NA" u="1"/>
        <s v="EVERGREEN MONEYSOURCE MORTGAGE COMPANY" u="1"/>
        <s v="FIRST SAVINGS BANK CUSTDN, BLACKMON JOHN R, VINCI DENISE TR, VINCI DENISE FAMILY TRUST, ELLEFSON GLEN P, ..." u="1"/>
        <s v="FIRST CHOICE LOAN SERVICES INC" u="1"/>
        <s v="MUTUAL OF OMAHA BANK" u="1"/>
        <s v="BOFI FEDERAL BANK" u="1"/>
        <s v="PRIMARY RESIDENTIAL MORTGAGE INC" u="1"/>
        <s v="BAY EQUITY LLC" u="1"/>
        <s v="NEVADA STATE DEVELOPMENT CORPORATION" u="1"/>
        <s v="JPMORGAN CHASE BANK NA" u="1"/>
        <s v="PLAZA HOME MORTGAGE INC" u="1"/>
        <s v="SOCOTRA OPPORTUNITY FUND LLC" u="1"/>
        <s v="RESIDENTIAL BANCORP" u="1"/>
        <s v="FEDERAL SAVINGS BANK" u="1"/>
        <s v="MANN MORTGAGE LLC" u="1"/>
        <s v="STAR ONE CREDIT UNION" u="1"/>
        <s v="CATHAY BANK" u="1"/>
        <s v="GREATER NEVADA CREDIT UNION" u="1"/>
        <s v="BARSANTI JOHN S TR, BARSANTI ROMY TR, BARSANTI JOHN &amp; ROMY FAMILY TRUST" u="1"/>
        <s v="USAA FEDERAL SAVINGS BANK" u="1"/>
        <s v="KEYBANK NATIONAL ASSOCIATION" u="1"/>
        <s v="RENO CITY EMPLOYEES FEDERAL CREDIT UNION" u="1"/>
        <s v="MEADOWS BANK" u="1"/>
        <s v="CARRINGTON MORTGAGE SERVICE LLC" u="1"/>
        <s v="WESTERN ALLIANCE BANK" u="1"/>
        <s v="AMERIFIRST FINANCIAL INC" u="1"/>
        <s v="UMPQUA BANK" u="1"/>
        <s v="FAIRWAY INDEPENDENT MORTGAGE CORPORATION" u="1"/>
        <s v="MOUNTAIN AMERICA FEDERAL CREDIT UNION" u="1"/>
        <s v="AXIA FINANCIAL LLC" u="1"/>
        <s v="DEWITT JAMES E TR, DEWITT JAMES E TRUST" u="1"/>
        <s v="ON Q FINANCIAL INC" u="1"/>
        <s v="UNITED WHOLESALE MORTGAGE" u="1"/>
        <s v="STIEB DAVID A TR, STIEB DAVID A TRUST" u="1"/>
        <s v="QUICKEN LOANS INC" u="1"/>
        <s v="PACIFIC BAY LENDING GROUP" u="1"/>
        <s v="HOMEBRIDGE FINANCIAL SERVICES INC" u="1"/>
        <s v="LLEWELLYN WILLIAMS MICHAEL, KUMERY JO" u="1"/>
        <s v="VETERANS UNITED HOME LOANS" u="1"/>
        <s v="MORGAN STANLEY PRIVATE BANK NATIONAL ASSOCIATION" u="1"/>
        <s v="CITADEL SERVICING CORPORATION" u="1"/>
        <s v="RAMP 401 K TRUST" u="1"/>
        <s v="CASTLE &amp; COOKE MORTGAGE LLC" u="1"/>
        <s v="ONE NEVADA CREDIT UNION" u="1"/>
        <s v="UNITED FEDERAL CREDIT UNION" u="1"/>
        <s v="HOMEOWNERS FINANCIAL GROUP USA LLC" u="1"/>
        <s v="UBS BANK USA" u="1"/>
        <s v="DONNER JOAN, BACLET JEFFREY L, EQUITY TRUST COMPANY CUSTDN, JACKSON TODD" u="1"/>
        <s v="HERITAGE BANK OF COMMERCE" u="1"/>
        <s v="SIERRA PACIFIC MORTGAGE COMPANY INC" u="1"/>
        <s v="LAND HOME FINANCIAL SERVICES INC" u="1"/>
        <s v="GREATER NEVADA MORTGAGE" u="1"/>
        <s v="CHRISTENSEN LEWIS V TR, CHRISTENSEN FAMILY TRUST" u="1"/>
        <s v="HERITAGE BANK OF NEVADA" u="1"/>
        <s v="FLAGSTAR BANK FSB" u="1"/>
        <s v="PARAMOUNT RESIDENTIAL MORTGAGE GROUP INC" u="1"/>
        <s v="SUMMIT FUNDING INC" u="1"/>
        <s v="ALL WESTERN MORTGAGE INC" u="1"/>
        <s v="OPES ADVISORS" u="1"/>
        <s v="SOCOTRA FUND LLC" u="1"/>
        <s v="HOLLIDAY FENOGLIO FOWLER LP" u="1"/>
        <s v="YELOWITZ JASON A TR, YELOWITZ JASON 2006 TRUST" u="1"/>
        <s v="LOANDEPOT.COM LLC" u="1"/>
        <s v="RESOLUTE COMMERCIAL CAPITAL LLC" u="1"/>
        <s v="MASON MCDUFFIE MORTGAGE CORPORATION" u="1"/>
        <s v="CALIBER HOME LOANS INC" u="1"/>
        <s v="PROVIDENT FUNDING ASSOCIATES LP" u="1"/>
        <s v="FITCH GLORIA J" u="1"/>
        <s v="MEZZETTA RONALD J SEPARATE PROPERTY TRUST" u="1"/>
        <s v="AMERICAN FINANCIAL NETWORK INC" u="1"/>
        <s v="GREAT BASIN FEDERAL CREDIT UNION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x v="0"/>
    <s v="CAL"/>
    <x v="0"/>
    <x v="0"/>
    <x v="0"/>
    <n v="544944"/>
    <n v="699950"/>
    <x v="0"/>
    <s v="YES"/>
    <d v="2024-02-08T00:00:00"/>
  </r>
  <r>
    <x v="0"/>
    <s v="CAL"/>
    <x v="0"/>
    <x v="0"/>
    <x v="0"/>
    <n v="545019"/>
    <n v="719950"/>
    <x v="0"/>
    <s v="YES"/>
    <d v="2024-02-12T00:00:00"/>
  </r>
  <r>
    <x v="0"/>
    <s v="CAL"/>
    <x v="0"/>
    <x v="0"/>
    <x v="0"/>
    <n v="545238"/>
    <n v="524950"/>
    <x v="0"/>
    <s v="YES"/>
    <d v="2024-02-23T00:00:00"/>
  </r>
  <r>
    <x v="0"/>
    <s v="CAL"/>
    <x v="0"/>
    <x v="0"/>
    <x v="0"/>
    <n v="545172"/>
    <n v="669950"/>
    <x v="0"/>
    <s v="YES"/>
    <d v="2024-02-22T00:00:00"/>
  </r>
  <r>
    <x v="0"/>
    <s v="CAL"/>
    <x v="0"/>
    <x v="0"/>
    <x v="0"/>
    <n v="545039"/>
    <n v="539950"/>
    <x v="0"/>
    <s v="YES"/>
    <d v="2024-02-13T00:00:00"/>
  </r>
  <r>
    <x v="0"/>
    <s v="CAL"/>
    <x v="0"/>
    <x v="0"/>
    <x v="0"/>
    <n v="545276"/>
    <n v="615000"/>
    <x v="0"/>
    <s v="YES"/>
    <d v="2024-02-27T00:00:00"/>
  </r>
  <r>
    <x v="0"/>
    <s v="CAL"/>
    <x v="0"/>
    <x v="0"/>
    <x v="0"/>
    <n v="545233"/>
    <n v="549950"/>
    <x v="0"/>
    <s v="YES"/>
    <d v="2024-02-23T00:00:00"/>
  </r>
  <r>
    <x v="0"/>
    <s v="CAL"/>
    <x v="0"/>
    <x v="0"/>
    <x v="0"/>
    <n v="545220"/>
    <n v="519950"/>
    <x v="0"/>
    <s v="YES"/>
    <d v="2024-02-23T00:00:00"/>
  </r>
  <r>
    <x v="0"/>
    <s v="CAL"/>
    <x v="0"/>
    <x v="0"/>
    <x v="0"/>
    <n v="545216"/>
    <n v="499950"/>
    <x v="0"/>
    <s v="YES"/>
    <d v="2024-02-23T00:00:00"/>
  </r>
  <r>
    <x v="0"/>
    <s v="CAL"/>
    <x v="0"/>
    <x v="0"/>
    <x v="0"/>
    <n v="545213"/>
    <n v="524950"/>
    <x v="0"/>
    <s v="YES"/>
    <d v="2024-02-23T00:00:00"/>
  </r>
  <r>
    <x v="0"/>
    <s v="CAL"/>
    <x v="0"/>
    <x v="0"/>
    <x v="0"/>
    <n v="545204"/>
    <n v="609950"/>
    <x v="0"/>
    <s v="YES"/>
    <d v="2024-02-23T00:00:00"/>
  </r>
  <r>
    <x v="0"/>
    <s v="CAL"/>
    <x v="0"/>
    <x v="0"/>
    <x v="0"/>
    <n v="545143"/>
    <n v="530546"/>
    <x v="0"/>
    <s v="YES"/>
    <d v="2024-02-20T00:00:00"/>
  </r>
  <r>
    <x v="0"/>
    <s v="CAL"/>
    <x v="0"/>
    <x v="0"/>
    <x v="1"/>
    <n v="545140"/>
    <n v="520000"/>
    <x v="0"/>
    <s v="YES"/>
    <d v="2024-02-20T00:00:00"/>
  </r>
  <r>
    <x v="0"/>
    <s v="CAL"/>
    <x v="0"/>
    <x v="0"/>
    <x v="0"/>
    <n v="545134"/>
    <n v="609950"/>
    <x v="0"/>
    <s v="YES"/>
    <d v="2024-02-20T00:00:00"/>
  </r>
  <r>
    <x v="0"/>
    <s v="CAL"/>
    <x v="0"/>
    <x v="0"/>
    <x v="0"/>
    <n v="545106"/>
    <n v="529950"/>
    <x v="0"/>
    <s v="YES"/>
    <d v="2024-02-16T00:00:00"/>
  </r>
  <r>
    <x v="0"/>
    <s v="CAL"/>
    <x v="0"/>
    <x v="0"/>
    <x v="0"/>
    <n v="545095"/>
    <n v="530000"/>
    <x v="0"/>
    <s v="YES"/>
    <d v="2024-02-16T00:00:00"/>
  </r>
  <r>
    <x v="0"/>
    <s v="CAL"/>
    <x v="0"/>
    <x v="0"/>
    <x v="0"/>
    <n v="544983"/>
    <n v="524950"/>
    <x v="0"/>
    <s v="YES"/>
    <d v="2024-02-09T00:00:00"/>
  </r>
  <r>
    <x v="1"/>
    <s v="FC"/>
    <x v="1"/>
    <x v="1"/>
    <x v="0"/>
    <n v="544989"/>
    <n v="780000"/>
    <x v="1"/>
    <s v="YES"/>
    <d v="2024-02-09T00:00:00"/>
  </r>
  <r>
    <x v="1"/>
    <s v="FC"/>
    <x v="2"/>
    <x v="2"/>
    <x v="0"/>
    <n v="545086"/>
    <n v="545000"/>
    <x v="1"/>
    <s v="YES"/>
    <d v="2024-02-16T00:00:00"/>
  </r>
  <r>
    <x v="1"/>
    <s v="FC"/>
    <x v="3"/>
    <x v="3"/>
    <x v="2"/>
    <n v="545045"/>
    <n v="270000"/>
    <x v="1"/>
    <s v="YES"/>
    <d v="2024-02-14T00:00:00"/>
  </r>
  <r>
    <x v="1"/>
    <s v="FC"/>
    <x v="1"/>
    <x v="1"/>
    <x v="3"/>
    <n v="545016"/>
    <n v="165000"/>
    <x v="1"/>
    <s v="YES"/>
    <d v="2024-02-12T00:00:00"/>
  </r>
  <r>
    <x v="1"/>
    <s v="FC"/>
    <x v="4"/>
    <x v="4"/>
    <x v="4"/>
    <n v="545004"/>
    <n v="300000"/>
    <x v="1"/>
    <s v="YES"/>
    <d v="2024-02-12T00:00:00"/>
  </r>
  <r>
    <x v="1"/>
    <s v="FC"/>
    <x v="3"/>
    <x v="3"/>
    <x v="2"/>
    <n v="544952"/>
    <n v="3635500"/>
    <x v="1"/>
    <s v="YES"/>
    <d v="2024-02-08T00:00:00"/>
  </r>
  <r>
    <x v="1"/>
    <s v="FC"/>
    <x v="1"/>
    <x v="5"/>
    <x v="2"/>
    <n v="544879"/>
    <n v="1075000"/>
    <x v="1"/>
    <s v="YES"/>
    <d v="2024-02-05T00:00:00"/>
  </r>
  <r>
    <x v="1"/>
    <s v="FC"/>
    <x v="1"/>
    <x v="1"/>
    <x v="4"/>
    <n v="544872"/>
    <n v="325000"/>
    <x v="1"/>
    <s v="YES"/>
    <d v="2024-02-05T00:00:00"/>
  </r>
  <r>
    <x v="1"/>
    <s v="FC"/>
    <x v="5"/>
    <x v="6"/>
    <x v="0"/>
    <n v="545165"/>
    <n v="985000"/>
    <x v="1"/>
    <s v="YES"/>
    <d v="2024-02-22T00:00:00"/>
  </r>
  <r>
    <x v="1"/>
    <s v="FC"/>
    <x v="5"/>
    <x v="7"/>
    <x v="5"/>
    <n v="545104"/>
    <n v="600000"/>
    <x v="1"/>
    <s v="YES"/>
    <d v="2024-02-16T00:00:00"/>
  </r>
  <r>
    <x v="1"/>
    <s v="FC"/>
    <x v="3"/>
    <x v="3"/>
    <x v="0"/>
    <n v="545009"/>
    <n v="507000"/>
    <x v="1"/>
    <s v="YES"/>
    <d v="2024-02-12T00:00:00"/>
  </r>
  <r>
    <x v="1"/>
    <s v="FC"/>
    <x v="5"/>
    <x v="8"/>
    <x v="0"/>
    <n v="545229"/>
    <n v="589000"/>
    <x v="0"/>
    <s v="YES"/>
    <d v="2024-02-23T00:00:00"/>
  </r>
  <r>
    <x v="1"/>
    <s v="FC"/>
    <x v="1"/>
    <x v="1"/>
    <x v="0"/>
    <n v="545182"/>
    <n v="440000"/>
    <x v="1"/>
    <s v="YES"/>
    <d v="2024-02-23T00:00:00"/>
  </r>
  <r>
    <x v="1"/>
    <s v="FC"/>
    <x v="5"/>
    <x v="8"/>
    <x v="0"/>
    <n v="545300"/>
    <n v="528000"/>
    <x v="0"/>
    <s v="YES"/>
    <d v="2024-02-28T00:00:00"/>
  </r>
  <r>
    <x v="1"/>
    <s v="FC"/>
    <x v="5"/>
    <x v="6"/>
    <x v="0"/>
    <n v="545255"/>
    <n v="715000"/>
    <x v="1"/>
    <s v="YES"/>
    <d v="2024-02-27T00:00:00"/>
  </r>
  <r>
    <x v="1"/>
    <s v="FC"/>
    <x v="1"/>
    <x v="5"/>
    <x v="0"/>
    <n v="545241"/>
    <n v="635000"/>
    <x v="1"/>
    <s v="YES"/>
    <d v="2024-02-23T00:00:00"/>
  </r>
  <r>
    <x v="2"/>
    <s v="LT"/>
    <x v="6"/>
    <x v="9"/>
    <x v="3"/>
    <n v="545270"/>
    <n v="245000"/>
    <x v="1"/>
    <s v="YES"/>
    <d v="2024-02-27T00:00:00"/>
  </r>
  <r>
    <x v="3"/>
    <s v="SIG"/>
    <x v="4"/>
    <x v="10"/>
    <x v="0"/>
    <n v="545181"/>
    <n v="615000"/>
    <x v="1"/>
    <s v="YES"/>
    <d v="2024-02-23T00:00:00"/>
  </r>
  <r>
    <x v="3"/>
    <s v="SIG"/>
    <x v="7"/>
    <x v="11"/>
    <x v="0"/>
    <n v="545308"/>
    <n v="445000"/>
    <x v="1"/>
    <s v="YES"/>
    <d v="2024-02-28T00:00:00"/>
  </r>
  <r>
    <x v="3"/>
    <s v="SIG"/>
    <x v="4"/>
    <x v="10"/>
    <x v="5"/>
    <n v="544843"/>
    <n v="650000"/>
    <x v="1"/>
    <s v="YES"/>
    <d v="2024-02-02T00:00:00"/>
  </r>
  <r>
    <x v="4"/>
    <s v="ST"/>
    <x v="1"/>
    <x v="12"/>
    <x v="0"/>
    <n v="544963"/>
    <n v="655366"/>
    <x v="0"/>
    <s v="YES"/>
    <d v="2024-02-09T00:00:00"/>
  </r>
  <r>
    <x v="4"/>
    <s v="ST"/>
    <x v="8"/>
    <x v="13"/>
    <x v="0"/>
    <n v="544948"/>
    <n v="296000"/>
    <x v="1"/>
    <s v="YES"/>
    <d v="2024-02-08T00:00:00"/>
  </r>
  <r>
    <x v="4"/>
    <s v="ST"/>
    <x v="1"/>
    <x v="14"/>
    <x v="0"/>
    <n v="545298"/>
    <n v="285000"/>
    <x v="1"/>
    <s v="YES"/>
    <d v="2024-02-28T00:00:00"/>
  </r>
  <r>
    <x v="4"/>
    <s v="ST"/>
    <x v="1"/>
    <x v="15"/>
    <x v="0"/>
    <n v="544969"/>
    <n v="525900"/>
    <x v="1"/>
    <s v="YES"/>
    <d v="2024-02-09T00:00:00"/>
  </r>
  <r>
    <x v="4"/>
    <s v="ST"/>
    <x v="1"/>
    <x v="12"/>
    <x v="0"/>
    <n v="544931"/>
    <n v="612000"/>
    <x v="1"/>
    <s v="YES"/>
    <d v="2024-02-08T00:00:00"/>
  </r>
  <r>
    <x v="4"/>
    <s v="ST"/>
    <x v="1"/>
    <x v="15"/>
    <x v="0"/>
    <n v="544853"/>
    <n v="662000"/>
    <x v="1"/>
    <s v="YES"/>
    <d v="2024-02-02T00:00:00"/>
  </r>
  <r>
    <x v="4"/>
    <s v="ST"/>
    <x v="1"/>
    <x v="14"/>
    <x v="0"/>
    <n v="544851"/>
    <n v="385000"/>
    <x v="1"/>
    <s v="YES"/>
    <d v="2024-02-02T00:00:00"/>
  </r>
  <r>
    <x v="4"/>
    <s v="ST"/>
    <x v="1"/>
    <x v="14"/>
    <x v="0"/>
    <n v="544845"/>
    <n v="1100000"/>
    <x v="1"/>
    <s v="YES"/>
    <d v="2024-02-02T00:00:00"/>
  </r>
  <r>
    <x v="4"/>
    <s v="ST"/>
    <x v="2"/>
    <x v="16"/>
    <x v="0"/>
    <n v="545328"/>
    <n v="270000"/>
    <x v="1"/>
    <s v="YES"/>
    <d v="2024-02-29T00:00:00"/>
  </r>
  <r>
    <x v="4"/>
    <s v="ST"/>
    <x v="1"/>
    <x v="15"/>
    <x v="0"/>
    <n v="545112"/>
    <n v="658395"/>
    <x v="0"/>
    <s v="YES"/>
    <d v="2024-02-16T00:00:00"/>
  </r>
  <r>
    <x v="4"/>
    <s v="ST"/>
    <x v="1"/>
    <x v="14"/>
    <x v="0"/>
    <n v="544941"/>
    <n v="450000"/>
    <x v="1"/>
    <s v="YES"/>
    <d v="2024-02-08T00:00:00"/>
  </r>
  <r>
    <x v="4"/>
    <s v="ST"/>
    <x v="1"/>
    <x v="14"/>
    <x v="4"/>
    <n v="545355"/>
    <n v="305000"/>
    <x v="1"/>
    <s v="YES"/>
    <d v="2024-02-29T00:00:00"/>
  </r>
  <r>
    <x v="4"/>
    <s v="ST"/>
    <x v="1"/>
    <x v="15"/>
    <x v="0"/>
    <n v="545185"/>
    <n v="682175"/>
    <x v="0"/>
    <s v="YES"/>
    <d v="2024-02-23T00:00:00"/>
  </r>
  <r>
    <x v="4"/>
    <s v="ST"/>
    <x v="2"/>
    <x v="17"/>
    <x v="0"/>
    <n v="545295"/>
    <n v="465000"/>
    <x v="1"/>
    <s v="YES"/>
    <d v="2024-02-28T00:00:00"/>
  </r>
  <r>
    <x v="4"/>
    <s v="ST"/>
    <x v="1"/>
    <x v="12"/>
    <x v="0"/>
    <n v="545054"/>
    <n v="355500"/>
    <x v="1"/>
    <s v="YES"/>
    <d v="2024-02-14T00:00:00"/>
  </r>
  <r>
    <x v="4"/>
    <s v="ST"/>
    <x v="1"/>
    <x v="14"/>
    <x v="0"/>
    <n v="544973"/>
    <n v="912000"/>
    <x v="1"/>
    <s v="YES"/>
    <d v="2024-02-09T00:00:00"/>
  </r>
  <r>
    <x v="4"/>
    <s v="ST"/>
    <x v="9"/>
    <x v="18"/>
    <x v="6"/>
    <n v="545235"/>
    <n v="260000"/>
    <x v="1"/>
    <s v="YES"/>
    <d v="2024-02-23T00:00:00"/>
  </r>
  <r>
    <x v="4"/>
    <s v="ST"/>
    <x v="1"/>
    <x v="12"/>
    <x v="0"/>
    <n v="544976"/>
    <n v="1061000"/>
    <x v="1"/>
    <s v="YES"/>
    <d v="2024-02-09T00:00:00"/>
  </r>
  <r>
    <x v="4"/>
    <s v="ST"/>
    <x v="9"/>
    <x v="18"/>
    <x v="2"/>
    <n v="545287"/>
    <n v="1455000"/>
    <x v="1"/>
    <s v="YES"/>
    <d v="2024-02-28T00:00:00"/>
  </r>
  <r>
    <x v="4"/>
    <s v="ST"/>
    <x v="6"/>
    <x v="19"/>
    <x v="0"/>
    <n v="544980"/>
    <n v="375000"/>
    <x v="1"/>
    <s v="YES"/>
    <d v="2024-02-09T00:00:00"/>
  </r>
  <r>
    <x v="4"/>
    <s v="ST"/>
    <x v="1"/>
    <x v="15"/>
    <x v="0"/>
    <n v="545271"/>
    <n v="386900"/>
    <x v="1"/>
    <s v="YES"/>
    <d v="2024-02-27T00:00:00"/>
  </r>
  <r>
    <x v="5"/>
    <s v="TI"/>
    <x v="9"/>
    <x v="20"/>
    <x v="0"/>
    <n v="545071"/>
    <n v="383607"/>
    <x v="0"/>
    <s v="YES"/>
    <d v="2024-02-15T00:00:00"/>
  </r>
  <r>
    <x v="5"/>
    <s v="TI"/>
    <x v="9"/>
    <x v="20"/>
    <x v="0"/>
    <n v="545102"/>
    <n v="649261"/>
    <x v="0"/>
    <s v="YES"/>
    <d v="2024-02-16T00:00:00"/>
  </r>
  <r>
    <x v="5"/>
    <s v="TI"/>
    <x v="1"/>
    <x v="21"/>
    <x v="0"/>
    <n v="545354"/>
    <n v="445000"/>
    <x v="1"/>
    <s v="YES"/>
    <d v="2024-02-29T00:00:00"/>
  </r>
  <r>
    <x v="5"/>
    <s v="TI"/>
    <x v="1"/>
    <x v="22"/>
    <x v="4"/>
    <n v="545349"/>
    <n v="202500"/>
    <x v="1"/>
    <s v="YES"/>
    <d v="2024-02-29T00:00:00"/>
  </r>
  <r>
    <x v="5"/>
    <s v="TI"/>
    <x v="9"/>
    <x v="20"/>
    <x v="0"/>
    <n v="545179"/>
    <n v="540029"/>
    <x v="0"/>
    <s v="YES"/>
    <d v="2024-02-23T00:00:00"/>
  </r>
  <r>
    <x v="5"/>
    <s v="TI"/>
    <x v="9"/>
    <x v="20"/>
    <x v="0"/>
    <n v="545322"/>
    <n v="428810"/>
    <x v="0"/>
    <s v="YES"/>
    <d v="2024-02-29T00:00:00"/>
  </r>
  <r>
    <x v="5"/>
    <s v="TI"/>
    <x v="9"/>
    <x v="20"/>
    <x v="0"/>
    <n v="545307"/>
    <n v="401449"/>
    <x v="0"/>
    <s v="YES"/>
    <d v="2024-02-28T00:00:00"/>
  </r>
  <r>
    <x v="5"/>
    <s v="TI"/>
    <x v="2"/>
    <x v="23"/>
    <x v="0"/>
    <n v="545222"/>
    <n v="1185000"/>
    <x v="1"/>
    <s v="YES"/>
    <d v="2024-02-23T00:00:00"/>
  </r>
  <r>
    <x v="5"/>
    <s v="TI"/>
    <x v="1"/>
    <x v="21"/>
    <x v="0"/>
    <n v="545049"/>
    <n v="638000"/>
    <x v="1"/>
    <s v="YES"/>
    <d v="2024-02-14T00:00:00"/>
  </r>
  <r>
    <x v="5"/>
    <s v="TI"/>
    <x v="2"/>
    <x v="23"/>
    <x v="0"/>
    <n v="545097"/>
    <n v="400000"/>
    <x v="1"/>
    <s v="YES"/>
    <d v="2024-02-16T00:00:00"/>
  </r>
  <r>
    <x v="5"/>
    <s v="TI"/>
    <x v="10"/>
    <x v="24"/>
    <x v="0"/>
    <n v="544934"/>
    <n v="350000"/>
    <x v="1"/>
    <s v="YES"/>
    <d v="2024-02-08T00:00:00"/>
  </r>
  <r>
    <x v="5"/>
    <s v="TI"/>
    <x v="1"/>
    <x v="21"/>
    <x v="3"/>
    <n v="544936"/>
    <n v="140000"/>
    <x v="1"/>
    <s v="YES"/>
    <d v="2024-02-08T00:00:00"/>
  </r>
  <r>
    <x v="5"/>
    <s v="TI"/>
    <x v="9"/>
    <x v="20"/>
    <x v="0"/>
    <n v="544828"/>
    <n v="586299"/>
    <x v="0"/>
    <s v="YES"/>
    <d v="2024-02-01T00:00:00"/>
  </r>
  <r>
    <x v="5"/>
    <s v="TI"/>
    <x v="1"/>
    <x v="21"/>
    <x v="0"/>
    <n v="545002"/>
    <n v="595000"/>
    <x v="1"/>
    <s v="YES"/>
    <d v="2024-02-12T00:00:00"/>
  </r>
  <r>
    <x v="6"/>
    <s v="TT"/>
    <x v="11"/>
    <x v="25"/>
    <x v="0"/>
    <n v="545332"/>
    <n v="289000"/>
    <x v="1"/>
    <s v="YES"/>
    <d v="2024-02-29T00:00:00"/>
  </r>
  <r>
    <x v="6"/>
    <s v="TT"/>
    <x v="11"/>
    <x v="25"/>
    <x v="4"/>
    <n v="545065"/>
    <n v="329999"/>
    <x v="1"/>
    <s v="YES"/>
    <d v="2024-02-15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">
  <r>
    <x v="0"/>
    <s v="FA"/>
    <x v="0"/>
    <s v="002-482-01"/>
    <n v="544908"/>
    <n v="297110"/>
    <d v="2024-02-07T00:00:00"/>
    <x v="0"/>
  </r>
  <r>
    <x v="0"/>
    <s v="FA"/>
    <x v="1"/>
    <s v="008-752-35"/>
    <n v="545330"/>
    <n v="9199000"/>
    <d v="2024-02-29T00:00:00"/>
    <x v="1"/>
  </r>
  <r>
    <x v="1"/>
    <s v="FC"/>
    <x v="2"/>
    <s v="002-071-44"/>
    <n v="545334"/>
    <n v="4000000"/>
    <d v="2024-02-29T00:00:00"/>
    <x v="2"/>
  </r>
  <r>
    <x v="2"/>
    <s v="ST"/>
    <x v="3"/>
    <s v="010-483-02"/>
    <n v="545124"/>
    <n v="100000"/>
    <d v="2024-02-20T00:00:00"/>
    <x v="3"/>
  </r>
  <r>
    <x v="2"/>
    <s v="ST"/>
    <x v="4"/>
    <s v="010-562-11"/>
    <n v="545157"/>
    <n v="486331"/>
    <d v="2024-02-22T00:00:00"/>
    <x v="4"/>
  </r>
  <r>
    <x v="2"/>
    <s v="ST"/>
    <x v="3"/>
    <s v="008-752-50"/>
    <n v="545031"/>
    <n v="90000"/>
    <d v="2024-02-13T00:00:00"/>
    <x v="5"/>
  </r>
  <r>
    <x v="2"/>
    <s v="ST"/>
    <x v="5"/>
    <s v="008-721-08"/>
    <n v="545169"/>
    <n v="75000"/>
    <d v="2024-02-22T00:00:00"/>
    <x v="6"/>
  </r>
  <r>
    <x v="2"/>
    <s v="ST"/>
    <x v="5"/>
    <s v="010-593-03"/>
    <n v="545311"/>
    <n v="95000"/>
    <d v="2024-02-28T00:00:00"/>
    <x v="7"/>
  </r>
  <r>
    <x v="2"/>
    <s v="ST"/>
    <x v="3"/>
    <s v="007-422-06"/>
    <n v="545329"/>
    <n v="50000"/>
    <d v="2024-02-29T00:00:00"/>
    <x v="8"/>
  </r>
  <r>
    <x v="3"/>
    <s v="TI"/>
    <x v="1"/>
    <s v="005-073-14"/>
    <n v="545225"/>
    <n v="11750000"/>
    <d v="2024-02-23T00:00:00"/>
    <x v="9"/>
  </r>
  <r>
    <x v="3"/>
    <s v="TI"/>
    <x v="5"/>
    <s v="008-753-12"/>
    <n v="545281"/>
    <n v="343000"/>
    <d v="2024-02-28T00:00:00"/>
    <x v="4"/>
  </r>
  <r>
    <x v="4"/>
    <m/>
    <x v="6"/>
    <m/>
    <m/>
    <m/>
    <m/>
    <x v="10"/>
  </r>
  <r>
    <x v="4"/>
    <m/>
    <x v="6"/>
    <m/>
    <m/>
    <m/>
    <m/>
    <x v="10"/>
  </r>
  <r>
    <x v="4"/>
    <m/>
    <x v="6"/>
    <m/>
    <m/>
    <m/>
    <m/>
    <x v="10"/>
  </r>
  <r>
    <x v="4"/>
    <m/>
    <x v="6"/>
    <m/>
    <m/>
    <m/>
    <m/>
    <x v="10"/>
  </r>
  <r>
    <x v="4"/>
    <m/>
    <x v="6"/>
    <m/>
    <m/>
    <m/>
    <m/>
    <x v="10"/>
  </r>
  <r>
    <x v="4"/>
    <m/>
    <x v="6"/>
    <m/>
    <m/>
    <m/>
    <m/>
    <x v="10"/>
  </r>
  <r>
    <x v="4"/>
    <m/>
    <x v="6"/>
    <m/>
    <m/>
    <m/>
    <m/>
    <x v="10"/>
  </r>
  <r>
    <x v="4"/>
    <m/>
    <x v="6"/>
    <m/>
    <m/>
    <m/>
    <m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4:G58" firstHeaderRow="1" firstDataRow="2" firstDataCol="3" rowPageCount="2" colPageCount="1"/>
  <pivotFields count="10">
    <pivotField name="TITLE COMPANY" axis="axisRow" compact="0" showAll="0">
      <items count="9">
        <item m="1" x="7"/>
        <item x="0"/>
        <item x="1"/>
        <item x="2"/>
        <item x="3"/>
        <item x="4"/>
        <item x="5"/>
        <item x="6"/>
        <item t="default"/>
      </items>
    </pivotField>
    <pivotField compact="0" showAll="0"/>
    <pivotField axis="axisRow" compact="0" showAll="0">
      <items count="14">
        <item m="1"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>
      <items count="28">
        <item m="1" x="2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showAll="0">
      <items count="9">
        <item m="1" x="7"/>
        <item x="0"/>
        <item x="1"/>
        <item x="2"/>
        <item x="3"/>
        <item x="4"/>
        <item x="5"/>
        <item x="6"/>
        <item t="default"/>
      </items>
    </pivotField>
    <pivotField dataField="1" compact="0" showAll="0"/>
    <pivotField dataField="1" compact="0" showAll="0"/>
    <pivotField name="BUILDER/DEVELOPER DEAL" axis="axisPage" compact="0" showAll="0">
      <items count="4">
        <item m="1" x="2"/>
        <item x="0"/>
        <item x="1"/>
        <item t="default"/>
      </items>
    </pivotField>
    <pivotField compact="0" showAll="0"/>
    <pivotField compact="0" showAll="0"/>
  </pivotFields>
  <rowFields count="3">
    <field x="0"/>
    <field x="2"/>
    <field x="3"/>
  </rowFields>
  <rowItems count="53">
    <i>
      <x v="1"/>
    </i>
    <i r="1">
      <x v="1"/>
    </i>
    <i r="2">
      <x v="1"/>
    </i>
    <i>
      <x v="2"/>
    </i>
    <i r="1">
      <x v="2"/>
    </i>
    <i r="2">
      <x v="2"/>
    </i>
    <i r="2">
      <x v="6"/>
    </i>
    <i r="1">
      <x v="3"/>
    </i>
    <i r="2">
      <x v="3"/>
    </i>
    <i r="1">
      <x v="4"/>
    </i>
    <i r="2">
      <x v="4"/>
    </i>
    <i r="1">
      <x v="5"/>
    </i>
    <i r="2">
      <x v="5"/>
    </i>
    <i r="1">
      <x v="6"/>
    </i>
    <i r="2">
      <x v="7"/>
    </i>
    <i r="2">
      <x v="8"/>
    </i>
    <i r="2">
      <x v="9"/>
    </i>
    <i>
      <x v="3"/>
    </i>
    <i r="1">
      <x v="7"/>
    </i>
    <i r="2">
      <x v="10"/>
    </i>
    <i>
      <x v="4"/>
    </i>
    <i r="1">
      <x v="5"/>
    </i>
    <i r="2">
      <x v="11"/>
    </i>
    <i r="1">
      <x v="8"/>
    </i>
    <i r="2">
      <x v="12"/>
    </i>
    <i>
      <x v="5"/>
    </i>
    <i r="1">
      <x v="2"/>
    </i>
    <i r="2">
      <x v="13"/>
    </i>
    <i r="2">
      <x v="15"/>
    </i>
    <i r="2">
      <x v="16"/>
    </i>
    <i r="1">
      <x v="3"/>
    </i>
    <i r="2">
      <x v="17"/>
    </i>
    <i r="2">
      <x v="18"/>
    </i>
    <i r="1">
      <x v="7"/>
    </i>
    <i r="2">
      <x v="20"/>
    </i>
    <i r="1">
      <x v="9"/>
    </i>
    <i r="2">
      <x v="14"/>
    </i>
    <i r="1">
      <x v="10"/>
    </i>
    <i r="2">
      <x v="19"/>
    </i>
    <i>
      <x v="6"/>
    </i>
    <i r="1">
      <x v="2"/>
    </i>
    <i r="2">
      <x v="22"/>
    </i>
    <i r="2">
      <x v="23"/>
    </i>
    <i r="1">
      <x v="3"/>
    </i>
    <i r="2">
      <x v="24"/>
    </i>
    <i r="1">
      <x v="10"/>
    </i>
    <i r="2">
      <x v="21"/>
    </i>
    <i r="1">
      <x v="11"/>
    </i>
    <i r="2">
      <x v="25"/>
    </i>
    <i>
      <x v="7"/>
    </i>
    <i r="1">
      <x v="12"/>
    </i>
    <i r="2">
      <x v="2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4" hier="-1"/>
  </pageFields>
  <dataFields count="4">
    <dataField name="CLOSINGS" fld="5" subtotal="count" baseField="0" baseItem="0"/>
    <dataField name="DOLLAR VOLUME" fld="6" baseField="0" baseItem="0" numFmtId="164"/>
    <dataField name="% OF CLOSINGS" fld="5" subtotal="count" showDataAs="percentOfTotal" baseField="0" baseItem="0" numFmtId="10"/>
    <dataField name="% OF DOLLAR VOLUME" fld="6" showDataAs="percentOfTotal" baseField="0" baseItem="0" numFmtId="10"/>
  </dataFields>
  <pivotTableStyleInfo name="PivotStyleDark9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3:F39" firstHeaderRow="1" firstDataRow="2" firstDataCol="2" rowPageCount="1" colPageCount="1"/>
  <pivotFields count="8">
    <pivotField name="TITLE COMPANY" axis="axisRow" compact="0" showAll="0" insertBlankRow="1">
      <items count="14">
        <item m="1" x="9"/>
        <item m="1" x="8"/>
        <item m="1" x="7"/>
        <item x="0"/>
        <item x="1"/>
        <item m="1" x="12"/>
        <item m="1" x="10"/>
        <item x="3"/>
        <item m="1" x="11"/>
        <item m="1" x="5"/>
        <item m="1" x="6"/>
        <item x="2"/>
        <item x="4"/>
        <item t="default"/>
      </items>
    </pivotField>
    <pivotField compact="0" showAll="0" insertBlankRow="1"/>
    <pivotField axis="axisPage" compact="0" showAll="0" insertBlankRow="1">
      <items count="11">
        <item x="1"/>
        <item x="2"/>
        <item x="5"/>
        <item x="3"/>
        <item x="0"/>
        <item m="1" x="8"/>
        <item m="1" x="9"/>
        <item m="1" x="7"/>
        <item x="4"/>
        <item x="6"/>
        <item t="default"/>
      </items>
    </pivotField>
    <pivotField compact="0" showAll="0" insertBlankRow="1"/>
    <pivotField dataField="1" compact="0" showAll="0" insertBlankRow="1"/>
    <pivotField dataField="1" compact="0" numFmtId="166" showAll="0" insertBlankRow="1"/>
    <pivotField compact="0" numFmtId="14" showAll="0" insertBlankRow="1"/>
    <pivotField axis="axisRow" compact="0" showAll="0" insertBlankRow="1">
      <items count="107">
        <item m="1" x="32"/>
        <item m="1" x="92"/>
        <item m="1" x="104"/>
        <item m="1" x="20"/>
        <item m="1" x="60"/>
        <item m="1" x="34"/>
        <item m="1" x="64"/>
        <item x="9"/>
        <item m="1" x="29"/>
        <item m="1" x="53"/>
        <item m="1" x="42"/>
        <item m="1" x="27"/>
        <item m="1" x="40"/>
        <item m="1" x="18"/>
        <item m="1" x="13"/>
        <item m="1" x="100"/>
        <item m="1" x="26"/>
        <item m="1" x="58"/>
        <item m="1" x="51"/>
        <item m="1" x="87"/>
        <item m="1" x="75"/>
        <item m="1" x="28"/>
        <item m="1" x="33"/>
        <item m="1" x="82"/>
        <item m="1" x="36"/>
        <item m="1" x="62"/>
        <item m="1" x="11"/>
        <item m="1" x="38"/>
        <item m="1" x="37"/>
        <item m="1" x="102"/>
        <item m="1" x="89"/>
        <item m="1" x="105"/>
        <item m="1" x="52"/>
        <item m="1" x="86"/>
        <item m="1" x="12"/>
        <item m="1" x="24"/>
        <item m="1" x="88"/>
        <item m="1" x="95"/>
        <item m="1" x="71"/>
        <item m="1" x="80"/>
        <item m="1" x="22"/>
        <item m="1" x="44"/>
        <item m="1" x="85"/>
        <item m="1" x="15"/>
        <item m="1" x="72"/>
        <item m="1" x="97"/>
        <item m="1" x="49"/>
        <item m="1" x="99"/>
        <item m="1" x="57"/>
        <item m="1" x="103"/>
        <item m="1" x="74"/>
        <item m="1" x="63"/>
        <item m="1" x="39"/>
        <item x="6"/>
        <item m="1" x="43"/>
        <item m="1" x="31"/>
        <item m="1" x="66"/>
        <item m="1" x="78"/>
        <item m="1" x="25"/>
        <item m="1" x="93"/>
        <item m="1" x="70"/>
        <item m="1" x="90"/>
        <item m="1" x="21"/>
        <item x="4"/>
        <item m="1" x="101"/>
        <item m="1" x="69"/>
        <item m="1" x="76"/>
        <item m="1" x="47"/>
        <item m="1" x="98"/>
        <item x="8"/>
        <item m="1" x="84"/>
        <item m="1" x="94"/>
        <item m="1" x="46"/>
        <item m="1" x="30"/>
        <item m="1" x="50"/>
        <item m="1" x="23"/>
        <item m="1" x="17"/>
        <item m="1" x="68"/>
        <item m="1" x="91"/>
        <item m="1" x="19"/>
        <item m="1" x="81"/>
        <item m="1" x="61"/>
        <item m="1" x="79"/>
        <item m="1" x="67"/>
        <item m="1" x="14"/>
        <item m="1" x="73"/>
        <item m="1" x="35"/>
        <item m="1" x="59"/>
        <item m="1" x="16"/>
        <item m="1" x="96"/>
        <item m="1" x="77"/>
        <item m="1" x="83"/>
        <item m="1" x="45"/>
        <item m="1" x="41"/>
        <item m="1" x="65"/>
        <item m="1" x="56"/>
        <item m="1" x="54"/>
        <item m="1" x="48"/>
        <item m="1" x="55"/>
        <item x="10"/>
        <item x="0"/>
        <item x="1"/>
        <item x="2"/>
        <item x="3"/>
        <item x="5"/>
        <item x="7"/>
        <item t="default"/>
      </items>
    </pivotField>
  </pivotFields>
  <rowFields count="2">
    <field x="7"/>
    <field x="0"/>
  </rowFields>
  <rowItems count="35">
    <i>
      <x v="7"/>
    </i>
    <i r="1">
      <x v="7"/>
    </i>
    <i t="blank">
      <x v="7"/>
    </i>
    <i>
      <x v="53"/>
    </i>
    <i r="1">
      <x v="11"/>
    </i>
    <i t="blank">
      <x v="53"/>
    </i>
    <i>
      <x v="63"/>
    </i>
    <i r="1">
      <x v="7"/>
    </i>
    <i r="1">
      <x v="11"/>
    </i>
    <i t="blank">
      <x v="63"/>
    </i>
    <i>
      <x v="69"/>
    </i>
    <i r="1">
      <x v="11"/>
    </i>
    <i t="blank">
      <x v="69"/>
    </i>
    <i>
      <x v="99"/>
    </i>
    <i r="1">
      <x v="12"/>
    </i>
    <i t="blank">
      <x v="99"/>
    </i>
    <i>
      <x v="100"/>
    </i>
    <i r="1">
      <x v="3"/>
    </i>
    <i t="blank">
      <x v="100"/>
    </i>
    <i>
      <x v="101"/>
    </i>
    <i r="1">
      <x v="3"/>
    </i>
    <i t="blank">
      <x v="101"/>
    </i>
    <i>
      <x v="102"/>
    </i>
    <i r="1">
      <x v="4"/>
    </i>
    <i t="blank">
      <x v="102"/>
    </i>
    <i>
      <x v="103"/>
    </i>
    <i r="1">
      <x v="11"/>
    </i>
    <i t="blank">
      <x v="103"/>
    </i>
    <i>
      <x v="104"/>
    </i>
    <i r="1">
      <x v="11"/>
    </i>
    <i t="blank">
      <x v="104"/>
    </i>
    <i>
      <x v="105"/>
    </i>
    <i r="1">
      <x v="11"/>
    </i>
    <i t="blank">
      <x v="10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CLOSINGS" fld="4" subtotal="count" baseField="0" baseItem="0"/>
    <dataField name="DOLLAR VOL." fld="5" baseField="0" baseItem="0" numFmtId="164"/>
    <dataField name="% OF CLOSINGS" fld="4" subtotal="count" showDataAs="percentOfTotal" baseField="7" baseItem="0" numFmtId="10"/>
    <dataField name="% OF DOLLAR VOL." fld="5" showDataAs="percentOfTotal" baseField="7" baseItem="0" numFmtId="10"/>
  </dataFields>
  <pivotTableStyleInfo name="PivotStyleDark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5" name="Table5" displayName="Table5" ref="A1:J75" totalsRowShown="0" headerRowDxfId="5">
  <autoFilter ref="A1:J75">
    <filterColumn colId="1"/>
    <filterColumn colId="2"/>
    <filterColumn colId="4"/>
    <filterColumn colId="9"/>
  </autoFilter>
  <tableColumns count="10">
    <tableColumn id="1" name="FULLNAME"/>
    <tableColumn id="2" name="RECBY"/>
    <tableColumn id="3" name="BRANCH"/>
    <tableColumn id="4" name="EO"/>
    <tableColumn id="5" name="PROPTYPE"/>
    <tableColumn id="6" name="DOCNUM"/>
    <tableColumn id="7" name="AMOUNT"/>
    <tableColumn id="8" name="SUB"/>
    <tableColumn id="9" name="INSURED"/>
    <tableColumn id="10" name="RECDA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H20" totalsRowShown="0" headerRowDxfId="4">
  <autoFilter ref="A1:H20"/>
  <sortState ref="A2:H295">
    <sortCondition ref="D1:D295"/>
  </sortState>
  <tableColumns count="8">
    <tableColumn id="1" name="FULLNAME"/>
    <tableColumn id="2" name="RECBY"/>
    <tableColumn id="3" name="TYPELOAN"/>
    <tableColumn id="4" name="APN"/>
    <tableColumn id="5" name="DOCNUM"/>
    <tableColumn id="6" name="AMOUNT"/>
    <tableColumn id="7" name="RECDATE"/>
    <tableColumn id="8" name="LENDER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E86" totalsRowShown="0" headerRowDxfId="3" headerRowBorderDxfId="2" tableBorderDxfId="1" totalsRowBorderDxfId="0">
  <autoFilter ref="A1:E86"/>
  <tableColumns count="5">
    <tableColumn id="1" name="FULLNAME"/>
    <tableColumn id="2" name="RECBY"/>
    <tableColumn id="3" name="AMOUNT"/>
    <tableColumn id="4" name="RECDATE"/>
    <tableColumn id="5" name="DOCTYP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sourcenev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sourcenev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sourcene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39"/>
  <sheetViews>
    <sheetView tabSelected="1" workbookViewId="0">
      <selection activeCell="G1" sqref="G1"/>
    </sheetView>
  </sheetViews>
  <sheetFormatPr defaultRowHeight="13.2"/>
  <cols>
    <col min="1" max="1" width="30.33203125" customWidth="1"/>
    <col min="2" max="2" width="11.5546875" style="43" customWidth="1"/>
    <col min="3" max="3" width="18" style="38" customWidth="1"/>
    <col min="4" max="4" width="13.109375" style="9" customWidth="1"/>
    <col min="5" max="5" width="18.88671875" style="9" customWidth="1"/>
    <col min="6" max="6" width="12.88671875" customWidth="1"/>
    <col min="7" max="7" width="18.5546875" customWidth="1"/>
  </cols>
  <sheetData>
    <row r="1" spans="1:7" ht="15.6">
      <c r="A1" s="1" t="s">
        <v>47</v>
      </c>
    </row>
    <row r="2" spans="1:7">
      <c r="A2" s="2" t="s">
        <v>52</v>
      </c>
    </row>
    <row r="3" spans="1:7">
      <c r="A3" s="2"/>
    </row>
    <row r="4" spans="1:7" ht="13.8" thickBot="1">
      <c r="A4" s="2"/>
    </row>
    <row r="5" spans="1:7" ht="16.2" thickBot="1">
      <c r="A5" s="119" t="s">
        <v>4</v>
      </c>
      <c r="B5" s="120"/>
      <c r="C5" s="120"/>
      <c r="D5" s="120"/>
      <c r="E5" s="120"/>
      <c r="F5" s="120"/>
      <c r="G5" s="121"/>
    </row>
    <row r="6" spans="1:7" ht="26.4">
      <c r="A6" s="6" t="s">
        <v>7</v>
      </c>
      <c r="B6" s="45" t="s">
        <v>8</v>
      </c>
      <c r="C6" s="26" t="s">
        <v>9</v>
      </c>
      <c r="D6" s="8" t="s">
        <v>8</v>
      </c>
      <c r="E6" s="8" t="s">
        <v>9</v>
      </c>
      <c r="F6" s="118" t="s">
        <v>50</v>
      </c>
      <c r="G6" s="118" t="s">
        <v>51</v>
      </c>
    </row>
    <row r="7" spans="1:7">
      <c r="A7" s="126" t="s">
        <v>63</v>
      </c>
      <c r="B7" s="127">
        <v>21</v>
      </c>
      <c r="C7" s="128">
        <v>12157236</v>
      </c>
      <c r="D7" s="129">
        <f>B7/$B$14</f>
        <v>0.28378378378378377</v>
      </c>
      <c r="E7" s="129">
        <f>C7/$C$14</f>
        <v>0.27953718535776917</v>
      </c>
      <c r="F7" s="130">
        <v>1</v>
      </c>
      <c r="G7" s="130">
        <f>RANK(C7,$C$7:$C$13)</f>
        <v>1</v>
      </c>
    </row>
    <row r="8" spans="1:7">
      <c r="A8" s="67" t="s">
        <v>77</v>
      </c>
      <c r="B8" s="68">
        <v>17</v>
      </c>
      <c r="C8" s="69">
        <v>9719896</v>
      </c>
      <c r="D8" s="23">
        <f>B8/$B$14</f>
        <v>0.22972972972972974</v>
      </c>
      <c r="E8" s="23">
        <f>C8/$C$14</f>
        <v>0.22349425229634753</v>
      </c>
      <c r="F8" s="72">
        <v>2</v>
      </c>
      <c r="G8" s="104">
        <f>RANK(C8,$C$7:$C$13)</f>
        <v>3</v>
      </c>
    </row>
    <row r="9" spans="1:7">
      <c r="A9" s="67" t="s">
        <v>67</v>
      </c>
      <c r="B9" s="68">
        <v>16</v>
      </c>
      <c r="C9" s="69">
        <v>12094500</v>
      </c>
      <c r="D9" s="23">
        <f t="shared" ref="D9" si="0">B9/$B$14</f>
        <v>0.21621621621621623</v>
      </c>
      <c r="E9" s="23">
        <f t="shared" ref="E9" si="1">C9/$C$14</f>
        <v>0.27809466628019225</v>
      </c>
      <c r="F9" s="72">
        <v>3</v>
      </c>
      <c r="G9" s="104">
        <f>RANK(C9,$C$7:$C$13)</f>
        <v>2</v>
      </c>
    </row>
    <row r="10" spans="1:7">
      <c r="A10" s="67" t="s">
        <v>53</v>
      </c>
      <c r="B10" s="68">
        <v>14</v>
      </c>
      <c r="C10" s="69">
        <v>6944955</v>
      </c>
      <c r="D10" s="23">
        <f>B10/$B$14</f>
        <v>0.1891891891891892</v>
      </c>
      <c r="E10" s="23">
        <f>C10/$C$14</f>
        <v>0.15968869676761771</v>
      </c>
      <c r="F10" s="72">
        <v>4</v>
      </c>
      <c r="G10" s="104">
        <f>RANK(C10,$C$7:$C$13)</f>
        <v>4</v>
      </c>
    </row>
    <row r="11" spans="1:7">
      <c r="A11" s="83" t="s">
        <v>58</v>
      </c>
      <c r="B11" s="79">
        <v>3</v>
      </c>
      <c r="C11" s="117">
        <v>1710000</v>
      </c>
      <c r="D11" s="23">
        <f>B11/$B$14</f>
        <v>4.0540540540540543E-2</v>
      </c>
      <c r="E11" s="23">
        <f>C11/$C$14</f>
        <v>3.9318853969914316E-2</v>
      </c>
      <c r="F11" s="72">
        <v>5</v>
      </c>
      <c r="G11" s="104">
        <f>RANK(C11,$C$7:$C$13)</f>
        <v>5</v>
      </c>
    </row>
    <row r="12" spans="1:7">
      <c r="A12" s="67" t="s">
        <v>87</v>
      </c>
      <c r="B12" s="68">
        <v>2</v>
      </c>
      <c r="C12" s="69">
        <v>618999</v>
      </c>
      <c r="D12" s="23">
        <f>B12/$B$14</f>
        <v>2.7027027027027029E-2</v>
      </c>
      <c r="E12" s="23">
        <f>C12/$C$14</f>
        <v>1.4232942273990053E-2</v>
      </c>
      <c r="F12" s="72">
        <v>6</v>
      </c>
      <c r="G12" s="104">
        <f>RANK(C12,$C$7:$C$13)</f>
        <v>6</v>
      </c>
    </row>
    <row r="13" spans="1:7">
      <c r="A13" s="83" t="s">
        <v>100</v>
      </c>
      <c r="B13" s="79">
        <v>1</v>
      </c>
      <c r="C13" s="117">
        <v>245000</v>
      </c>
      <c r="D13" s="23">
        <f>B13/$B$14</f>
        <v>1.3513513513513514E-2</v>
      </c>
      <c r="E13" s="23">
        <f>C13/$C$14</f>
        <v>5.6334030541690099E-3</v>
      </c>
      <c r="F13" s="72">
        <v>7</v>
      </c>
      <c r="G13" s="104">
        <f>RANK(C13,$C$7:$C$13)</f>
        <v>7</v>
      </c>
    </row>
    <row r="14" spans="1:7">
      <c r="A14" s="80" t="s">
        <v>23</v>
      </c>
      <c r="B14" s="81">
        <f>SUM(B7:B13)</f>
        <v>74</v>
      </c>
      <c r="C14" s="82">
        <f>SUM(C7:C13)</f>
        <v>43490586</v>
      </c>
      <c r="D14" s="30">
        <f>SUM(D7:D13)</f>
        <v>0.99999999999999989</v>
      </c>
      <c r="E14" s="30">
        <f>SUM(E7:E13)</f>
        <v>1</v>
      </c>
      <c r="F14" s="31"/>
      <c r="G14" s="31"/>
    </row>
    <row r="15" spans="1:7" ht="13.8" thickBot="1">
      <c r="A15" s="76"/>
      <c r="B15" s="77"/>
      <c r="C15" s="78"/>
    </row>
    <row r="16" spans="1:7" ht="16.2" thickBot="1">
      <c r="A16" s="122" t="s">
        <v>10</v>
      </c>
      <c r="B16" s="123"/>
      <c r="C16" s="123"/>
      <c r="D16" s="123"/>
      <c r="E16" s="123"/>
      <c r="F16" s="123"/>
      <c r="G16" s="124"/>
    </row>
    <row r="17" spans="1:7">
      <c r="A17" s="3"/>
      <c r="B17" s="44"/>
      <c r="C17" s="39"/>
      <c r="D17" s="4" t="s">
        <v>5</v>
      </c>
      <c r="E17" s="4" t="s">
        <v>5</v>
      </c>
      <c r="F17" s="5" t="s">
        <v>6</v>
      </c>
      <c r="G17" s="5" t="s">
        <v>6</v>
      </c>
    </row>
    <row r="18" spans="1:7">
      <c r="A18" s="6" t="s">
        <v>11</v>
      </c>
      <c r="B18" s="45" t="s">
        <v>8</v>
      </c>
      <c r="C18" s="26" t="s">
        <v>9</v>
      </c>
      <c r="D18" s="8" t="s">
        <v>8</v>
      </c>
      <c r="E18" s="8" t="s">
        <v>9</v>
      </c>
      <c r="F18" s="7" t="s">
        <v>8</v>
      </c>
      <c r="G18" s="7" t="s">
        <v>9</v>
      </c>
    </row>
    <row r="19" spans="1:7">
      <c r="A19" s="126" t="s">
        <v>63</v>
      </c>
      <c r="B19" s="127">
        <v>6</v>
      </c>
      <c r="C19" s="69">
        <v>896331</v>
      </c>
      <c r="D19" s="131">
        <f>B19/$B$23</f>
        <v>0.54545454545454541</v>
      </c>
      <c r="E19" s="23">
        <f>C19/$C$23</f>
        <v>3.3842404209920462E-2</v>
      </c>
      <c r="F19" s="132">
        <v>1</v>
      </c>
      <c r="G19" s="72">
        <f>RANK(C19,$C$19:$C$22)</f>
        <v>4</v>
      </c>
    </row>
    <row r="20" spans="1:7">
      <c r="A20" s="126" t="s">
        <v>53</v>
      </c>
      <c r="B20" s="68">
        <v>2</v>
      </c>
      <c r="C20" s="128">
        <v>12093000</v>
      </c>
      <c r="D20" s="23">
        <f>B20/$B$23</f>
        <v>0.18181818181818182</v>
      </c>
      <c r="E20" s="131">
        <f>C20/$C$23</f>
        <v>0.45659047172369149</v>
      </c>
      <c r="F20" s="72">
        <v>2</v>
      </c>
      <c r="G20" s="132">
        <f>RANK(C20,$C$19:$C$22)</f>
        <v>1</v>
      </c>
    </row>
    <row r="21" spans="1:7">
      <c r="A21" s="67" t="s">
        <v>107</v>
      </c>
      <c r="B21" s="68">
        <v>2</v>
      </c>
      <c r="C21" s="69">
        <v>9496110</v>
      </c>
      <c r="D21" s="23">
        <f>B21/$B$23</f>
        <v>0.18181818181818182</v>
      </c>
      <c r="E21" s="23">
        <f>C21/$C$23</f>
        <v>0.35854075452245632</v>
      </c>
      <c r="F21" s="72">
        <v>2</v>
      </c>
      <c r="G21" s="72">
        <f>RANK(C21,$C$19:$C$22)</f>
        <v>2</v>
      </c>
    </row>
    <row r="22" spans="1:7">
      <c r="A22" s="67" t="s">
        <v>67</v>
      </c>
      <c r="B22" s="68">
        <v>1</v>
      </c>
      <c r="C22" s="69">
        <v>4000000</v>
      </c>
      <c r="D22" s="23">
        <f>B22/$B$23</f>
        <v>9.0909090909090912E-2</v>
      </c>
      <c r="E22" s="23">
        <f>C22/$C$23</f>
        <v>0.1510263695439317</v>
      </c>
      <c r="F22" s="72">
        <v>3</v>
      </c>
      <c r="G22" s="72">
        <f>RANK(C22,$C$19:$C$22)</f>
        <v>3</v>
      </c>
    </row>
    <row r="23" spans="1:7">
      <c r="A23" s="32" t="s">
        <v>23</v>
      </c>
      <c r="B23" s="46">
        <f>SUM(B19:B22)</f>
        <v>11</v>
      </c>
      <c r="C23" s="33">
        <f>SUM(C19:C22)</f>
        <v>26485441</v>
      </c>
      <c r="D23" s="30">
        <f>SUM(D19:D22)</f>
        <v>1</v>
      </c>
      <c r="E23" s="30">
        <f>SUM(E19:E22)</f>
        <v>0.99999999999999989</v>
      </c>
      <c r="F23" s="31"/>
      <c r="G23" s="31"/>
    </row>
    <row r="24" spans="1:7" ht="13.8" thickBot="1"/>
    <row r="25" spans="1:7" ht="16.2" thickBot="1">
      <c r="A25" s="119" t="s">
        <v>12</v>
      </c>
      <c r="B25" s="120"/>
      <c r="C25" s="120"/>
      <c r="D25" s="120"/>
      <c r="E25" s="120"/>
      <c r="F25" s="120"/>
      <c r="G25" s="121"/>
    </row>
    <row r="26" spans="1:7">
      <c r="A26" s="3"/>
      <c r="B26" s="44"/>
      <c r="C26" s="39"/>
      <c r="D26" s="4" t="s">
        <v>5</v>
      </c>
      <c r="E26" s="4" t="s">
        <v>5</v>
      </c>
      <c r="F26" s="5" t="s">
        <v>6</v>
      </c>
      <c r="G26" s="5" t="s">
        <v>6</v>
      </c>
    </row>
    <row r="27" spans="1:7">
      <c r="A27" s="6" t="s">
        <v>11</v>
      </c>
      <c r="B27" s="45" t="s">
        <v>8</v>
      </c>
      <c r="C27" s="26" t="s">
        <v>9</v>
      </c>
      <c r="D27" s="8" t="s">
        <v>8</v>
      </c>
      <c r="E27" s="8" t="s">
        <v>9</v>
      </c>
      <c r="F27" s="7" t="s">
        <v>8</v>
      </c>
      <c r="G27" s="7" t="s">
        <v>9</v>
      </c>
    </row>
    <row r="28" spans="1:7">
      <c r="A28" s="126" t="s">
        <v>63</v>
      </c>
      <c r="B28" s="127">
        <v>27</v>
      </c>
      <c r="C28" s="69">
        <v>13053567</v>
      </c>
      <c r="D28" s="131">
        <f t="shared" ref="D28:D35" si="2">B28/$B$36</f>
        <v>0.31764705882352939</v>
      </c>
      <c r="E28" s="23">
        <f t="shared" ref="E28:E35" si="3">C28/$C$36</f>
        <v>0.18654341436103539</v>
      </c>
      <c r="F28" s="132">
        <v>1</v>
      </c>
      <c r="G28" s="72">
        <f>RANK(C28,$C$28:$C$35)</f>
        <v>3</v>
      </c>
    </row>
    <row r="29" spans="1:7">
      <c r="A29" s="67" t="s">
        <v>67</v>
      </c>
      <c r="B29" s="68">
        <v>17</v>
      </c>
      <c r="C29" s="69">
        <v>16094500</v>
      </c>
      <c r="D29" s="23">
        <f t="shared" si="2"/>
        <v>0.2</v>
      </c>
      <c r="E29" s="23">
        <f t="shared" si="3"/>
        <v>0.23000019706748998</v>
      </c>
      <c r="F29" s="72">
        <v>2</v>
      </c>
      <c r="G29" s="72">
        <f>RANK(C29,$C$28:$C$35)</f>
        <v>2</v>
      </c>
    </row>
    <row r="30" spans="1:7">
      <c r="A30" s="67" t="s">
        <v>77</v>
      </c>
      <c r="B30" s="68">
        <v>17</v>
      </c>
      <c r="C30" s="69">
        <v>9719896</v>
      </c>
      <c r="D30" s="23">
        <f t="shared" si="2"/>
        <v>0.2</v>
      </c>
      <c r="E30" s="23">
        <f t="shared" si="3"/>
        <v>0.13890322752962239</v>
      </c>
      <c r="F30" s="72">
        <v>2</v>
      </c>
      <c r="G30" s="72">
        <f>RANK(C30,$C$28:$C$35)</f>
        <v>4</v>
      </c>
    </row>
    <row r="31" spans="1:7">
      <c r="A31" s="126" t="s">
        <v>53</v>
      </c>
      <c r="B31" s="68">
        <v>16</v>
      </c>
      <c r="C31" s="128">
        <v>19037955</v>
      </c>
      <c r="D31" s="23">
        <f t="shared" ref="D31" si="4">B31/$B$36</f>
        <v>0.18823529411764706</v>
      </c>
      <c r="E31" s="131">
        <f t="shared" ref="E31" si="5">C31/$C$36</f>
        <v>0.27206395984727744</v>
      </c>
      <c r="F31" s="72">
        <v>3</v>
      </c>
      <c r="G31" s="132">
        <f>RANK(C31,$C$28:$C$35)</f>
        <v>1</v>
      </c>
    </row>
    <row r="32" spans="1:7">
      <c r="A32" s="67" t="s">
        <v>58</v>
      </c>
      <c r="B32" s="68">
        <v>3</v>
      </c>
      <c r="C32" s="69">
        <v>1710000</v>
      </c>
      <c r="D32" s="23">
        <f t="shared" si="2"/>
        <v>3.5294117647058823E-2</v>
      </c>
      <c r="E32" s="23">
        <f t="shared" si="3"/>
        <v>2.4436940382454121E-2</v>
      </c>
      <c r="F32" s="72">
        <v>4</v>
      </c>
      <c r="G32" s="72">
        <f>RANK(C32,$C$28:$C$35)</f>
        <v>6</v>
      </c>
    </row>
    <row r="33" spans="1:7">
      <c r="A33" s="67" t="s">
        <v>107</v>
      </c>
      <c r="B33" s="68">
        <v>2</v>
      </c>
      <c r="C33" s="69">
        <v>9496110</v>
      </c>
      <c r="D33" s="23">
        <f t="shared" si="2"/>
        <v>2.3529411764705882E-2</v>
      </c>
      <c r="E33" s="23">
        <f t="shared" si="3"/>
        <v>0.13570518943580492</v>
      </c>
      <c r="F33" s="72">
        <v>5</v>
      </c>
      <c r="G33" s="72">
        <f>RANK(C33,$C$28:$C$35)</f>
        <v>5</v>
      </c>
    </row>
    <row r="34" spans="1:7">
      <c r="A34" s="67" t="s">
        <v>87</v>
      </c>
      <c r="B34" s="68">
        <v>2</v>
      </c>
      <c r="C34" s="69">
        <v>618999</v>
      </c>
      <c r="D34" s="23">
        <f t="shared" si="2"/>
        <v>2.3529411764705882E-2</v>
      </c>
      <c r="E34" s="23">
        <f t="shared" si="3"/>
        <v>8.8458723156717659E-3</v>
      </c>
      <c r="F34" s="72">
        <v>5</v>
      </c>
      <c r="G34" s="72">
        <f>RANK(C34,$C$28:$C$35)</f>
        <v>7</v>
      </c>
    </row>
    <row r="35" spans="1:7">
      <c r="A35" s="67" t="s">
        <v>100</v>
      </c>
      <c r="B35" s="68">
        <v>1</v>
      </c>
      <c r="C35" s="69">
        <v>245000</v>
      </c>
      <c r="D35" s="23">
        <f t="shared" si="2"/>
        <v>1.1764705882352941E-2</v>
      </c>
      <c r="E35" s="23">
        <f t="shared" si="3"/>
        <v>3.5011990606440115E-3</v>
      </c>
      <c r="F35" s="72">
        <v>6</v>
      </c>
      <c r="G35" s="72">
        <f>RANK(C35,$C$28:$C$35)</f>
        <v>8</v>
      </c>
    </row>
    <row r="36" spans="1:7">
      <c r="A36" s="32" t="s">
        <v>23</v>
      </c>
      <c r="B36" s="47">
        <f>SUM(B28:B35)</f>
        <v>85</v>
      </c>
      <c r="C36" s="37">
        <f>SUM(C28:C35)</f>
        <v>69976027</v>
      </c>
      <c r="D36" s="30">
        <f>SUM(D28:D35)</f>
        <v>0.99999999999999989</v>
      </c>
      <c r="E36" s="30">
        <f>SUM(E28:E35)</f>
        <v>1</v>
      </c>
      <c r="F36" s="31"/>
      <c r="G36" s="31"/>
    </row>
    <row r="38" spans="1:7">
      <c r="A38" s="125" t="s">
        <v>24</v>
      </c>
      <c r="B38" s="125"/>
      <c r="C38" s="125"/>
      <c r="D38" s="103" t="s">
        <v>43</v>
      </c>
    </row>
    <row r="39" spans="1:7">
      <c r="A39" s="20" t="s">
        <v>25</v>
      </c>
    </row>
  </sheetData>
  <sortState ref="A57:C76">
    <sortCondition descending="1" ref="B57"/>
    <sortCondition descending="1" ref="C57"/>
  </sortState>
  <mergeCells count="4">
    <mergeCell ref="A5:G5"/>
    <mergeCell ref="A16:G16"/>
    <mergeCell ref="A25:G25"/>
    <mergeCell ref="A38:C38"/>
  </mergeCells>
  <phoneticPr fontId="2" type="noConversion"/>
  <hyperlinks>
    <hyperlink ref="A39" r:id="rId1"/>
  </hyperlinks>
  <pageMargins left="0.75" right="0.75" top="1" bottom="1" header="0.5" footer="0.5"/>
  <pageSetup scale="73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51"/>
  <sheetViews>
    <sheetView workbookViewId="0">
      <selection activeCell="G1" sqref="G1"/>
    </sheetView>
  </sheetViews>
  <sheetFormatPr defaultRowHeight="13.2"/>
  <cols>
    <col min="1" max="1" width="30.33203125" customWidth="1"/>
    <col min="2" max="2" width="12.109375" style="63" customWidth="1"/>
    <col min="3" max="3" width="16.109375" style="92" customWidth="1"/>
    <col min="4" max="4" width="12" style="9" customWidth="1"/>
    <col min="5" max="5" width="16.44140625" style="9" customWidth="1"/>
    <col min="6" max="6" width="13.88671875" customWidth="1"/>
    <col min="7" max="7" width="17.33203125" customWidth="1"/>
    <col min="9" max="9" width="53.5546875" customWidth="1"/>
  </cols>
  <sheetData>
    <row r="1" spans="1:7" ht="15.6">
      <c r="A1" s="1" t="s">
        <v>48</v>
      </c>
    </row>
    <row r="2" spans="1:7">
      <c r="A2" s="2" t="str">
        <f>'OVERALL STATS'!A2</f>
        <v>Reporting Period: FEBRUARY, 2024</v>
      </c>
    </row>
    <row r="3" spans="1:7" ht="13.8" thickBot="1"/>
    <row r="4" spans="1:7" ht="16.2" thickBot="1">
      <c r="A4" s="119" t="s">
        <v>13</v>
      </c>
      <c r="B4" s="120"/>
      <c r="C4" s="120"/>
      <c r="D4" s="120"/>
      <c r="E4" s="120"/>
      <c r="F4" s="120"/>
      <c r="G4" s="121"/>
    </row>
    <row r="5" spans="1:7">
      <c r="A5" s="3"/>
      <c r="B5" s="101"/>
      <c r="C5" s="93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12" t="s">
        <v>7</v>
      </c>
      <c r="B6" s="12" t="s">
        <v>8</v>
      </c>
      <c r="C6" s="94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33" t="s">
        <v>63</v>
      </c>
      <c r="B7" s="134">
        <v>18</v>
      </c>
      <c r="C7" s="95">
        <v>10161300</v>
      </c>
      <c r="D7" s="135">
        <f>B7/$B$13</f>
        <v>0.39130434782608697</v>
      </c>
      <c r="E7" s="23">
        <f>C7/$C$13</f>
        <v>0.36725423561455656</v>
      </c>
      <c r="F7" s="132">
        <v>1</v>
      </c>
      <c r="G7" s="72">
        <f>RANK(C7,$C$7:$C$12)</f>
        <v>2</v>
      </c>
    </row>
    <row r="8" spans="1:7">
      <c r="A8" s="133" t="s">
        <v>67</v>
      </c>
      <c r="B8" s="36">
        <v>14</v>
      </c>
      <c r="C8" s="136">
        <v>10977500</v>
      </c>
      <c r="D8" s="27">
        <f>B8/$B$13</f>
        <v>0.30434782608695654</v>
      </c>
      <c r="E8" s="131">
        <f>C8/$C$13</f>
        <v>0.39675369996543697</v>
      </c>
      <c r="F8" s="72">
        <v>2</v>
      </c>
      <c r="G8" s="132">
        <f>RANK(C8,$C$7:$C$12)</f>
        <v>1</v>
      </c>
    </row>
    <row r="9" spans="1:7">
      <c r="A9" s="35" t="s">
        <v>53</v>
      </c>
      <c r="B9" s="36">
        <v>8</v>
      </c>
      <c r="C9" s="95">
        <v>3955500</v>
      </c>
      <c r="D9" s="27">
        <f t="shared" ref="D9" si="0">B9/$B$13</f>
        <v>0.17391304347826086</v>
      </c>
      <c r="E9" s="23">
        <f t="shared" ref="E9" si="1">C9/$C$13</f>
        <v>0.14296144479282952</v>
      </c>
      <c r="F9" s="72">
        <v>3</v>
      </c>
      <c r="G9" s="72">
        <f>RANK(C9,$C$7:$C$12)</f>
        <v>3</v>
      </c>
    </row>
    <row r="10" spans="1:7">
      <c r="A10" s="35" t="s">
        <v>58</v>
      </c>
      <c r="B10" s="36">
        <v>3</v>
      </c>
      <c r="C10" s="95">
        <v>1710000</v>
      </c>
      <c r="D10" s="27">
        <f>B10/$B$13</f>
        <v>6.5217391304347824E-2</v>
      </c>
      <c r="E10" s="23">
        <f>C10/$C$13</f>
        <v>6.18035825042949E-2</v>
      </c>
      <c r="F10" s="72">
        <v>4</v>
      </c>
      <c r="G10" s="72">
        <f>RANK(C10,$C$7:$C$12)</f>
        <v>4</v>
      </c>
    </row>
    <row r="11" spans="1:7">
      <c r="A11" s="35" t="s">
        <v>87</v>
      </c>
      <c r="B11" s="36">
        <v>2</v>
      </c>
      <c r="C11" s="95">
        <v>618999</v>
      </c>
      <c r="D11" s="27">
        <f>B11/$B$13</f>
        <v>4.3478260869565216E-2</v>
      </c>
      <c r="E11" s="23">
        <f>C11/$C$13</f>
        <v>2.2372137875190663E-2</v>
      </c>
      <c r="F11" s="72">
        <v>5</v>
      </c>
      <c r="G11" s="72">
        <f>RANK(C11,$C$7:$C$12)</f>
        <v>5</v>
      </c>
    </row>
    <row r="12" spans="1:7">
      <c r="A12" s="35" t="s">
        <v>100</v>
      </c>
      <c r="B12" s="36">
        <v>1</v>
      </c>
      <c r="C12" s="95">
        <v>245000</v>
      </c>
      <c r="D12" s="27">
        <f>B12/$B$13</f>
        <v>2.1739130434782608E-2</v>
      </c>
      <c r="E12" s="23">
        <f>C12/$C$13</f>
        <v>8.8548992476913738E-3</v>
      </c>
      <c r="F12" s="72">
        <v>6</v>
      </c>
      <c r="G12" s="72">
        <f>RANK(C12,$C$7:$C$12)</f>
        <v>6</v>
      </c>
    </row>
    <row r="13" spans="1:7">
      <c r="A13" s="28" t="s">
        <v>23</v>
      </c>
      <c r="B13" s="29">
        <f>SUM(B7:B12)</f>
        <v>46</v>
      </c>
      <c r="C13" s="96">
        <f>SUM(C7:C12)</f>
        <v>27668299</v>
      </c>
      <c r="D13" s="30">
        <f>SUM(D7:D12)</f>
        <v>0.99999999999999989</v>
      </c>
      <c r="E13" s="30">
        <f>SUM(E7:E12)</f>
        <v>1</v>
      </c>
      <c r="F13" s="31"/>
      <c r="G13" s="31"/>
    </row>
    <row r="14" spans="1:7" ht="13.8" thickBot="1"/>
    <row r="15" spans="1:7" ht="16.2" thickBot="1">
      <c r="A15" s="119" t="s">
        <v>14</v>
      </c>
      <c r="B15" s="120"/>
      <c r="C15" s="120"/>
      <c r="D15" s="120"/>
      <c r="E15" s="120"/>
      <c r="F15" s="120"/>
      <c r="G15" s="121"/>
    </row>
    <row r="16" spans="1:7">
      <c r="A16" s="3"/>
      <c r="B16" s="101"/>
      <c r="C16" s="93"/>
      <c r="D16" s="10" t="s">
        <v>5</v>
      </c>
      <c r="E16" s="10" t="s">
        <v>5</v>
      </c>
      <c r="F16" s="11" t="s">
        <v>6</v>
      </c>
      <c r="G16" s="15" t="s">
        <v>6</v>
      </c>
    </row>
    <row r="17" spans="1:7">
      <c r="A17" s="12" t="s">
        <v>7</v>
      </c>
      <c r="B17" s="12" t="s">
        <v>8</v>
      </c>
      <c r="C17" s="94" t="s">
        <v>9</v>
      </c>
      <c r="D17" s="13" t="s">
        <v>8</v>
      </c>
      <c r="E17" s="13" t="s">
        <v>9</v>
      </c>
      <c r="F17" s="14" t="s">
        <v>8</v>
      </c>
      <c r="G17" s="16" t="s">
        <v>9</v>
      </c>
    </row>
    <row r="18" spans="1:7">
      <c r="A18" s="137" t="s">
        <v>77</v>
      </c>
      <c r="B18" s="134">
        <v>17</v>
      </c>
      <c r="C18" s="136">
        <v>9719896</v>
      </c>
      <c r="D18" s="135">
        <f>B18/$B$22</f>
        <v>0.6071428571428571</v>
      </c>
      <c r="E18" s="131">
        <f>C18/$C$22</f>
        <v>0.61431675458800616</v>
      </c>
      <c r="F18" s="132">
        <v>1</v>
      </c>
      <c r="G18" s="132">
        <f>RANK(C18,$C$18:$C$21)</f>
        <v>1</v>
      </c>
    </row>
    <row r="19" spans="1:7">
      <c r="A19" s="48" t="s">
        <v>53</v>
      </c>
      <c r="B19" s="49">
        <v>6</v>
      </c>
      <c r="C19" s="97">
        <v>2989455</v>
      </c>
      <c r="D19" s="27">
        <f>B19/$B$22</f>
        <v>0.21428571428571427</v>
      </c>
      <c r="E19" s="23">
        <f>C19/$C$22</f>
        <v>0.18893950033898385</v>
      </c>
      <c r="F19" s="72">
        <v>2</v>
      </c>
      <c r="G19" s="72">
        <f>RANK(C19,$C$18:$C$21)</f>
        <v>2</v>
      </c>
    </row>
    <row r="20" spans="1:7">
      <c r="A20" s="48" t="s">
        <v>63</v>
      </c>
      <c r="B20" s="49">
        <v>3</v>
      </c>
      <c r="C20" s="97">
        <v>1995936</v>
      </c>
      <c r="D20" s="27">
        <f>B20/$B$22</f>
        <v>0.10714285714285714</v>
      </c>
      <c r="E20" s="23">
        <f>C20/$C$22</f>
        <v>0.12614712399035613</v>
      </c>
      <c r="F20" s="72">
        <v>3</v>
      </c>
      <c r="G20" s="72">
        <f>RANK(C20,$C$18:$C$21)</f>
        <v>3</v>
      </c>
    </row>
    <row r="21" spans="1:7">
      <c r="A21" s="48" t="s">
        <v>67</v>
      </c>
      <c r="B21" s="49">
        <v>2</v>
      </c>
      <c r="C21" s="97">
        <v>1117000</v>
      </c>
      <c r="D21" s="27">
        <f t="shared" ref="D21" si="2">B21/$B$22</f>
        <v>7.1428571428571425E-2</v>
      </c>
      <c r="E21" s="23">
        <f t="shared" ref="E21" si="3">C21/$C$22</f>
        <v>7.0596621082653854E-2</v>
      </c>
      <c r="F21" s="72">
        <v>4</v>
      </c>
      <c r="G21" s="72">
        <f>RANK(C21,$C$18:$C$21)</f>
        <v>4</v>
      </c>
    </row>
    <row r="22" spans="1:7">
      <c r="A22" s="28" t="s">
        <v>23</v>
      </c>
      <c r="B22" s="29">
        <f>SUM(B18:B21)</f>
        <v>28</v>
      </c>
      <c r="C22" s="96">
        <f>SUM(C18:C21)</f>
        <v>15822287</v>
      </c>
      <c r="D22" s="30">
        <f>SUM(D18:D21)</f>
        <v>0.99999999999999989</v>
      </c>
      <c r="E22" s="30">
        <f>SUM(E18:E21)</f>
        <v>1</v>
      </c>
      <c r="F22" s="31"/>
      <c r="G22" s="31"/>
    </row>
    <row r="23" spans="1:7" ht="13.8" thickBot="1"/>
    <row r="24" spans="1:7" ht="16.2" thickBot="1">
      <c r="A24" s="119" t="s">
        <v>15</v>
      </c>
      <c r="B24" s="120"/>
      <c r="C24" s="120"/>
      <c r="D24" s="120"/>
      <c r="E24" s="120"/>
      <c r="F24" s="120"/>
      <c r="G24" s="121"/>
    </row>
    <row r="25" spans="1:7">
      <c r="A25" s="3"/>
      <c r="B25" s="101"/>
      <c r="C25" s="93"/>
      <c r="D25" s="10" t="s">
        <v>5</v>
      </c>
      <c r="E25" s="10" t="s">
        <v>5</v>
      </c>
      <c r="F25" s="11" t="s">
        <v>6</v>
      </c>
      <c r="G25" s="15" t="s">
        <v>6</v>
      </c>
    </row>
    <row r="26" spans="1:7">
      <c r="A26" s="12" t="s">
        <v>7</v>
      </c>
      <c r="B26" s="12" t="s">
        <v>8</v>
      </c>
      <c r="C26" s="94" t="s">
        <v>9</v>
      </c>
      <c r="D26" s="17" t="s">
        <v>8</v>
      </c>
      <c r="E26" s="13" t="s">
        <v>9</v>
      </c>
      <c r="F26" s="14" t="s">
        <v>8</v>
      </c>
      <c r="G26" s="16" t="s">
        <v>9</v>
      </c>
    </row>
    <row r="27" spans="1:7">
      <c r="A27" s="133" t="s">
        <v>63</v>
      </c>
      <c r="B27" s="134">
        <v>17</v>
      </c>
      <c r="C27" s="136">
        <v>8706300</v>
      </c>
      <c r="D27" s="135">
        <f>B27/$B$32</f>
        <v>0.4358974358974359</v>
      </c>
      <c r="E27" s="131">
        <f>C27/$C$32</f>
        <v>0.42094399312201408</v>
      </c>
      <c r="F27" s="132">
        <v>1</v>
      </c>
      <c r="G27" s="132">
        <f>RANK(C27,$C$27:$C$31)</f>
        <v>1</v>
      </c>
    </row>
    <row r="28" spans="1:7">
      <c r="A28" s="35" t="s">
        <v>67</v>
      </c>
      <c r="B28" s="36">
        <v>10</v>
      </c>
      <c r="C28" s="95">
        <v>5832000</v>
      </c>
      <c r="D28" s="27">
        <f>B28/$B$32</f>
        <v>0.25641025641025639</v>
      </c>
      <c r="E28" s="23">
        <f>C28/$C$32</f>
        <v>0.28197344082877757</v>
      </c>
      <c r="F28" s="105">
        <v>2</v>
      </c>
      <c r="G28" s="72">
        <f>RANK(C28,$C$27:$C$31)</f>
        <v>2</v>
      </c>
    </row>
    <row r="29" spans="1:7">
      <c r="A29" s="35" t="s">
        <v>53</v>
      </c>
      <c r="B29" s="36">
        <v>7</v>
      </c>
      <c r="C29" s="95">
        <v>3815500</v>
      </c>
      <c r="D29" s="27">
        <f>B29/$B$32</f>
        <v>0.17948717948717949</v>
      </c>
      <c r="E29" s="23">
        <f>C29/$C$32</f>
        <v>0.18447696561766133</v>
      </c>
      <c r="F29" s="105">
        <v>3</v>
      </c>
      <c r="G29" s="72">
        <f>RANK(C29,$C$27:$C$31)</f>
        <v>3</v>
      </c>
    </row>
    <row r="30" spans="1:7">
      <c r="A30" s="35" t="s">
        <v>58</v>
      </c>
      <c r="B30" s="36">
        <v>3</v>
      </c>
      <c r="C30" s="95">
        <v>1710000</v>
      </c>
      <c r="D30" s="27">
        <f>B30/$B$32</f>
        <v>7.6923076923076927E-2</v>
      </c>
      <c r="E30" s="23">
        <f>C30/$C$32</f>
        <v>8.2677397773869968E-2</v>
      </c>
      <c r="F30" s="72">
        <v>4</v>
      </c>
      <c r="G30" s="72">
        <f>RANK(C30,$C$27:$C$31)</f>
        <v>4</v>
      </c>
    </row>
    <row r="31" spans="1:7">
      <c r="A31" s="35" t="s">
        <v>87</v>
      </c>
      <c r="B31" s="36">
        <v>2</v>
      </c>
      <c r="C31" s="95">
        <v>618999</v>
      </c>
      <c r="D31" s="27">
        <f>B31/$B$32</f>
        <v>5.128205128205128E-2</v>
      </c>
      <c r="E31" s="23">
        <f>C31/$C$32</f>
        <v>2.9928202657677039E-2</v>
      </c>
      <c r="F31" s="105">
        <v>5</v>
      </c>
      <c r="G31" s="72">
        <f>RANK(C31,$C$27:$C$31)</f>
        <v>5</v>
      </c>
    </row>
    <row r="32" spans="1:7">
      <c r="A32" s="28" t="s">
        <v>23</v>
      </c>
      <c r="B32" s="40">
        <f>SUM(B27:B31)</f>
        <v>39</v>
      </c>
      <c r="C32" s="98">
        <f>SUM(C27:C31)</f>
        <v>20682799</v>
      </c>
      <c r="D32" s="30">
        <f>SUM(D27:D31)</f>
        <v>1</v>
      </c>
      <c r="E32" s="30">
        <f>SUM(E27:E31)</f>
        <v>1</v>
      </c>
      <c r="F32" s="31"/>
      <c r="G32" s="31"/>
    </row>
    <row r="33" spans="1:7" ht="13.8" thickBot="1"/>
    <row r="34" spans="1:7" ht="16.2" thickBot="1">
      <c r="A34" s="119" t="s">
        <v>16</v>
      </c>
      <c r="B34" s="120"/>
      <c r="C34" s="120"/>
      <c r="D34" s="120"/>
      <c r="E34" s="120"/>
      <c r="F34" s="120"/>
      <c r="G34" s="121"/>
    </row>
    <row r="35" spans="1:7">
      <c r="A35" s="18"/>
      <c r="B35" s="102"/>
      <c r="C35" s="99"/>
      <c r="D35" s="10" t="s">
        <v>5</v>
      </c>
      <c r="E35" s="10" t="s">
        <v>5</v>
      </c>
      <c r="F35" s="11" t="s">
        <v>6</v>
      </c>
      <c r="G35" s="15" t="s">
        <v>6</v>
      </c>
    </row>
    <row r="36" spans="1:7">
      <c r="A36" s="12" t="s">
        <v>7</v>
      </c>
      <c r="B36" s="12" t="s">
        <v>8</v>
      </c>
      <c r="C36" s="94" t="s">
        <v>9</v>
      </c>
      <c r="D36" s="13" t="s">
        <v>8</v>
      </c>
      <c r="E36" s="13" t="s">
        <v>9</v>
      </c>
      <c r="F36" s="14" t="s">
        <v>8</v>
      </c>
      <c r="G36" s="16" t="s">
        <v>9</v>
      </c>
    </row>
    <row r="37" spans="1:7">
      <c r="A37" s="138" t="s">
        <v>67</v>
      </c>
      <c r="B37" s="139">
        <v>3</v>
      </c>
      <c r="C37" s="140">
        <v>4980500</v>
      </c>
      <c r="D37" s="131">
        <f>B37/$B$39</f>
        <v>0.75</v>
      </c>
      <c r="E37" s="131">
        <f>C37/$C$39</f>
        <v>0.77391034107683943</v>
      </c>
      <c r="F37" s="132">
        <v>1</v>
      </c>
      <c r="G37" s="132">
        <f>RANK(C37,$C$37:$C$38)</f>
        <v>1</v>
      </c>
    </row>
    <row r="38" spans="1:7">
      <c r="A38" s="90" t="s">
        <v>63</v>
      </c>
      <c r="B38" s="91">
        <v>1</v>
      </c>
      <c r="C38" s="100">
        <v>1455000</v>
      </c>
      <c r="D38" s="23">
        <f>B38/$B$39</f>
        <v>0.25</v>
      </c>
      <c r="E38" s="23">
        <f>C38/$C$39</f>
        <v>0.2260896589231606</v>
      </c>
      <c r="F38" s="72">
        <v>2</v>
      </c>
      <c r="G38" s="72">
        <f>RANK(C38,$C$37:$C$38)</f>
        <v>2</v>
      </c>
    </row>
    <row r="39" spans="1:7">
      <c r="A39" s="28" t="s">
        <v>23</v>
      </c>
      <c r="B39" s="40">
        <f>SUM(B37:B38)</f>
        <v>4</v>
      </c>
      <c r="C39" s="98">
        <f>SUM(C37:C38)</f>
        <v>6435500</v>
      </c>
      <c r="D39" s="30">
        <f>SUM(D37:D38)</f>
        <v>1</v>
      </c>
      <c r="E39" s="30">
        <f>SUM(E37:E38)</f>
        <v>1</v>
      </c>
      <c r="F39" s="31"/>
      <c r="G39" s="31"/>
    </row>
    <row r="40" spans="1:7" ht="13.8" thickBot="1"/>
    <row r="41" spans="1:7" ht="16.2" thickBot="1">
      <c r="A41" s="119" t="s">
        <v>17</v>
      </c>
      <c r="B41" s="120"/>
      <c r="C41" s="120"/>
      <c r="D41" s="120"/>
      <c r="E41" s="120"/>
      <c r="F41" s="120"/>
      <c r="G41" s="121"/>
    </row>
    <row r="42" spans="1:7">
      <c r="A42" s="18"/>
      <c r="B42" s="102"/>
      <c r="C42" s="99"/>
      <c r="D42" s="10" t="s">
        <v>5</v>
      </c>
      <c r="E42" s="10" t="s">
        <v>5</v>
      </c>
      <c r="F42" s="11" t="s">
        <v>6</v>
      </c>
      <c r="G42" s="15" t="s">
        <v>6</v>
      </c>
    </row>
    <row r="43" spans="1:7">
      <c r="A43" s="12" t="s">
        <v>7</v>
      </c>
      <c r="B43" s="12" t="s">
        <v>8</v>
      </c>
      <c r="C43" s="94" t="s">
        <v>9</v>
      </c>
      <c r="D43" s="13" t="s">
        <v>8</v>
      </c>
      <c r="E43" s="13" t="s">
        <v>9</v>
      </c>
      <c r="F43" s="14" t="s">
        <v>8</v>
      </c>
      <c r="G43" s="16" t="s">
        <v>9</v>
      </c>
    </row>
    <row r="44" spans="1:7">
      <c r="A44" s="133" t="s">
        <v>100</v>
      </c>
      <c r="B44" s="134">
        <v>1</v>
      </c>
      <c r="C44" s="136">
        <v>245000</v>
      </c>
      <c r="D44" s="135">
        <f>B44/$B$47</f>
        <v>0.33333333333333331</v>
      </c>
      <c r="E44" s="131">
        <f>C44/$C$47</f>
        <v>0.44545454545454544</v>
      </c>
      <c r="F44" s="132">
        <v>1</v>
      </c>
      <c r="G44" s="132">
        <f>RANK(C44,$C$44:$C$46)</f>
        <v>1</v>
      </c>
    </row>
    <row r="45" spans="1:7">
      <c r="A45" s="133" t="s">
        <v>67</v>
      </c>
      <c r="B45" s="134">
        <v>1</v>
      </c>
      <c r="C45" s="95">
        <v>165000</v>
      </c>
      <c r="D45" s="135">
        <f>B45/$B$47</f>
        <v>0.33333333333333331</v>
      </c>
      <c r="E45" s="23">
        <f>C45/$C$47</f>
        <v>0.3</v>
      </c>
      <c r="F45" s="132">
        <v>1</v>
      </c>
      <c r="G45" s="72">
        <f>RANK(C45,$C$44:$C$46)</f>
        <v>2</v>
      </c>
    </row>
    <row r="46" spans="1:7">
      <c r="A46" s="133" t="s">
        <v>53</v>
      </c>
      <c r="B46" s="134">
        <v>1</v>
      </c>
      <c r="C46" s="95">
        <v>140000</v>
      </c>
      <c r="D46" s="135">
        <f t="shared" ref="D46" si="4">B46/$B$47</f>
        <v>0.33333333333333331</v>
      </c>
      <c r="E46" s="23">
        <f t="shared" ref="E46" si="5">C46/$C$47</f>
        <v>0.25454545454545452</v>
      </c>
      <c r="F46" s="132">
        <v>1</v>
      </c>
      <c r="G46" s="72">
        <f>RANK(C46,$C$44:$C$46)</f>
        <v>3</v>
      </c>
    </row>
    <row r="47" spans="1:7">
      <c r="A47" s="28" t="s">
        <v>23</v>
      </c>
      <c r="B47" s="29">
        <f>SUM(B44:B46)</f>
        <v>3</v>
      </c>
      <c r="C47" s="96">
        <f>SUM(C44:C46)</f>
        <v>550000</v>
      </c>
      <c r="D47" s="30">
        <f>SUM(D44:D46)</f>
        <v>1</v>
      </c>
      <c r="E47" s="30">
        <f>SUM(E44:E46)</f>
        <v>0.99999999999999989</v>
      </c>
      <c r="F47" s="31"/>
      <c r="G47" s="31"/>
    </row>
    <row r="50" spans="1:3">
      <c r="A50" s="125" t="s">
        <v>24</v>
      </c>
      <c r="B50" s="125"/>
      <c r="C50" s="125"/>
    </row>
    <row r="51" spans="1:3">
      <c r="A51" s="20" t="s">
        <v>25</v>
      </c>
    </row>
  </sheetData>
  <sortState ref="A107:C126">
    <sortCondition descending="1" ref="B107"/>
    <sortCondition descending="1" ref="C107"/>
  </sortState>
  <mergeCells count="6">
    <mergeCell ref="A50:C50"/>
    <mergeCell ref="A4:G4"/>
    <mergeCell ref="A15:G15"/>
    <mergeCell ref="A24:G24"/>
    <mergeCell ref="A34:G34"/>
    <mergeCell ref="A41:G41"/>
  </mergeCells>
  <phoneticPr fontId="2" type="noConversion"/>
  <hyperlinks>
    <hyperlink ref="A51" r:id="rId1"/>
  </hyperlinks>
  <pageMargins left="0.75" right="0.75" top="1" bottom="1" header="0.5" footer="0.5"/>
  <pageSetup scale="77" orientation="portrait" horizontalDpi="300" verticalDpi="300" r:id="rId2"/>
  <headerFooter alignWithMargins="0">
    <oddFooter>Page &amp;P of &amp;N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39"/>
  <sheetViews>
    <sheetView workbookViewId="0">
      <selection activeCell="G1" sqref="G1"/>
    </sheetView>
  </sheetViews>
  <sheetFormatPr defaultRowHeight="13.2"/>
  <cols>
    <col min="1" max="1" width="30.44140625" style="41" customWidth="1"/>
    <col min="2" max="2" width="13.88671875" style="63" customWidth="1"/>
    <col min="3" max="3" width="20.6640625" style="21" customWidth="1"/>
    <col min="4" max="4" width="12" style="22" customWidth="1"/>
    <col min="5" max="5" width="17.33203125" style="22" customWidth="1"/>
    <col min="6" max="6" width="12.5546875" style="63" customWidth="1"/>
    <col min="7" max="7" width="16.33203125" style="63" customWidth="1"/>
  </cols>
  <sheetData>
    <row r="1" spans="1:7" ht="15.6">
      <c r="A1" s="55" t="s">
        <v>49</v>
      </c>
    </row>
    <row r="2" spans="1:7">
      <c r="A2" s="56" t="str">
        <f>'OVERALL STATS'!A2</f>
        <v>Reporting Period: FEBRUARY, 2024</v>
      </c>
    </row>
    <row r="3" spans="1:7" ht="13.8" thickBot="1"/>
    <row r="4" spans="1:7" ht="16.2" thickBot="1">
      <c r="A4" s="119" t="s">
        <v>18</v>
      </c>
      <c r="B4" s="120"/>
      <c r="C4" s="120"/>
      <c r="D4" s="120"/>
      <c r="E4" s="120"/>
      <c r="F4" s="120"/>
      <c r="G4" s="121"/>
    </row>
    <row r="5" spans="1:7">
      <c r="A5" s="57"/>
      <c r="B5" s="65"/>
      <c r="C5" s="39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58" t="s">
        <v>11</v>
      </c>
      <c r="B6" s="19" t="s">
        <v>8</v>
      </c>
      <c r="C6" s="50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41" t="s">
        <v>63</v>
      </c>
      <c r="B7" s="142">
        <v>3</v>
      </c>
      <c r="C7" s="143">
        <v>656331</v>
      </c>
      <c r="D7" s="135">
        <f>B7/$B$10</f>
        <v>0.6</v>
      </c>
      <c r="E7" s="144">
        <f>C7/$C$10</f>
        <v>0.50625597308323322</v>
      </c>
      <c r="F7" s="132">
        <v>1</v>
      </c>
      <c r="G7" s="132">
        <f>RANK(C7,$C$7:$C$9)</f>
        <v>1</v>
      </c>
    </row>
    <row r="8" spans="1:7">
      <c r="A8" s="60" t="s">
        <v>53</v>
      </c>
      <c r="B8" s="53">
        <v>1</v>
      </c>
      <c r="C8" s="54">
        <v>343000</v>
      </c>
      <c r="D8" s="27">
        <f>B8/$B$10</f>
        <v>0.2</v>
      </c>
      <c r="E8" s="66">
        <f>C8/$C$10</f>
        <v>0.26457046637679615</v>
      </c>
      <c r="F8" s="72">
        <v>2</v>
      </c>
      <c r="G8" s="72">
        <f>RANK(C8,$C$7:$C$9)</f>
        <v>2</v>
      </c>
    </row>
    <row r="9" spans="1:7">
      <c r="A9" s="60" t="s">
        <v>107</v>
      </c>
      <c r="B9" s="53">
        <v>1</v>
      </c>
      <c r="C9" s="54">
        <v>297110</v>
      </c>
      <c r="D9" s="27">
        <f t="shared" ref="D9" si="0">B9/$B$10</f>
        <v>0.2</v>
      </c>
      <c r="E9" s="66">
        <f t="shared" ref="E9" si="1">C9/$C$10</f>
        <v>0.22917356053997059</v>
      </c>
      <c r="F9" s="72">
        <v>2</v>
      </c>
      <c r="G9" s="72">
        <f>RANK(C9,$C$7:$C$9)</f>
        <v>3</v>
      </c>
    </row>
    <row r="10" spans="1:7">
      <c r="A10" s="59" t="s">
        <v>23</v>
      </c>
      <c r="B10" s="34">
        <f>SUM(B7:B9)</f>
        <v>5</v>
      </c>
      <c r="C10" s="51">
        <f>SUM(C7:C9)</f>
        <v>1296441</v>
      </c>
      <c r="D10" s="30">
        <f>SUM(D7:D9)</f>
        <v>1</v>
      </c>
      <c r="E10" s="30">
        <f>SUM(E7:E9)</f>
        <v>1</v>
      </c>
      <c r="F10" s="40"/>
      <c r="G10" s="40"/>
    </row>
    <row r="11" spans="1:7" ht="13.8" thickBot="1"/>
    <row r="12" spans="1:7" ht="16.2" thickBot="1">
      <c r="A12" s="119" t="s">
        <v>19</v>
      </c>
      <c r="B12" s="120"/>
      <c r="C12" s="120"/>
      <c r="D12" s="120"/>
      <c r="E12" s="120"/>
      <c r="F12" s="120"/>
      <c r="G12" s="121"/>
    </row>
    <row r="13" spans="1:7">
      <c r="A13" s="57"/>
      <c r="B13" s="65"/>
      <c r="C13" s="39"/>
      <c r="D13" s="10" t="s">
        <v>5</v>
      </c>
      <c r="E13" s="10" t="s">
        <v>5</v>
      </c>
      <c r="F13" s="11" t="s">
        <v>6</v>
      </c>
      <c r="G13" s="11" t="s">
        <v>6</v>
      </c>
    </row>
    <row r="14" spans="1:7">
      <c r="A14" s="58" t="s">
        <v>11</v>
      </c>
      <c r="B14" s="19" t="s">
        <v>8</v>
      </c>
      <c r="C14" s="50" t="s">
        <v>9</v>
      </c>
      <c r="D14" s="13" t="s">
        <v>8</v>
      </c>
      <c r="E14" s="13" t="s">
        <v>9</v>
      </c>
      <c r="F14" s="14" t="s">
        <v>8</v>
      </c>
      <c r="G14" s="14" t="s">
        <v>9</v>
      </c>
    </row>
    <row r="15" spans="1:7">
      <c r="A15" s="145" t="s">
        <v>53</v>
      </c>
      <c r="B15" s="132">
        <v>1</v>
      </c>
      <c r="C15" s="146">
        <v>11750000</v>
      </c>
      <c r="D15" s="135">
        <f>B15/$B$17</f>
        <v>0.5</v>
      </c>
      <c r="E15" s="144">
        <f>C15/$C$17</f>
        <v>0.56088596114373002</v>
      </c>
      <c r="F15" s="132">
        <v>1</v>
      </c>
      <c r="G15" s="132">
        <f>RANK(C15,$C$15:$C$16)</f>
        <v>1</v>
      </c>
    </row>
    <row r="16" spans="1:7">
      <c r="A16" s="145" t="s">
        <v>107</v>
      </c>
      <c r="B16" s="132">
        <v>1</v>
      </c>
      <c r="C16" s="73">
        <v>9199000</v>
      </c>
      <c r="D16" s="135">
        <f>B16/$B$17</f>
        <v>0.5</v>
      </c>
      <c r="E16" s="66">
        <f>C16/$C$17</f>
        <v>0.43911403885626998</v>
      </c>
      <c r="F16" s="132">
        <v>1</v>
      </c>
      <c r="G16" s="72">
        <f>RANK(C16,$C$15:$C$16)</f>
        <v>2</v>
      </c>
    </row>
    <row r="17" spans="1:7">
      <c r="A17" s="59" t="s">
        <v>23</v>
      </c>
      <c r="B17" s="40">
        <f>SUM(B15:B16)</f>
        <v>2</v>
      </c>
      <c r="C17" s="37">
        <f>SUM(C15:C16)</f>
        <v>20949000</v>
      </c>
      <c r="D17" s="30">
        <f>SUM(D15:D16)</f>
        <v>1</v>
      </c>
      <c r="E17" s="30">
        <f>SUM(E15:E16)</f>
        <v>1</v>
      </c>
      <c r="F17" s="40"/>
      <c r="G17" s="40"/>
    </row>
    <row r="18" spans="1:7" ht="13.8" thickBot="1"/>
    <row r="19" spans="1:7" ht="16.2" thickBot="1">
      <c r="A19" s="119" t="s">
        <v>20</v>
      </c>
      <c r="B19" s="120"/>
      <c r="C19" s="120"/>
      <c r="D19" s="120"/>
      <c r="E19" s="120"/>
      <c r="F19" s="120"/>
      <c r="G19" s="121"/>
    </row>
    <row r="20" spans="1:7">
      <c r="A20" s="57"/>
      <c r="B20" s="65"/>
      <c r="C20" s="39"/>
      <c r="D20" s="10" t="s">
        <v>5</v>
      </c>
      <c r="E20" s="10" t="s">
        <v>5</v>
      </c>
      <c r="F20" s="11" t="s">
        <v>6</v>
      </c>
      <c r="G20" s="11" t="s">
        <v>6</v>
      </c>
    </row>
    <row r="21" spans="1:7">
      <c r="A21" s="58" t="s">
        <v>11</v>
      </c>
      <c r="B21" s="19" t="s">
        <v>8</v>
      </c>
      <c r="C21" s="50" t="s">
        <v>9</v>
      </c>
      <c r="D21" s="13" t="s">
        <v>8</v>
      </c>
      <c r="E21" s="13" t="s">
        <v>9</v>
      </c>
      <c r="F21" s="14" t="s">
        <v>8</v>
      </c>
      <c r="G21" s="14" t="s">
        <v>9</v>
      </c>
    </row>
    <row r="22" spans="1:7">
      <c r="A22" s="147" t="s">
        <v>63</v>
      </c>
      <c r="B22" s="148">
        <v>3</v>
      </c>
      <c r="C22" s="149">
        <v>240000</v>
      </c>
      <c r="D22" s="135">
        <f t="shared" ref="D22" si="2">B22/$B$23</f>
        <v>1</v>
      </c>
      <c r="E22" s="144">
        <f t="shared" ref="E22" si="3">C22/$C$23</f>
        <v>1</v>
      </c>
      <c r="F22" s="132">
        <v>1</v>
      </c>
      <c r="G22" s="132">
        <f>RANK(C22,$C$22:$C$22)</f>
        <v>1</v>
      </c>
    </row>
    <row r="23" spans="1:7">
      <c r="A23" s="59" t="s">
        <v>23</v>
      </c>
      <c r="B23" s="40">
        <f>SUM(B22:B22)</f>
        <v>3</v>
      </c>
      <c r="C23" s="37">
        <f>SUM(C22:C22)</f>
        <v>240000</v>
      </c>
      <c r="D23" s="30">
        <f>SUM(D22:D22)</f>
        <v>1</v>
      </c>
      <c r="E23" s="30">
        <f>SUM(E22:E22)</f>
        <v>1</v>
      </c>
      <c r="F23" s="40"/>
      <c r="G23" s="40"/>
    </row>
    <row r="24" spans="1:7" ht="13.8" thickBot="1"/>
    <row r="25" spans="1:7" ht="16.2" thickBot="1">
      <c r="A25" s="119" t="s">
        <v>21</v>
      </c>
      <c r="B25" s="120"/>
      <c r="C25" s="120"/>
      <c r="D25" s="120"/>
      <c r="E25" s="120"/>
      <c r="F25" s="120"/>
      <c r="G25" s="121"/>
    </row>
    <row r="26" spans="1:7">
      <c r="A26" s="57"/>
      <c r="B26" s="65"/>
      <c r="C26" s="39"/>
      <c r="D26" s="10" t="s">
        <v>5</v>
      </c>
      <c r="E26" s="10" t="s">
        <v>5</v>
      </c>
      <c r="F26" s="11" t="s">
        <v>6</v>
      </c>
      <c r="G26" s="11" t="s">
        <v>6</v>
      </c>
    </row>
    <row r="27" spans="1:7">
      <c r="A27" s="58" t="s">
        <v>11</v>
      </c>
      <c r="B27" s="19" t="s">
        <v>8</v>
      </c>
      <c r="C27" s="50" t="s">
        <v>9</v>
      </c>
      <c r="D27" s="13" t="s">
        <v>8</v>
      </c>
      <c r="E27" s="13" t="s">
        <v>9</v>
      </c>
      <c r="F27" s="14" t="s">
        <v>8</v>
      </c>
      <c r="G27" s="14" t="s">
        <v>9</v>
      </c>
    </row>
    <row r="28" spans="1:7">
      <c r="A28" s="145" t="s">
        <v>67</v>
      </c>
      <c r="B28" s="132">
        <v>1</v>
      </c>
      <c r="C28" s="146">
        <v>4000000</v>
      </c>
      <c r="D28" s="131">
        <f>B28/$B$29</f>
        <v>1</v>
      </c>
      <c r="E28" s="144">
        <f>C28/$C$29</f>
        <v>1</v>
      </c>
      <c r="F28" s="132">
        <v>1</v>
      </c>
      <c r="G28" s="132">
        <f>RANK(C28,$C$28:$C$28)</f>
        <v>1</v>
      </c>
    </row>
    <row r="29" spans="1:7">
      <c r="A29" s="59" t="s">
        <v>23</v>
      </c>
      <c r="B29" s="34">
        <f>SUM(B28:B28)</f>
        <v>1</v>
      </c>
      <c r="C29" s="51">
        <f>SUM(C28:C28)</f>
        <v>4000000</v>
      </c>
      <c r="D29" s="30">
        <f>SUM(D28:D28)</f>
        <v>1</v>
      </c>
      <c r="E29" s="30">
        <f>SUM(E28:E28)</f>
        <v>1</v>
      </c>
      <c r="F29" s="40"/>
      <c r="G29" s="40"/>
    </row>
    <row r="30" spans="1:7" ht="13.8" thickBot="1"/>
    <row r="31" spans="1:7" ht="16.2" thickBot="1">
      <c r="A31" s="119" t="s">
        <v>22</v>
      </c>
      <c r="B31" s="120"/>
      <c r="C31" s="120"/>
      <c r="D31" s="120"/>
      <c r="E31" s="120"/>
      <c r="F31" s="120"/>
      <c r="G31" s="121"/>
    </row>
    <row r="32" spans="1:7">
      <c r="A32" s="57"/>
      <c r="B32" s="65"/>
      <c r="C32" s="39"/>
      <c r="D32" s="10" t="s">
        <v>5</v>
      </c>
      <c r="E32" s="10" t="s">
        <v>5</v>
      </c>
      <c r="F32" s="11" t="s">
        <v>6</v>
      </c>
      <c r="G32" s="11" t="s">
        <v>6</v>
      </c>
    </row>
    <row r="33" spans="1:7">
      <c r="A33" s="58" t="s">
        <v>11</v>
      </c>
      <c r="B33" s="19" t="s">
        <v>8</v>
      </c>
      <c r="C33" s="50" t="s">
        <v>9</v>
      </c>
      <c r="D33" s="13" t="s">
        <v>8</v>
      </c>
      <c r="E33" s="13" t="s">
        <v>9</v>
      </c>
      <c r="F33" s="14" t="s">
        <v>8</v>
      </c>
      <c r="G33" s="14" t="s">
        <v>9</v>
      </c>
    </row>
    <row r="34" spans="1:7" ht="26.4">
      <c r="A34" s="147" t="s">
        <v>145</v>
      </c>
      <c r="B34" s="70"/>
      <c r="C34" s="71"/>
      <c r="D34" s="23"/>
      <c r="E34" s="23"/>
      <c r="F34" s="72"/>
      <c r="G34" s="72"/>
    </row>
    <row r="35" spans="1:7">
      <c r="A35" s="59" t="s">
        <v>23</v>
      </c>
      <c r="B35" s="34">
        <f>SUM(B34:B34)</f>
        <v>0</v>
      </c>
      <c r="C35" s="51">
        <f>SUM(C34:C34)</f>
        <v>0</v>
      </c>
      <c r="D35" s="30"/>
      <c r="E35" s="30"/>
      <c r="F35" s="40"/>
      <c r="G35" s="40"/>
    </row>
    <row r="36" spans="1:7">
      <c r="A36" s="61"/>
      <c r="B36" s="24"/>
      <c r="C36" s="52"/>
      <c r="D36" s="42"/>
      <c r="E36" s="42"/>
      <c r="F36" s="64"/>
      <c r="G36" s="64"/>
    </row>
    <row r="38" spans="1:7">
      <c r="A38" s="125" t="s">
        <v>24</v>
      </c>
      <c r="B38" s="125"/>
      <c r="C38" s="125"/>
    </row>
    <row r="39" spans="1:7">
      <c r="A39" s="62" t="s">
        <v>25</v>
      </c>
    </row>
  </sheetData>
  <sortState ref="A107:C126">
    <sortCondition descending="1" ref="B107"/>
    <sortCondition descending="1" ref="C107"/>
  </sortState>
  <mergeCells count="6">
    <mergeCell ref="A38:C38"/>
    <mergeCell ref="A4:G4"/>
    <mergeCell ref="A12:G12"/>
    <mergeCell ref="A19:G19"/>
    <mergeCell ref="A25:G25"/>
    <mergeCell ref="A31:G31"/>
  </mergeCells>
  <phoneticPr fontId="2" type="noConversion"/>
  <hyperlinks>
    <hyperlink ref="A39" r:id="rId1"/>
  </hyperlinks>
  <pageMargins left="0.75" right="0.75" top="1" bottom="1" header="0.5" footer="0.5"/>
  <pageSetup scale="73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8"/>
  <sheetViews>
    <sheetView workbookViewId="0"/>
  </sheetViews>
  <sheetFormatPr defaultRowHeight="13.2"/>
  <cols>
    <col min="1" max="1" width="33.109375" customWidth="1"/>
    <col min="2" max="2" width="30.44140625" customWidth="1"/>
    <col min="3" max="3" width="5.88671875" bestFit="1" customWidth="1"/>
    <col min="4" max="4" width="10.5546875" bestFit="1" customWidth="1"/>
    <col min="5" max="5" width="17" bestFit="1" customWidth="1"/>
    <col min="6" max="6" width="16.109375" bestFit="1" customWidth="1"/>
    <col min="7" max="7" width="22.6640625" bestFit="1" customWidth="1"/>
  </cols>
  <sheetData>
    <row r="1" spans="1:7">
      <c r="A1" s="74" t="s">
        <v>45</v>
      </c>
      <c r="B1" t="s">
        <v>28</v>
      </c>
    </row>
    <row r="2" spans="1:7">
      <c r="A2" s="74" t="s">
        <v>27</v>
      </c>
      <c r="B2" t="s">
        <v>28</v>
      </c>
    </row>
    <row r="4" spans="1:7">
      <c r="D4" s="74" t="s">
        <v>40</v>
      </c>
    </row>
    <row r="5" spans="1:7">
      <c r="A5" s="74" t="s">
        <v>7</v>
      </c>
      <c r="B5" s="74" t="s">
        <v>26</v>
      </c>
      <c r="C5" s="74" t="s">
        <v>31</v>
      </c>
      <c r="D5" t="s">
        <v>8</v>
      </c>
      <c r="E5" t="s">
        <v>9</v>
      </c>
      <c r="F5" t="s">
        <v>30</v>
      </c>
      <c r="G5" t="s">
        <v>46</v>
      </c>
    </row>
    <row r="6" spans="1:7">
      <c r="A6" t="s">
        <v>77</v>
      </c>
      <c r="D6" s="75">
        <v>17</v>
      </c>
      <c r="E6" s="25">
        <v>9719896</v>
      </c>
      <c r="F6" s="9">
        <v>0.22972972972972974</v>
      </c>
      <c r="G6" s="9">
        <v>0.22349425229634753</v>
      </c>
    </row>
    <row r="7" spans="1:7">
      <c r="B7" t="s">
        <v>78</v>
      </c>
      <c r="D7" s="75">
        <v>17</v>
      </c>
      <c r="E7" s="25">
        <v>9719896</v>
      </c>
      <c r="F7" s="9">
        <v>0.22972972972972974</v>
      </c>
      <c r="G7" s="9">
        <v>0.22349425229634753</v>
      </c>
    </row>
    <row r="8" spans="1:7">
      <c r="C8" t="s">
        <v>79</v>
      </c>
      <c r="D8" s="75">
        <v>17</v>
      </c>
      <c r="E8" s="25">
        <v>9719896</v>
      </c>
      <c r="F8" s="9">
        <v>0.22972972972972974</v>
      </c>
      <c r="G8" s="9">
        <v>0.22349425229634753</v>
      </c>
    </row>
    <row r="9" spans="1:7">
      <c r="A9" t="s">
        <v>67</v>
      </c>
      <c r="D9" s="75">
        <v>16</v>
      </c>
      <c r="E9" s="25">
        <v>12094500</v>
      </c>
      <c r="F9" s="9">
        <v>0.21621621621621623</v>
      </c>
      <c r="G9" s="9">
        <v>0.27809466628019225</v>
      </c>
    </row>
    <row r="10" spans="1:7">
      <c r="B10" t="s">
        <v>64</v>
      </c>
      <c r="D10" s="75">
        <v>6</v>
      </c>
      <c r="E10" s="25">
        <v>3420000</v>
      </c>
      <c r="F10" s="9">
        <v>8.1081081081081086E-2</v>
      </c>
      <c r="G10" s="9">
        <v>7.8637707939828633E-2</v>
      </c>
    </row>
    <row r="11" spans="1:7">
      <c r="C11" t="s">
        <v>69</v>
      </c>
      <c r="D11" s="75">
        <v>4</v>
      </c>
      <c r="E11" s="25">
        <v>1710000</v>
      </c>
      <c r="F11" s="9">
        <v>5.4054054054054057E-2</v>
      </c>
      <c r="G11" s="9">
        <v>3.9318853969914316E-2</v>
      </c>
    </row>
    <row r="12" spans="1:7">
      <c r="C12" t="s">
        <v>71</v>
      </c>
      <c r="D12" s="75">
        <v>2</v>
      </c>
      <c r="E12" s="25">
        <v>1710000</v>
      </c>
      <c r="F12" s="9">
        <v>2.7027027027027029E-2</v>
      </c>
      <c r="G12" s="9">
        <v>3.9318853969914316E-2</v>
      </c>
    </row>
    <row r="13" spans="1:7">
      <c r="B13" t="s">
        <v>90</v>
      </c>
      <c r="D13" s="75">
        <v>1</v>
      </c>
      <c r="E13" s="25">
        <v>545000</v>
      </c>
      <c r="F13" s="9">
        <v>1.3513513513513514E-2</v>
      </c>
      <c r="G13" s="9">
        <v>1.2531447610294328E-2</v>
      </c>
    </row>
    <row r="14" spans="1:7">
      <c r="C14" t="s">
        <v>91</v>
      </c>
      <c r="D14" s="75">
        <v>1</v>
      </c>
      <c r="E14" s="25">
        <v>545000</v>
      </c>
      <c r="F14" s="9">
        <v>1.3513513513513514E-2</v>
      </c>
      <c r="G14" s="9">
        <v>1.2531447610294328E-2</v>
      </c>
    </row>
    <row r="15" spans="1:7">
      <c r="B15" t="s">
        <v>82</v>
      </c>
      <c r="D15" s="75">
        <v>3</v>
      </c>
      <c r="E15" s="25">
        <v>4412500</v>
      </c>
      <c r="F15" s="9">
        <v>4.0540540540540543E-2</v>
      </c>
      <c r="G15" s="9">
        <v>0.10145873867967656</v>
      </c>
    </row>
    <row r="16" spans="1:7">
      <c r="C16" t="s">
        <v>83</v>
      </c>
      <c r="D16" s="75">
        <v>3</v>
      </c>
      <c r="E16" s="25">
        <v>4412500</v>
      </c>
      <c r="F16" s="9">
        <v>4.0540540540540543E-2</v>
      </c>
      <c r="G16" s="9">
        <v>0.10145873867967656</v>
      </c>
    </row>
    <row r="17" spans="1:7">
      <c r="B17" t="s">
        <v>60</v>
      </c>
      <c r="D17" s="75">
        <v>1</v>
      </c>
      <c r="E17" s="25">
        <v>300000</v>
      </c>
      <c r="F17" s="9">
        <v>1.3513513513513514E-2</v>
      </c>
      <c r="G17" s="9">
        <v>6.8980445561253184E-3</v>
      </c>
    </row>
    <row r="18" spans="1:7">
      <c r="C18" t="s">
        <v>86</v>
      </c>
      <c r="D18" s="75">
        <v>1</v>
      </c>
      <c r="E18" s="25">
        <v>300000</v>
      </c>
      <c r="F18" s="9">
        <v>1.3513513513513514E-2</v>
      </c>
      <c r="G18" s="9">
        <v>6.8980445561253184E-3</v>
      </c>
    </row>
    <row r="19" spans="1:7">
      <c r="B19" t="s">
        <v>93</v>
      </c>
      <c r="D19" s="75">
        <v>5</v>
      </c>
      <c r="E19" s="25">
        <v>3417000</v>
      </c>
      <c r="F19" s="9">
        <v>6.7567567567567571E-2</v>
      </c>
      <c r="G19" s="9">
        <v>7.8568727494267382E-2</v>
      </c>
    </row>
    <row r="20" spans="1:7">
      <c r="C20" t="s">
        <v>96</v>
      </c>
      <c r="D20" s="75">
        <v>2</v>
      </c>
      <c r="E20" s="25">
        <v>1700000</v>
      </c>
      <c r="F20" s="9">
        <v>2.7027027027027029E-2</v>
      </c>
      <c r="G20" s="9">
        <v>3.9088919151376807E-2</v>
      </c>
    </row>
    <row r="21" spans="1:7">
      <c r="C21" t="s">
        <v>94</v>
      </c>
      <c r="D21" s="75">
        <v>1</v>
      </c>
      <c r="E21" s="25">
        <v>600000</v>
      </c>
      <c r="F21" s="9">
        <v>1.3513513513513514E-2</v>
      </c>
      <c r="G21" s="9">
        <v>1.3796089112250637E-2</v>
      </c>
    </row>
    <row r="22" spans="1:7">
      <c r="C22" t="s">
        <v>97</v>
      </c>
      <c r="D22" s="75">
        <v>2</v>
      </c>
      <c r="E22" s="25">
        <v>1117000</v>
      </c>
      <c r="F22" s="9">
        <v>2.7027027027027029E-2</v>
      </c>
      <c r="G22" s="9">
        <v>2.5683719230639935E-2</v>
      </c>
    </row>
    <row r="23" spans="1:7">
      <c r="A23" t="s">
        <v>100</v>
      </c>
      <c r="D23" s="75">
        <v>1</v>
      </c>
      <c r="E23" s="25">
        <v>245000</v>
      </c>
      <c r="F23" s="9">
        <v>1.3513513513513514E-2</v>
      </c>
      <c r="G23" s="9">
        <v>5.6334030541690099E-3</v>
      </c>
    </row>
    <row r="24" spans="1:7">
      <c r="B24" t="s">
        <v>84</v>
      </c>
      <c r="D24" s="75">
        <v>1</v>
      </c>
      <c r="E24" s="25">
        <v>245000</v>
      </c>
      <c r="F24" s="9">
        <v>1.3513513513513514E-2</v>
      </c>
      <c r="G24" s="9">
        <v>5.6334030541690099E-3</v>
      </c>
    </row>
    <row r="25" spans="1:7">
      <c r="C25" t="s">
        <v>101</v>
      </c>
      <c r="D25" s="75">
        <v>1</v>
      </c>
      <c r="E25" s="25">
        <v>245000</v>
      </c>
      <c r="F25" s="9">
        <v>1.3513513513513514E-2</v>
      </c>
      <c r="G25" s="9">
        <v>5.6334030541690099E-3</v>
      </c>
    </row>
    <row r="26" spans="1:7">
      <c r="A26" t="s">
        <v>58</v>
      </c>
      <c r="D26" s="75">
        <v>3</v>
      </c>
      <c r="E26" s="25">
        <v>1710000</v>
      </c>
      <c r="F26" s="9">
        <v>4.0540540540540543E-2</v>
      </c>
      <c r="G26" s="9">
        <v>3.9318853969914316E-2</v>
      </c>
    </row>
    <row r="27" spans="1:7">
      <c r="B27" t="s">
        <v>60</v>
      </c>
      <c r="D27" s="75">
        <v>2</v>
      </c>
      <c r="E27" s="25">
        <v>1265000</v>
      </c>
      <c r="F27" s="9">
        <v>2.7027027027027029E-2</v>
      </c>
      <c r="G27" s="9">
        <v>2.9086754544995094E-2</v>
      </c>
    </row>
    <row r="28" spans="1:7">
      <c r="C28" t="s">
        <v>61</v>
      </c>
      <c r="D28" s="75">
        <v>2</v>
      </c>
      <c r="E28" s="25">
        <v>1265000</v>
      </c>
      <c r="F28" s="9">
        <v>2.7027027027027029E-2</v>
      </c>
      <c r="G28" s="9">
        <v>2.9086754544995094E-2</v>
      </c>
    </row>
    <row r="29" spans="1:7">
      <c r="B29" t="s">
        <v>103</v>
      </c>
      <c r="D29" s="75">
        <v>1</v>
      </c>
      <c r="E29" s="25">
        <v>445000</v>
      </c>
      <c r="F29" s="9">
        <v>1.3513513513513514E-2</v>
      </c>
      <c r="G29" s="9">
        <v>1.0232099424919223E-2</v>
      </c>
    </row>
    <row r="30" spans="1:7">
      <c r="C30" t="s">
        <v>104</v>
      </c>
      <c r="D30" s="75">
        <v>1</v>
      </c>
      <c r="E30" s="25">
        <v>445000</v>
      </c>
      <c r="F30" s="9">
        <v>1.3513513513513514E-2</v>
      </c>
      <c r="G30" s="9">
        <v>1.0232099424919223E-2</v>
      </c>
    </row>
    <row r="31" spans="1:7">
      <c r="A31" t="s">
        <v>63</v>
      </c>
      <c r="D31" s="75">
        <v>21</v>
      </c>
      <c r="E31" s="25">
        <v>12157236</v>
      </c>
      <c r="F31" s="9">
        <v>0.28378378378378377</v>
      </c>
      <c r="G31" s="9">
        <v>0.27953718535776917</v>
      </c>
    </row>
    <row r="32" spans="1:7">
      <c r="B32" t="s">
        <v>64</v>
      </c>
      <c r="D32" s="75">
        <v>15</v>
      </c>
      <c r="E32" s="25">
        <v>9036236</v>
      </c>
      <c r="F32" s="9">
        <v>0.20270270270270271</v>
      </c>
      <c r="G32" s="9">
        <v>0.20777452849221209</v>
      </c>
    </row>
    <row r="33" spans="1:7">
      <c r="C33" t="s">
        <v>72</v>
      </c>
      <c r="D33" s="75">
        <v>4</v>
      </c>
      <c r="E33" s="25">
        <v>2683866</v>
      </c>
      <c r="F33" s="9">
        <v>5.4054054054054057E-2</v>
      </c>
      <c r="G33" s="9">
        <v>6.1711424168899451E-2</v>
      </c>
    </row>
    <row r="34" spans="1:7">
      <c r="C34" t="s">
        <v>65</v>
      </c>
      <c r="D34" s="75">
        <v>6</v>
      </c>
      <c r="E34" s="25">
        <v>3437000</v>
      </c>
      <c r="F34" s="9">
        <v>8.1081081081081086E-2</v>
      </c>
      <c r="G34" s="9">
        <v>7.9028597131342401E-2</v>
      </c>
    </row>
    <row r="35" spans="1:7">
      <c r="C35" t="s">
        <v>66</v>
      </c>
      <c r="D35" s="75">
        <v>5</v>
      </c>
      <c r="E35" s="25">
        <v>2915370</v>
      </c>
      <c r="F35" s="9">
        <v>6.7567567567567571E-2</v>
      </c>
      <c r="G35" s="9">
        <v>6.7034507191970238E-2</v>
      </c>
    </row>
    <row r="36" spans="1:7">
      <c r="B36" t="s">
        <v>90</v>
      </c>
      <c r="D36" s="75">
        <v>2</v>
      </c>
      <c r="E36" s="25">
        <v>735000</v>
      </c>
      <c r="F36" s="9">
        <v>2.7027027027027029E-2</v>
      </c>
      <c r="G36" s="9">
        <v>1.6900209162507032E-2</v>
      </c>
    </row>
    <row r="37" spans="1:7">
      <c r="C37" t="s">
        <v>105</v>
      </c>
      <c r="D37" s="75">
        <v>1</v>
      </c>
      <c r="E37" s="25">
        <v>270000</v>
      </c>
      <c r="F37" s="9">
        <v>1.3513513513513514E-2</v>
      </c>
      <c r="G37" s="9">
        <v>6.2082401005127867E-3</v>
      </c>
    </row>
    <row r="38" spans="1:7">
      <c r="C38" t="s">
        <v>102</v>
      </c>
      <c r="D38" s="75">
        <v>1</v>
      </c>
      <c r="E38" s="25">
        <v>465000</v>
      </c>
      <c r="F38" s="9">
        <v>1.3513513513513514E-2</v>
      </c>
      <c r="G38" s="9">
        <v>1.0691969061994244E-2</v>
      </c>
    </row>
    <row r="39" spans="1:7">
      <c r="B39" t="s">
        <v>84</v>
      </c>
      <c r="D39" s="75">
        <v>1</v>
      </c>
      <c r="E39" s="25">
        <v>375000</v>
      </c>
      <c r="F39" s="9">
        <v>1.3513513513513514E-2</v>
      </c>
      <c r="G39" s="9">
        <v>8.622555695156648E-3</v>
      </c>
    </row>
    <row r="40" spans="1:7">
      <c r="C40" t="s">
        <v>85</v>
      </c>
      <c r="D40" s="75">
        <v>1</v>
      </c>
      <c r="E40" s="25">
        <v>375000</v>
      </c>
      <c r="F40" s="9">
        <v>1.3513513513513514E-2</v>
      </c>
      <c r="G40" s="9">
        <v>8.622555695156648E-3</v>
      </c>
    </row>
    <row r="41" spans="1:7">
      <c r="B41" t="s">
        <v>80</v>
      </c>
      <c r="D41" s="75">
        <v>1</v>
      </c>
      <c r="E41" s="25">
        <v>296000</v>
      </c>
      <c r="F41" s="9">
        <v>1.3513513513513514E-2</v>
      </c>
      <c r="G41" s="9">
        <v>6.8060706287103147E-3</v>
      </c>
    </row>
    <row r="42" spans="1:7">
      <c r="C42" t="s">
        <v>81</v>
      </c>
      <c r="D42" s="75">
        <v>1</v>
      </c>
      <c r="E42" s="25">
        <v>296000</v>
      </c>
      <c r="F42" s="9">
        <v>1.3513513513513514E-2</v>
      </c>
      <c r="G42" s="9">
        <v>6.8060706287103147E-3</v>
      </c>
    </row>
    <row r="43" spans="1:7">
      <c r="B43" t="s">
        <v>55</v>
      </c>
      <c r="D43" s="75">
        <v>2</v>
      </c>
      <c r="E43" s="25">
        <v>1715000</v>
      </c>
      <c r="F43" s="9">
        <v>2.7027027027027029E-2</v>
      </c>
      <c r="G43" s="9">
        <v>3.9433821379183075E-2</v>
      </c>
    </row>
    <row r="44" spans="1:7">
      <c r="C44" t="s">
        <v>99</v>
      </c>
      <c r="D44" s="75">
        <v>2</v>
      </c>
      <c r="E44" s="25">
        <v>1715000</v>
      </c>
      <c r="F44" s="9">
        <v>2.7027027027027029E-2</v>
      </c>
      <c r="G44" s="9">
        <v>3.9433821379183075E-2</v>
      </c>
    </row>
    <row r="45" spans="1:7">
      <c r="A45" t="s">
        <v>53</v>
      </c>
      <c r="D45" s="75">
        <v>14</v>
      </c>
      <c r="E45" s="25">
        <v>6944955</v>
      </c>
      <c r="F45" s="9">
        <v>0.1891891891891892</v>
      </c>
      <c r="G45" s="9">
        <v>0.15968869676761771</v>
      </c>
    </row>
    <row r="46" spans="1:7">
      <c r="B46" t="s">
        <v>64</v>
      </c>
      <c r="D46" s="75">
        <v>5</v>
      </c>
      <c r="E46" s="25">
        <v>2020500</v>
      </c>
      <c r="F46" s="9">
        <v>6.7567567567567571E-2</v>
      </c>
      <c r="G46" s="9">
        <v>4.645833008550402E-2</v>
      </c>
    </row>
    <row r="47" spans="1:7">
      <c r="C47" t="s">
        <v>76</v>
      </c>
      <c r="D47" s="75">
        <v>4</v>
      </c>
      <c r="E47" s="25">
        <v>1818000</v>
      </c>
      <c r="F47" s="9">
        <v>5.4054054054054057E-2</v>
      </c>
      <c r="G47" s="9">
        <v>4.1802150010119429E-2</v>
      </c>
    </row>
    <row r="48" spans="1:7">
      <c r="C48" t="s">
        <v>106</v>
      </c>
      <c r="D48" s="75">
        <v>1</v>
      </c>
      <c r="E48" s="25">
        <v>202500</v>
      </c>
      <c r="F48" s="9">
        <v>1.3513513513513514E-2</v>
      </c>
      <c r="G48" s="9">
        <v>4.6561800753845903E-3</v>
      </c>
    </row>
    <row r="49" spans="1:7">
      <c r="B49" t="s">
        <v>90</v>
      </c>
      <c r="D49" s="75">
        <v>2</v>
      </c>
      <c r="E49" s="25">
        <v>1585000</v>
      </c>
      <c r="F49" s="9">
        <v>2.7027027027027029E-2</v>
      </c>
      <c r="G49" s="9">
        <v>3.6444668738195435E-2</v>
      </c>
    </row>
    <row r="50" spans="1:7">
      <c r="C50" t="s">
        <v>92</v>
      </c>
      <c r="D50" s="75">
        <v>2</v>
      </c>
      <c r="E50" s="25">
        <v>1585000</v>
      </c>
      <c r="F50" s="9">
        <v>2.7027027027027029E-2</v>
      </c>
      <c r="G50" s="9">
        <v>3.6444668738195435E-2</v>
      </c>
    </row>
    <row r="51" spans="1:7">
      <c r="B51" t="s">
        <v>55</v>
      </c>
      <c r="D51" s="75">
        <v>6</v>
      </c>
      <c r="E51" s="25">
        <v>2989455</v>
      </c>
      <c r="F51" s="9">
        <v>8.1081081081081086E-2</v>
      </c>
      <c r="G51" s="9">
        <v>6.8737979295105375E-2</v>
      </c>
    </row>
    <row r="52" spans="1:7">
      <c r="C52" t="s">
        <v>56</v>
      </c>
      <c r="D52" s="75">
        <v>6</v>
      </c>
      <c r="E52" s="25">
        <v>2989455</v>
      </c>
      <c r="F52" s="9">
        <v>8.1081081081081086E-2</v>
      </c>
      <c r="G52" s="9">
        <v>6.8737979295105375E-2</v>
      </c>
    </row>
    <row r="53" spans="1:7">
      <c r="B53" t="s">
        <v>73</v>
      </c>
      <c r="D53" s="75">
        <v>1</v>
      </c>
      <c r="E53" s="25">
        <v>350000</v>
      </c>
      <c r="F53" s="9">
        <v>1.3513513513513514E-2</v>
      </c>
      <c r="G53" s="9">
        <v>8.0477186488128721E-3</v>
      </c>
    </row>
    <row r="54" spans="1:7">
      <c r="C54" t="s">
        <v>74</v>
      </c>
      <c r="D54" s="75">
        <v>1</v>
      </c>
      <c r="E54" s="25">
        <v>350000</v>
      </c>
      <c r="F54" s="9">
        <v>1.3513513513513514E-2</v>
      </c>
      <c r="G54" s="9">
        <v>8.0477186488128721E-3</v>
      </c>
    </row>
    <row r="55" spans="1:7">
      <c r="A55" t="s">
        <v>87</v>
      </c>
      <c r="D55" s="75">
        <v>2</v>
      </c>
      <c r="E55" s="25">
        <v>618999</v>
      </c>
      <c r="F55" s="9">
        <v>2.7027027027027029E-2</v>
      </c>
      <c r="G55" s="9">
        <v>1.4232942273990053E-2</v>
      </c>
    </row>
    <row r="56" spans="1:7">
      <c r="B56" t="s">
        <v>88</v>
      </c>
      <c r="D56" s="75">
        <v>2</v>
      </c>
      <c r="E56" s="25">
        <v>618999</v>
      </c>
      <c r="F56" s="9">
        <v>2.7027027027027029E-2</v>
      </c>
      <c r="G56" s="9">
        <v>1.4232942273990053E-2</v>
      </c>
    </row>
    <row r="57" spans="1:7">
      <c r="C57" t="s">
        <v>89</v>
      </c>
      <c r="D57" s="75">
        <v>2</v>
      </c>
      <c r="E57" s="25">
        <v>618999</v>
      </c>
      <c r="F57" s="9">
        <v>2.7027027027027029E-2</v>
      </c>
      <c r="G57" s="9">
        <v>1.4232942273990053E-2</v>
      </c>
    </row>
    <row r="58" spans="1:7">
      <c r="A58" t="s">
        <v>29</v>
      </c>
      <c r="D58" s="75">
        <v>74</v>
      </c>
      <c r="E58" s="25">
        <v>43490586</v>
      </c>
      <c r="F58" s="9">
        <v>1</v>
      </c>
      <c r="G58" s="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39"/>
  <sheetViews>
    <sheetView workbookViewId="0">
      <pane ySplit="4" topLeftCell="A5" activePane="bottomLeft" state="frozen"/>
      <selection pane="bottomLeft" activeCell="A5" sqref="A5"/>
    </sheetView>
  </sheetViews>
  <sheetFormatPr defaultRowHeight="13.2"/>
  <cols>
    <col min="1" max="1" width="83.109375" customWidth="1"/>
    <col min="2" max="2" width="18" bestFit="1" customWidth="1"/>
    <col min="3" max="3" width="10.5546875" bestFit="1" customWidth="1"/>
    <col min="4" max="4" width="13.5546875" bestFit="1" customWidth="1"/>
    <col min="5" max="5" width="16.109375" bestFit="1" customWidth="1"/>
    <col min="6" max="6" width="19.109375" bestFit="1" customWidth="1"/>
  </cols>
  <sheetData>
    <row r="1" spans="1:6">
      <c r="A1" s="74" t="s">
        <v>1</v>
      </c>
      <c r="B1" t="s">
        <v>28</v>
      </c>
    </row>
    <row r="3" spans="1:6">
      <c r="C3" s="74" t="s">
        <v>40</v>
      </c>
    </row>
    <row r="4" spans="1:6">
      <c r="A4" s="74" t="s">
        <v>39</v>
      </c>
      <c r="B4" s="74" t="s">
        <v>7</v>
      </c>
      <c r="C4" t="s">
        <v>8</v>
      </c>
      <c r="D4" t="s">
        <v>2</v>
      </c>
      <c r="E4" t="s">
        <v>30</v>
      </c>
      <c r="F4" t="s">
        <v>3</v>
      </c>
    </row>
    <row r="5" spans="1:6">
      <c r="A5" t="s">
        <v>123</v>
      </c>
      <c r="C5" s="75">
        <v>1</v>
      </c>
      <c r="D5" s="25">
        <v>11750000</v>
      </c>
      <c r="E5" s="9">
        <v>9.0909090909090912E-2</v>
      </c>
      <c r="F5" s="9">
        <v>0.44363996053529936</v>
      </c>
    </row>
    <row r="6" spans="1:6">
      <c r="B6" t="s">
        <v>53</v>
      </c>
      <c r="C6" s="75">
        <v>1</v>
      </c>
      <c r="D6" s="25">
        <v>11750000</v>
      </c>
      <c r="E6" s="9">
        <v>9.0909090909090912E-2</v>
      </c>
      <c r="F6" s="9">
        <v>0.44363996053529936</v>
      </c>
    </row>
    <row r="7" spans="1:6">
      <c r="C7" s="75"/>
      <c r="D7" s="25"/>
      <c r="E7" s="9"/>
      <c r="F7" s="9"/>
    </row>
    <row r="8" spans="1:6">
      <c r="A8" t="s">
        <v>121</v>
      </c>
      <c r="C8" s="75">
        <v>1</v>
      </c>
      <c r="D8" s="25">
        <v>75000</v>
      </c>
      <c r="E8" s="9">
        <v>9.0909090909090912E-2</v>
      </c>
      <c r="F8" s="9">
        <v>2.8317444289487196E-3</v>
      </c>
    </row>
    <row r="9" spans="1:6">
      <c r="B9" t="s">
        <v>63</v>
      </c>
      <c r="C9" s="75">
        <v>1</v>
      </c>
      <c r="D9" s="25">
        <v>75000</v>
      </c>
      <c r="E9" s="9">
        <v>9.0909090909090912E-2</v>
      </c>
      <c r="F9" s="9">
        <v>2.8317444289487196E-3</v>
      </c>
    </row>
    <row r="10" spans="1:6">
      <c r="C10" s="75"/>
      <c r="D10" s="25"/>
      <c r="E10" s="9"/>
      <c r="F10" s="9"/>
    </row>
    <row r="11" spans="1:6">
      <c r="A11" t="s">
        <v>118</v>
      </c>
      <c r="C11" s="75">
        <v>2</v>
      </c>
      <c r="D11" s="25">
        <v>829331</v>
      </c>
      <c r="E11" s="9">
        <v>0.18181818181818182</v>
      </c>
      <c r="F11" s="9">
        <v>3.1312712520059606E-2</v>
      </c>
    </row>
    <row r="12" spans="1:6">
      <c r="B12" t="s">
        <v>53</v>
      </c>
      <c r="C12" s="75">
        <v>1</v>
      </c>
      <c r="D12" s="25">
        <v>343000</v>
      </c>
      <c r="E12" s="9">
        <v>9.0909090909090912E-2</v>
      </c>
      <c r="F12" s="9">
        <v>1.2950511188392144E-2</v>
      </c>
    </row>
    <row r="13" spans="1:6">
      <c r="B13" t="s">
        <v>63</v>
      </c>
      <c r="C13" s="75">
        <v>1</v>
      </c>
      <c r="D13" s="25">
        <v>486331</v>
      </c>
      <c r="E13" s="9">
        <v>9.0909090909090912E-2</v>
      </c>
      <c r="F13" s="9">
        <v>1.8362201331667462E-2</v>
      </c>
    </row>
    <row r="14" spans="1:6">
      <c r="C14" s="75"/>
      <c r="D14" s="25"/>
      <c r="E14" s="9"/>
      <c r="F14" s="9"/>
    </row>
    <row r="15" spans="1:6">
      <c r="A15" t="s">
        <v>128</v>
      </c>
      <c r="C15" s="75">
        <v>1</v>
      </c>
      <c r="D15" s="25">
        <v>50000</v>
      </c>
      <c r="E15" s="9">
        <v>9.0909090909090912E-2</v>
      </c>
      <c r="F15" s="9">
        <v>1.8878296192991462E-3</v>
      </c>
    </row>
    <row r="16" spans="1:6">
      <c r="B16" t="s">
        <v>63</v>
      </c>
      <c r="C16" s="75">
        <v>1</v>
      </c>
      <c r="D16" s="25">
        <v>50000</v>
      </c>
      <c r="E16" s="9">
        <v>9.0909090909090912E-2</v>
      </c>
      <c r="F16" s="9">
        <v>1.8878296192991462E-3</v>
      </c>
    </row>
    <row r="17" spans="1:6">
      <c r="C17" s="75"/>
      <c r="D17" s="25"/>
      <c r="E17" s="9"/>
      <c r="F17" s="9"/>
    </row>
    <row r="18" spans="1:6">
      <c r="A18" t="s">
        <v>44</v>
      </c>
      <c r="C18" s="75"/>
      <c r="D18" s="25"/>
      <c r="E18" s="9">
        <v>0</v>
      </c>
      <c r="F18" s="9">
        <v>0</v>
      </c>
    </row>
    <row r="19" spans="1:6">
      <c r="B19" t="s">
        <v>44</v>
      </c>
      <c r="C19" s="75"/>
      <c r="D19" s="25"/>
      <c r="E19" s="9">
        <v>0</v>
      </c>
      <c r="F19" s="9">
        <v>0</v>
      </c>
    </row>
    <row r="20" spans="1:6">
      <c r="C20" s="75"/>
      <c r="D20" s="25"/>
      <c r="E20" s="9"/>
      <c r="F20" s="9"/>
    </row>
    <row r="21" spans="1:6">
      <c r="A21" t="s">
        <v>110</v>
      </c>
      <c r="C21" s="75">
        <v>1</v>
      </c>
      <c r="D21" s="25">
        <v>297110</v>
      </c>
      <c r="E21" s="9">
        <v>9.0909090909090912E-2</v>
      </c>
      <c r="F21" s="9">
        <v>1.1217861163799386E-2</v>
      </c>
    </row>
    <row r="22" spans="1:6">
      <c r="B22" t="s">
        <v>107</v>
      </c>
      <c r="C22" s="75">
        <v>1</v>
      </c>
      <c r="D22" s="25">
        <v>297110</v>
      </c>
      <c r="E22" s="9">
        <v>9.0909090909090912E-2</v>
      </c>
      <c r="F22" s="9">
        <v>1.1217861163799386E-2</v>
      </c>
    </row>
    <row r="23" spans="1:6">
      <c r="C23" s="75"/>
      <c r="D23" s="25"/>
      <c r="E23" s="9"/>
      <c r="F23" s="9"/>
    </row>
    <row r="24" spans="1:6">
      <c r="A24" t="s">
        <v>130</v>
      </c>
      <c r="C24" s="75">
        <v>1</v>
      </c>
      <c r="D24" s="25">
        <v>9199000</v>
      </c>
      <c r="E24" s="9">
        <v>9.0909090909090912E-2</v>
      </c>
      <c r="F24" s="9">
        <v>0.34732289335865696</v>
      </c>
    </row>
    <row r="25" spans="1:6">
      <c r="B25" t="s">
        <v>107</v>
      </c>
      <c r="C25" s="75">
        <v>1</v>
      </c>
      <c r="D25" s="25">
        <v>9199000</v>
      </c>
      <c r="E25" s="9">
        <v>9.0909090909090912E-2</v>
      </c>
      <c r="F25" s="9">
        <v>0.34732289335865696</v>
      </c>
    </row>
    <row r="26" spans="1:6">
      <c r="C26" s="75"/>
      <c r="D26" s="25"/>
      <c r="E26" s="9"/>
      <c r="F26" s="9"/>
    </row>
    <row r="27" spans="1:6">
      <c r="A27" t="s">
        <v>133</v>
      </c>
      <c r="C27" s="75">
        <v>1</v>
      </c>
      <c r="D27" s="25">
        <v>4000000</v>
      </c>
      <c r="E27" s="9">
        <v>9.0909090909090912E-2</v>
      </c>
      <c r="F27" s="9">
        <v>0.1510263695439317</v>
      </c>
    </row>
    <row r="28" spans="1:6">
      <c r="B28" t="s">
        <v>67</v>
      </c>
      <c r="C28" s="75">
        <v>1</v>
      </c>
      <c r="D28" s="25">
        <v>4000000</v>
      </c>
      <c r="E28" s="9">
        <v>9.0909090909090912E-2</v>
      </c>
      <c r="F28" s="9">
        <v>0.1510263695439317</v>
      </c>
    </row>
    <row r="29" spans="1:6">
      <c r="C29" s="75"/>
      <c r="D29" s="25"/>
      <c r="E29" s="9"/>
      <c r="F29" s="9"/>
    </row>
    <row r="30" spans="1:6">
      <c r="A30" t="s">
        <v>115</v>
      </c>
      <c r="C30" s="75">
        <v>1</v>
      </c>
      <c r="D30" s="25">
        <v>100000</v>
      </c>
      <c r="E30" s="9">
        <v>9.0909090909090912E-2</v>
      </c>
      <c r="F30" s="9">
        <v>3.7756592385982924E-3</v>
      </c>
    </row>
    <row r="31" spans="1:6">
      <c r="B31" t="s">
        <v>63</v>
      </c>
      <c r="C31" s="75">
        <v>1</v>
      </c>
      <c r="D31" s="25">
        <v>100000</v>
      </c>
      <c r="E31" s="9">
        <v>9.0909090909090912E-2</v>
      </c>
      <c r="F31" s="9">
        <v>3.7756592385982924E-3</v>
      </c>
    </row>
    <row r="32" spans="1:6">
      <c r="C32" s="75"/>
      <c r="D32" s="25"/>
      <c r="E32" s="9"/>
      <c r="F32" s="9"/>
    </row>
    <row r="33" spans="1:6">
      <c r="A33" t="s">
        <v>113</v>
      </c>
      <c r="C33" s="75">
        <v>1</v>
      </c>
      <c r="D33" s="25">
        <v>90000</v>
      </c>
      <c r="E33" s="9">
        <v>9.0909090909090912E-2</v>
      </c>
      <c r="F33" s="9">
        <v>3.3980933147384632E-3</v>
      </c>
    </row>
    <row r="34" spans="1:6">
      <c r="B34" t="s">
        <v>63</v>
      </c>
      <c r="C34" s="75">
        <v>1</v>
      </c>
      <c r="D34" s="25">
        <v>90000</v>
      </c>
      <c r="E34" s="9">
        <v>9.0909090909090912E-2</v>
      </c>
      <c r="F34" s="9">
        <v>3.3980933147384632E-3</v>
      </c>
    </row>
    <row r="35" spans="1:6">
      <c r="C35" s="75"/>
      <c r="D35" s="25"/>
      <c r="E35" s="9"/>
      <c r="F35" s="9"/>
    </row>
    <row r="36" spans="1:6">
      <c r="A36" t="s">
        <v>126</v>
      </c>
      <c r="C36" s="75">
        <v>1</v>
      </c>
      <c r="D36" s="25">
        <v>95000</v>
      </c>
      <c r="E36" s="9">
        <v>9.0909090909090912E-2</v>
      </c>
      <c r="F36" s="9">
        <v>3.586876276668378E-3</v>
      </c>
    </row>
    <row r="37" spans="1:6">
      <c r="B37" t="s">
        <v>63</v>
      </c>
      <c r="C37" s="75">
        <v>1</v>
      </c>
      <c r="D37" s="25">
        <v>95000</v>
      </c>
      <c r="E37" s="9">
        <v>9.0909090909090912E-2</v>
      </c>
      <c r="F37" s="9">
        <v>3.586876276668378E-3</v>
      </c>
    </row>
    <row r="38" spans="1:6">
      <c r="C38" s="75"/>
      <c r="D38" s="25"/>
      <c r="E38" s="9"/>
      <c r="F38" s="9"/>
    </row>
    <row r="39" spans="1:6">
      <c r="A39" t="s">
        <v>29</v>
      </c>
      <c r="C39" s="75">
        <v>11</v>
      </c>
      <c r="D39" s="25">
        <v>26485441</v>
      </c>
      <c r="E39" s="9">
        <v>1</v>
      </c>
      <c r="F39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L75"/>
  <sheetViews>
    <sheetView workbookViewId="0">
      <selection activeCell="A2" sqref="A2"/>
    </sheetView>
  </sheetViews>
  <sheetFormatPr defaultRowHeight="13.2"/>
  <cols>
    <col min="1" max="1" width="27.44140625" customWidth="1"/>
    <col min="2" max="2" width="9.5546875" customWidth="1"/>
    <col min="3" max="3" width="19.6640625" customWidth="1"/>
    <col min="5" max="5" width="24.5546875" customWidth="1"/>
    <col min="6" max="6" width="11.33203125" customWidth="1"/>
    <col min="7" max="7" width="14.6640625" customWidth="1"/>
    <col min="9" max="9" width="12.109375" customWidth="1"/>
    <col min="10" max="10" width="14.109375" customWidth="1"/>
    <col min="11" max="11" width="15.33203125" customWidth="1"/>
    <col min="12" max="12" width="20.5546875" customWidth="1"/>
    <col min="13" max="13" width="10.109375" bestFit="1" customWidth="1"/>
  </cols>
  <sheetData>
    <row r="1" spans="1:12">
      <c r="A1" s="84" t="s">
        <v>0</v>
      </c>
      <c r="B1" s="84" t="s">
        <v>35</v>
      </c>
      <c r="C1" s="84" t="s">
        <v>26</v>
      </c>
      <c r="D1" s="84" t="s">
        <v>31</v>
      </c>
      <c r="E1" s="84" t="s">
        <v>27</v>
      </c>
      <c r="F1" s="84" t="s">
        <v>32</v>
      </c>
      <c r="G1" s="84" t="s">
        <v>36</v>
      </c>
      <c r="H1" s="84" t="s">
        <v>37</v>
      </c>
      <c r="I1" s="84" t="s">
        <v>38</v>
      </c>
      <c r="J1" s="84" t="s">
        <v>33</v>
      </c>
      <c r="K1" s="89" t="s">
        <v>42</v>
      </c>
      <c r="L1">
        <v>75</v>
      </c>
    </row>
    <row r="2" spans="1:12" ht="14.4">
      <c r="A2" s="106" t="s">
        <v>77</v>
      </c>
      <c r="B2" s="106" t="s">
        <v>134</v>
      </c>
      <c r="C2" s="106" t="s">
        <v>78</v>
      </c>
      <c r="D2" s="106" t="s">
        <v>79</v>
      </c>
      <c r="E2" s="106" t="s">
        <v>54</v>
      </c>
      <c r="F2" s="107">
        <v>544944</v>
      </c>
      <c r="G2" s="108">
        <v>699950</v>
      </c>
      <c r="H2" s="106" t="s">
        <v>57</v>
      </c>
      <c r="I2" s="106" t="s">
        <v>57</v>
      </c>
      <c r="J2" s="109">
        <v>45330</v>
      </c>
    </row>
    <row r="3" spans="1:12" ht="14.4">
      <c r="A3" s="106" t="s">
        <v>77</v>
      </c>
      <c r="B3" s="106" t="s">
        <v>134</v>
      </c>
      <c r="C3" s="106" t="s">
        <v>78</v>
      </c>
      <c r="D3" s="106" t="s">
        <v>79</v>
      </c>
      <c r="E3" s="106" t="s">
        <v>54</v>
      </c>
      <c r="F3" s="107">
        <v>545019</v>
      </c>
      <c r="G3" s="108">
        <v>719950</v>
      </c>
      <c r="H3" s="106" t="s">
        <v>57</v>
      </c>
      <c r="I3" s="106" t="s">
        <v>57</v>
      </c>
      <c r="J3" s="109">
        <v>45334</v>
      </c>
    </row>
    <row r="4" spans="1:12" ht="14.4">
      <c r="A4" s="106" t="s">
        <v>77</v>
      </c>
      <c r="B4" s="106" t="s">
        <v>134</v>
      </c>
      <c r="C4" s="106" t="s">
        <v>78</v>
      </c>
      <c r="D4" s="106" t="s">
        <v>79</v>
      </c>
      <c r="E4" s="106" t="s">
        <v>54</v>
      </c>
      <c r="F4" s="107">
        <v>545238</v>
      </c>
      <c r="G4" s="108">
        <v>524950</v>
      </c>
      <c r="H4" s="106" t="s">
        <v>57</v>
      </c>
      <c r="I4" s="106" t="s">
        <v>57</v>
      </c>
      <c r="J4" s="109">
        <v>45345</v>
      </c>
    </row>
    <row r="5" spans="1:12" ht="14.4">
      <c r="A5" s="106" t="s">
        <v>77</v>
      </c>
      <c r="B5" s="106" t="s">
        <v>134</v>
      </c>
      <c r="C5" s="106" t="s">
        <v>78</v>
      </c>
      <c r="D5" s="106" t="s">
        <v>79</v>
      </c>
      <c r="E5" s="106" t="s">
        <v>54</v>
      </c>
      <c r="F5" s="107">
        <v>545172</v>
      </c>
      <c r="G5" s="108">
        <v>669950</v>
      </c>
      <c r="H5" s="106" t="s">
        <v>57</v>
      </c>
      <c r="I5" s="106" t="s">
        <v>57</v>
      </c>
      <c r="J5" s="109">
        <v>45344</v>
      </c>
    </row>
    <row r="6" spans="1:12" ht="14.4">
      <c r="A6" s="106" t="s">
        <v>77</v>
      </c>
      <c r="B6" s="106" t="s">
        <v>134</v>
      </c>
      <c r="C6" s="106" t="s">
        <v>78</v>
      </c>
      <c r="D6" s="106" t="s">
        <v>79</v>
      </c>
      <c r="E6" s="106" t="s">
        <v>54</v>
      </c>
      <c r="F6" s="107">
        <v>545039</v>
      </c>
      <c r="G6" s="108">
        <v>539950</v>
      </c>
      <c r="H6" s="106" t="s">
        <v>57</v>
      </c>
      <c r="I6" s="106" t="s">
        <v>57</v>
      </c>
      <c r="J6" s="109">
        <v>45335</v>
      </c>
    </row>
    <row r="7" spans="1:12" ht="14.4">
      <c r="A7" s="106" t="s">
        <v>77</v>
      </c>
      <c r="B7" s="106" t="s">
        <v>134</v>
      </c>
      <c r="C7" s="106" t="s">
        <v>78</v>
      </c>
      <c r="D7" s="106" t="s">
        <v>79</v>
      </c>
      <c r="E7" s="106" t="s">
        <v>54</v>
      </c>
      <c r="F7" s="107">
        <v>545276</v>
      </c>
      <c r="G7" s="108">
        <v>615000</v>
      </c>
      <c r="H7" s="106" t="s">
        <v>57</v>
      </c>
      <c r="I7" s="106" t="s">
        <v>57</v>
      </c>
      <c r="J7" s="109">
        <v>45349</v>
      </c>
    </row>
    <row r="8" spans="1:12" ht="14.4">
      <c r="A8" s="106" t="s">
        <v>77</v>
      </c>
      <c r="B8" s="106" t="s">
        <v>134</v>
      </c>
      <c r="C8" s="106" t="s">
        <v>78</v>
      </c>
      <c r="D8" s="106" t="s">
        <v>79</v>
      </c>
      <c r="E8" s="106" t="s">
        <v>54</v>
      </c>
      <c r="F8" s="107">
        <v>545233</v>
      </c>
      <c r="G8" s="108">
        <v>549950</v>
      </c>
      <c r="H8" s="106" t="s">
        <v>57</v>
      </c>
      <c r="I8" s="106" t="s">
        <v>57</v>
      </c>
      <c r="J8" s="109">
        <v>45345</v>
      </c>
    </row>
    <row r="9" spans="1:12" ht="14.4">
      <c r="A9" s="106" t="s">
        <v>77</v>
      </c>
      <c r="B9" s="106" t="s">
        <v>134</v>
      </c>
      <c r="C9" s="106" t="s">
        <v>78</v>
      </c>
      <c r="D9" s="106" t="s">
        <v>79</v>
      </c>
      <c r="E9" s="106" t="s">
        <v>54</v>
      </c>
      <c r="F9" s="107">
        <v>545220</v>
      </c>
      <c r="G9" s="108">
        <v>519950</v>
      </c>
      <c r="H9" s="106" t="s">
        <v>57</v>
      </c>
      <c r="I9" s="106" t="s">
        <v>57</v>
      </c>
      <c r="J9" s="109">
        <v>45345</v>
      </c>
    </row>
    <row r="10" spans="1:12" ht="14.4">
      <c r="A10" s="106" t="s">
        <v>77</v>
      </c>
      <c r="B10" s="106" t="s">
        <v>134</v>
      </c>
      <c r="C10" s="106" t="s">
        <v>78</v>
      </c>
      <c r="D10" s="106" t="s">
        <v>79</v>
      </c>
      <c r="E10" s="106" t="s">
        <v>54</v>
      </c>
      <c r="F10" s="107">
        <v>545216</v>
      </c>
      <c r="G10" s="108">
        <v>499950</v>
      </c>
      <c r="H10" s="106" t="s">
        <v>57</v>
      </c>
      <c r="I10" s="106" t="s">
        <v>57</v>
      </c>
      <c r="J10" s="109">
        <v>45345</v>
      </c>
    </row>
    <row r="11" spans="1:12" ht="14.4">
      <c r="A11" s="106" t="s">
        <v>77</v>
      </c>
      <c r="B11" s="106" t="s">
        <v>134</v>
      </c>
      <c r="C11" s="106" t="s">
        <v>78</v>
      </c>
      <c r="D11" s="106" t="s">
        <v>79</v>
      </c>
      <c r="E11" s="106" t="s">
        <v>54</v>
      </c>
      <c r="F11" s="107">
        <v>545213</v>
      </c>
      <c r="G11" s="108">
        <v>524950</v>
      </c>
      <c r="H11" s="106" t="s">
        <v>57</v>
      </c>
      <c r="I11" s="106" t="s">
        <v>57</v>
      </c>
      <c r="J11" s="109">
        <v>45345</v>
      </c>
    </row>
    <row r="12" spans="1:12" ht="14.4">
      <c r="A12" s="106" t="s">
        <v>77</v>
      </c>
      <c r="B12" s="106" t="s">
        <v>134</v>
      </c>
      <c r="C12" s="106" t="s">
        <v>78</v>
      </c>
      <c r="D12" s="106" t="s">
        <v>79</v>
      </c>
      <c r="E12" s="106" t="s">
        <v>54</v>
      </c>
      <c r="F12" s="107">
        <v>545204</v>
      </c>
      <c r="G12" s="108">
        <v>609950</v>
      </c>
      <c r="H12" s="106" t="s">
        <v>57</v>
      </c>
      <c r="I12" s="106" t="s">
        <v>57</v>
      </c>
      <c r="J12" s="109">
        <v>45345</v>
      </c>
    </row>
    <row r="13" spans="1:12" ht="14.4">
      <c r="A13" s="106" t="s">
        <v>77</v>
      </c>
      <c r="B13" s="106" t="s">
        <v>134</v>
      </c>
      <c r="C13" s="106" t="s">
        <v>78</v>
      </c>
      <c r="D13" s="106" t="s">
        <v>79</v>
      </c>
      <c r="E13" s="106" t="s">
        <v>54</v>
      </c>
      <c r="F13" s="107">
        <v>545143</v>
      </c>
      <c r="G13" s="108">
        <v>530546</v>
      </c>
      <c r="H13" s="106" t="s">
        <v>57</v>
      </c>
      <c r="I13" s="106" t="s">
        <v>57</v>
      </c>
      <c r="J13" s="109">
        <v>45342</v>
      </c>
    </row>
    <row r="14" spans="1:12" ht="14.4">
      <c r="A14" s="106" t="s">
        <v>77</v>
      </c>
      <c r="B14" s="106" t="s">
        <v>134</v>
      </c>
      <c r="C14" s="106" t="s">
        <v>78</v>
      </c>
      <c r="D14" s="106" t="s">
        <v>79</v>
      </c>
      <c r="E14" s="106" t="s">
        <v>95</v>
      </c>
      <c r="F14" s="107">
        <v>545140</v>
      </c>
      <c r="G14" s="108">
        <v>520000</v>
      </c>
      <c r="H14" s="106" t="s">
        <v>57</v>
      </c>
      <c r="I14" s="106" t="s">
        <v>57</v>
      </c>
      <c r="J14" s="109">
        <v>45342</v>
      </c>
    </row>
    <row r="15" spans="1:12" ht="14.4">
      <c r="A15" s="106" t="s">
        <v>77</v>
      </c>
      <c r="B15" s="106" t="s">
        <v>134</v>
      </c>
      <c r="C15" s="106" t="s">
        <v>78</v>
      </c>
      <c r="D15" s="106" t="s">
        <v>79</v>
      </c>
      <c r="E15" s="106" t="s">
        <v>54</v>
      </c>
      <c r="F15" s="107">
        <v>545134</v>
      </c>
      <c r="G15" s="108">
        <v>609950</v>
      </c>
      <c r="H15" s="106" t="s">
        <v>57</v>
      </c>
      <c r="I15" s="106" t="s">
        <v>57</v>
      </c>
      <c r="J15" s="109">
        <v>45342</v>
      </c>
    </row>
    <row r="16" spans="1:12" ht="14.4">
      <c r="A16" s="106" t="s">
        <v>77</v>
      </c>
      <c r="B16" s="106" t="s">
        <v>134</v>
      </c>
      <c r="C16" s="106" t="s">
        <v>78</v>
      </c>
      <c r="D16" s="106" t="s">
        <v>79</v>
      </c>
      <c r="E16" s="106" t="s">
        <v>54</v>
      </c>
      <c r="F16" s="107">
        <v>545106</v>
      </c>
      <c r="G16" s="108">
        <v>529950</v>
      </c>
      <c r="H16" s="106" t="s">
        <v>57</v>
      </c>
      <c r="I16" s="106" t="s">
        <v>57</v>
      </c>
      <c r="J16" s="109">
        <v>45338</v>
      </c>
    </row>
    <row r="17" spans="1:10" ht="14.4">
      <c r="A17" s="106" t="s">
        <v>77</v>
      </c>
      <c r="B17" s="106" t="s">
        <v>134</v>
      </c>
      <c r="C17" s="106" t="s">
        <v>78</v>
      </c>
      <c r="D17" s="106" t="s">
        <v>79</v>
      </c>
      <c r="E17" s="106" t="s">
        <v>54</v>
      </c>
      <c r="F17" s="107">
        <v>545095</v>
      </c>
      <c r="G17" s="108">
        <v>530000</v>
      </c>
      <c r="H17" s="106" t="s">
        <v>57</v>
      </c>
      <c r="I17" s="106" t="s">
        <v>57</v>
      </c>
      <c r="J17" s="109">
        <v>45338</v>
      </c>
    </row>
    <row r="18" spans="1:10" ht="14.4">
      <c r="A18" s="106" t="s">
        <v>77</v>
      </c>
      <c r="B18" s="106" t="s">
        <v>134</v>
      </c>
      <c r="C18" s="106" t="s">
        <v>78</v>
      </c>
      <c r="D18" s="106" t="s">
        <v>79</v>
      </c>
      <c r="E18" s="106" t="s">
        <v>54</v>
      </c>
      <c r="F18" s="107">
        <v>544983</v>
      </c>
      <c r="G18" s="108">
        <v>524950</v>
      </c>
      <c r="H18" s="106" t="s">
        <v>57</v>
      </c>
      <c r="I18" s="106" t="s">
        <v>57</v>
      </c>
      <c r="J18" s="109">
        <v>45331</v>
      </c>
    </row>
    <row r="19" spans="1:10" ht="14.4">
      <c r="A19" s="106" t="s">
        <v>67</v>
      </c>
      <c r="B19" s="106" t="s">
        <v>135</v>
      </c>
      <c r="C19" s="106" t="s">
        <v>64</v>
      </c>
      <c r="D19" s="106" t="s">
        <v>69</v>
      </c>
      <c r="E19" s="106" t="s">
        <v>54</v>
      </c>
      <c r="F19" s="107">
        <v>544989</v>
      </c>
      <c r="G19" s="108">
        <v>780000</v>
      </c>
      <c r="H19" s="106" t="s">
        <v>62</v>
      </c>
      <c r="I19" s="106" t="s">
        <v>57</v>
      </c>
      <c r="J19" s="109">
        <v>45331</v>
      </c>
    </row>
    <row r="20" spans="1:10" ht="14.4">
      <c r="A20" s="106" t="s">
        <v>67</v>
      </c>
      <c r="B20" s="106" t="s">
        <v>135</v>
      </c>
      <c r="C20" s="106" t="s">
        <v>90</v>
      </c>
      <c r="D20" s="106" t="s">
        <v>91</v>
      </c>
      <c r="E20" s="106" t="s">
        <v>54</v>
      </c>
      <c r="F20" s="107">
        <v>545086</v>
      </c>
      <c r="G20" s="108">
        <v>545000</v>
      </c>
      <c r="H20" s="106" t="s">
        <v>62</v>
      </c>
      <c r="I20" s="106" t="s">
        <v>57</v>
      </c>
      <c r="J20" s="109">
        <v>45338</v>
      </c>
    </row>
    <row r="21" spans="1:10" ht="14.4">
      <c r="A21" s="106" t="s">
        <v>67</v>
      </c>
      <c r="B21" s="106" t="s">
        <v>135</v>
      </c>
      <c r="C21" s="106" t="s">
        <v>82</v>
      </c>
      <c r="D21" s="106" t="s">
        <v>83</v>
      </c>
      <c r="E21" s="106" t="s">
        <v>70</v>
      </c>
      <c r="F21" s="107">
        <v>545045</v>
      </c>
      <c r="G21" s="108">
        <v>270000</v>
      </c>
      <c r="H21" s="106" t="s">
        <v>62</v>
      </c>
      <c r="I21" s="106" t="s">
        <v>57</v>
      </c>
      <c r="J21" s="109">
        <v>45336</v>
      </c>
    </row>
    <row r="22" spans="1:10" ht="14.4">
      <c r="A22" s="106" t="s">
        <v>67</v>
      </c>
      <c r="B22" s="106" t="s">
        <v>135</v>
      </c>
      <c r="C22" s="106" t="s">
        <v>64</v>
      </c>
      <c r="D22" s="106" t="s">
        <v>69</v>
      </c>
      <c r="E22" s="106" t="s">
        <v>75</v>
      </c>
      <c r="F22" s="107">
        <v>545016</v>
      </c>
      <c r="G22" s="108">
        <v>165000</v>
      </c>
      <c r="H22" s="106" t="s">
        <v>62</v>
      </c>
      <c r="I22" s="106" t="s">
        <v>57</v>
      </c>
      <c r="J22" s="109">
        <v>45334</v>
      </c>
    </row>
    <row r="23" spans="1:10" ht="14.4">
      <c r="A23" s="106" t="s">
        <v>67</v>
      </c>
      <c r="B23" s="106" t="s">
        <v>135</v>
      </c>
      <c r="C23" s="106" t="s">
        <v>60</v>
      </c>
      <c r="D23" s="106" t="s">
        <v>86</v>
      </c>
      <c r="E23" s="106" t="s">
        <v>68</v>
      </c>
      <c r="F23" s="107">
        <v>545004</v>
      </c>
      <c r="G23" s="108">
        <v>300000</v>
      </c>
      <c r="H23" s="106" t="s">
        <v>62</v>
      </c>
      <c r="I23" s="106" t="s">
        <v>57</v>
      </c>
      <c r="J23" s="109">
        <v>45334</v>
      </c>
    </row>
    <row r="24" spans="1:10" ht="14.4">
      <c r="A24" s="106" t="s">
        <v>67</v>
      </c>
      <c r="B24" s="106" t="s">
        <v>135</v>
      </c>
      <c r="C24" s="106" t="s">
        <v>82</v>
      </c>
      <c r="D24" s="106" t="s">
        <v>83</v>
      </c>
      <c r="E24" s="106" t="s">
        <v>70</v>
      </c>
      <c r="F24" s="107">
        <v>544952</v>
      </c>
      <c r="G24" s="108">
        <v>3635500</v>
      </c>
      <c r="H24" s="106" t="s">
        <v>62</v>
      </c>
      <c r="I24" s="106" t="s">
        <v>57</v>
      </c>
      <c r="J24" s="109">
        <v>45330</v>
      </c>
    </row>
    <row r="25" spans="1:10" ht="14.4">
      <c r="A25" s="106" t="s">
        <v>67</v>
      </c>
      <c r="B25" s="106" t="s">
        <v>135</v>
      </c>
      <c r="C25" s="106" t="s">
        <v>64</v>
      </c>
      <c r="D25" s="106" t="s">
        <v>71</v>
      </c>
      <c r="E25" s="106" t="s">
        <v>70</v>
      </c>
      <c r="F25" s="107">
        <v>544879</v>
      </c>
      <c r="G25" s="108">
        <v>1075000</v>
      </c>
      <c r="H25" s="106" t="s">
        <v>62</v>
      </c>
      <c r="I25" s="106" t="s">
        <v>57</v>
      </c>
      <c r="J25" s="109">
        <v>45327</v>
      </c>
    </row>
    <row r="26" spans="1:10" ht="14.4">
      <c r="A26" s="106" t="s">
        <v>67</v>
      </c>
      <c r="B26" s="106" t="s">
        <v>135</v>
      </c>
      <c r="C26" s="106" t="s">
        <v>64</v>
      </c>
      <c r="D26" s="106" t="s">
        <v>69</v>
      </c>
      <c r="E26" s="106" t="s">
        <v>68</v>
      </c>
      <c r="F26" s="107">
        <v>544872</v>
      </c>
      <c r="G26" s="108">
        <v>325000</v>
      </c>
      <c r="H26" s="106" t="s">
        <v>62</v>
      </c>
      <c r="I26" s="106" t="s">
        <v>57</v>
      </c>
      <c r="J26" s="109">
        <v>45327</v>
      </c>
    </row>
    <row r="27" spans="1:10" ht="14.4">
      <c r="A27" s="106" t="s">
        <v>67</v>
      </c>
      <c r="B27" s="106" t="s">
        <v>135</v>
      </c>
      <c r="C27" s="106" t="s">
        <v>93</v>
      </c>
      <c r="D27" s="106" t="s">
        <v>96</v>
      </c>
      <c r="E27" s="106" t="s">
        <v>54</v>
      </c>
      <c r="F27" s="107">
        <v>545165</v>
      </c>
      <c r="G27" s="108">
        <v>985000</v>
      </c>
      <c r="H27" s="106" t="s">
        <v>62</v>
      </c>
      <c r="I27" s="106" t="s">
        <v>57</v>
      </c>
      <c r="J27" s="109">
        <v>45344</v>
      </c>
    </row>
    <row r="28" spans="1:10" ht="14.4">
      <c r="A28" s="106" t="s">
        <v>67</v>
      </c>
      <c r="B28" s="106" t="s">
        <v>135</v>
      </c>
      <c r="C28" s="106" t="s">
        <v>93</v>
      </c>
      <c r="D28" s="106" t="s">
        <v>94</v>
      </c>
      <c r="E28" s="106" t="s">
        <v>59</v>
      </c>
      <c r="F28" s="107">
        <v>545104</v>
      </c>
      <c r="G28" s="108">
        <v>600000</v>
      </c>
      <c r="H28" s="106" t="s">
        <v>62</v>
      </c>
      <c r="I28" s="106" t="s">
        <v>57</v>
      </c>
      <c r="J28" s="109">
        <v>45338</v>
      </c>
    </row>
    <row r="29" spans="1:10" ht="14.4">
      <c r="A29" s="106" t="s">
        <v>67</v>
      </c>
      <c r="B29" s="106" t="s">
        <v>135</v>
      </c>
      <c r="C29" s="106" t="s">
        <v>82</v>
      </c>
      <c r="D29" s="106" t="s">
        <v>83</v>
      </c>
      <c r="E29" s="106" t="s">
        <v>54</v>
      </c>
      <c r="F29" s="107">
        <v>545009</v>
      </c>
      <c r="G29" s="108">
        <v>507000</v>
      </c>
      <c r="H29" s="106" t="s">
        <v>62</v>
      </c>
      <c r="I29" s="106" t="s">
        <v>57</v>
      </c>
      <c r="J29" s="109">
        <v>45334</v>
      </c>
    </row>
    <row r="30" spans="1:10" ht="14.4">
      <c r="A30" s="106" t="s">
        <v>67</v>
      </c>
      <c r="B30" s="106" t="s">
        <v>135</v>
      </c>
      <c r="C30" s="106" t="s">
        <v>93</v>
      </c>
      <c r="D30" s="106" t="s">
        <v>97</v>
      </c>
      <c r="E30" s="106" t="s">
        <v>54</v>
      </c>
      <c r="F30" s="107">
        <v>545229</v>
      </c>
      <c r="G30" s="108">
        <v>589000</v>
      </c>
      <c r="H30" s="106" t="s">
        <v>57</v>
      </c>
      <c r="I30" s="106" t="s">
        <v>57</v>
      </c>
      <c r="J30" s="109">
        <v>45345</v>
      </c>
    </row>
    <row r="31" spans="1:10" ht="14.4">
      <c r="A31" s="106" t="s">
        <v>67</v>
      </c>
      <c r="B31" s="106" t="s">
        <v>135</v>
      </c>
      <c r="C31" s="106" t="s">
        <v>64</v>
      </c>
      <c r="D31" s="106" t="s">
        <v>69</v>
      </c>
      <c r="E31" s="106" t="s">
        <v>54</v>
      </c>
      <c r="F31" s="107">
        <v>545182</v>
      </c>
      <c r="G31" s="108">
        <v>440000</v>
      </c>
      <c r="H31" s="106" t="s">
        <v>62</v>
      </c>
      <c r="I31" s="106" t="s">
        <v>57</v>
      </c>
      <c r="J31" s="109">
        <v>45345</v>
      </c>
    </row>
    <row r="32" spans="1:10" ht="14.4">
      <c r="A32" s="106" t="s">
        <v>67</v>
      </c>
      <c r="B32" s="106" t="s">
        <v>135</v>
      </c>
      <c r="C32" s="106" t="s">
        <v>93</v>
      </c>
      <c r="D32" s="106" t="s">
        <v>97</v>
      </c>
      <c r="E32" s="106" t="s">
        <v>54</v>
      </c>
      <c r="F32" s="107">
        <v>545300</v>
      </c>
      <c r="G32" s="108">
        <v>528000</v>
      </c>
      <c r="H32" s="106" t="s">
        <v>57</v>
      </c>
      <c r="I32" s="106" t="s">
        <v>57</v>
      </c>
      <c r="J32" s="109">
        <v>45350</v>
      </c>
    </row>
    <row r="33" spans="1:10" ht="14.4">
      <c r="A33" s="106" t="s">
        <v>67</v>
      </c>
      <c r="B33" s="106" t="s">
        <v>135</v>
      </c>
      <c r="C33" s="106" t="s">
        <v>93</v>
      </c>
      <c r="D33" s="106" t="s">
        <v>96</v>
      </c>
      <c r="E33" s="106" t="s">
        <v>54</v>
      </c>
      <c r="F33" s="107">
        <v>545255</v>
      </c>
      <c r="G33" s="108">
        <v>715000</v>
      </c>
      <c r="H33" s="106" t="s">
        <v>62</v>
      </c>
      <c r="I33" s="106" t="s">
        <v>57</v>
      </c>
      <c r="J33" s="109">
        <v>45349</v>
      </c>
    </row>
    <row r="34" spans="1:10" ht="14.4">
      <c r="A34" s="106" t="s">
        <v>67</v>
      </c>
      <c r="B34" s="106" t="s">
        <v>135</v>
      </c>
      <c r="C34" s="106" t="s">
        <v>64</v>
      </c>
      <c r="D34" s="106" t="s">
        <v>71</v>
      </c>
      <c r="E34" s="106" t="s">
        <v>54</v>
      </c>
      <c r="F34" s="107">
        <v>545241</v>
      </c>
      <c r="G34" s="108">
        <v>635000</v>
      </c>
      <c r="H34" s="106" t="s">
        <v>62</v>
      </c>
      <c r="I34" s="106" t="s">
        <v>57</v>
      </c>
      <c r="J34" s="109">
        <v>45345</v>
      </c>
    </row>
    <row r="35" spans="1:10" ht="14.4">
      <c r="A35" s="106" t="s">
        <v>100</v>
      </c>
      <c r="B35" s="106" t="s">
        <v>136</v>
      </c>
      <c r="C35" s="106" t="s">
        <v>84</v>
      </c>
      <c r="D35" s="106" t="s">
        <v>101</v>
      </c>
      <c r="E35" s="106" t="s">
        <v>75</v>
      </c>
      <c r="F35" s="107">
        <v>545270</v>
      </c>
      <c r="G35" s="108">
        <v>245000</v>
      </c>
      <c r="H35" s="106" t="s">
        <v>62</v>
      </c>
      <c r="I35" s="106" t="s">
        <v>57</v>
      </c>
      <c r="J35" s="109">
        <v>45349</v>
      </c>
    </row>
    <row r="36" spans="1:10" ht="14.4">
      <c r="A36" s="106" t="s">
        <v>58</v>
      </c>
      <c r="B36" s="106" t="s">
        <v>137</v>
      </c>
      <c r="C36" s="106" t="s">
        <v>60</v>
      </c>
      <c r="D36" s="106" t="s">
        <v>61</v>
      </c>
      <c r="E36" s="106" t="s">
        <v>54</v>
      </c>
      <c r="F36" s="107">
        <v>545181</v>
      </c>
      <c r="G36" s="108">
        <v>615000</v>
      </c>
      <c r="H36" s="106" t="s">
        <v>62</v>
      </c>
      <c r="I36" s="106" t="s">
        <v>57</v>
      </c>
      <c r="J36" s="109">
        <v>45345</v>
      </c>
    </row>
    <row r="37" spans="1:10" ht="14.4">
      <c r="A37" s="106" t="s">
        <v>58</v>
      </c>
      <c r="B37" s="106" t="s">
        <v>137</v>
      </c>
      <c r="C37" s="106" t="s">
        <v>103</v>
      </c>
      <c r="D37" s="106" t="s">
        <v>104</v>
      </c>
      <c r="E37" s="106" t="s">
        <v>54</v>
      </c>
      <c r="F37" s="107">
        <v>545308</v>
      </c>
      <c r="G37" s="108">
        <v>445000</v>
      </c>
      <c r="H37" s="106" t="s">
        <v>62</v>
      </c>
      <c r="I37" s="106" t="s">
        <v>57</v>
      </c>
      <c r="J37" s="109">
        <v>45350</v>
      </c>
    </row>
    <row r="38" spans="1:10" ht="14.4">
      <c r="A38" s="106" t="s">
        <v>58</v>
      </c>
      <c r="B38" s="106" t="s">
        <v>137</v>
      </c>
      <c r="C38" s="106" t="s">
        <v>60</v>
      </c>
      <c r="D38" s="106" t="s">
        <v>61</v>
      </c>
      <c r="E38" s="106" t="s">
        <v>59</v>
      </c>
      <c r="F38" s="107">
        <v>544843</v>
      </c>
      <c r="G38" s="108">
        <v>650000</v>
      </c>
      <c r="H38" s="106" t="s">
        <v>62</v>
      </c>
      <c r="I38" s="106" t="s">
        <v>57</v>
      </c>
      <c r="J38" s="109">
        <v>45324</v>
      </c>
    </row>
    <row r="39" spans="1:10" ht="14.4">
      <c r="A39" s="106" t="s">
        <v>63</v>
      </c>
      <c r="B39" s="106" t="s">
        <v>138</v>
      </c>
      <c r="C39" s="106" t="s">
        <v>64</v>
      </c>
      <c r="D39" s="106" t="s">
        <v>72</v>
      </c>
      <c r="E39" s="106" t="s">
        <v>54</v>
      </c>
      <c r="F39" s="107">
        <v>544963</v>
      </c>
      <c r="G39" s="108">
        <v>655366</v>
      </c>
      <c r="H39" s="106" t="s">
        <v>57</v>
      </c>
      <c r="I39" s="106" t="s">
        <v>57</v>
      </c>
      <c r="J39" s="109">
        <v>45331</v>
      </c>
    </row>
    <row r="40" spans="1:10" ht="14.4">
      <c r="A40" s="106" t="s">
        <v>63</v>
      </c>
      <c r="B40" s="106" t="s">
        <v>138</v>
      </c>
      <c r="C40" s="106" t="s">
        <v>80</v>
      </c>
      <c r="D40" s="106" t="s">
        <v>81</v>
      </c>
      <c r="E40" s="106" t="s">
        <v>54</v>
      </c>
      <c r="F40" s="107">
        <v>544948</v>
      </c>
      <c r="G40" s="108">
        <v>296000</v>
      </c>
      <c r="H40" s="106" t="s">
        <v>62</v>
      </c>
      <c r="I40" s="106" t="s">
        <v>57</v>
      </c>
      <c r="J40" s="109">
        <v>45330</v>
      </c>
    </row>
    <row r="41" spans="1:10" ht="14.4">
      <c r="A41" s="106" t="s">
        <v>63</v>
      </c>
      <c r="B41" s="106" t="s">
        <v>138</v>
      </c>
      <c r="C41" s="106" t="s">
        <v>64</v>
      </c>
      <c r="D41" s="106" t="s">
        <v>65</v>
      </c>
      <c r="E41" s="106" t="s">
        <v>54</v>
      </c>
      <c r="F41" s="107">
        <v>545298</v>
      </c>
      <c r="G41" s="108">
        <v>285000</v>
      </c>
      <c r="H41" s="106" t="s">
        <v>62</v>
      </c>
      <c r="I41" s="106" t="s">
        <v>57</v>
      </c>
      <c r="J41" s="109">
        <v>45350</v>
      </c>
    </row>
    <row r="42" spans="1:10" ht="14.4">
      <c r="A42" s="106" t="s">
        <v>63</v>
      </c>
      <c r="B42" s="106" t="s">
        <v>138</v>
      </c>
      <c r="C42" s="106" t="s">
        <v>64</v>
      </c>
      <c r="D42" s="106" t="s">
        <v>66</v>
      </c>
      <c r="E42" s="106" t="s">
        <v>54</v>
      </c>
      <c r="F42" s="107">
        <v>544969</v>
      </c>
      <c r="G42" s="108">
        <v>525900</v>
      </c>
      <c r="H42" s="106" t="s">
        <v>62</v>
      </c>
      <c r="I42" s="106" t="s">
        <v>57</v>
      </c>
      <c r="J42" s="109">
        <v>45331</v>
      </c>
    </row>
    <row r="43" spans="1:10" ht="14.4">
      <c r="A43" s="106" t="s">
        <v>63</v>
      </c>
      <c r="B43" s="106" t="s">
        <v>138</v>
      </c>
      <c r="C43" s="106" t="s">
        <v>64</v>
      </c>
      <c r="D43" s="106" t="s">
        <v>72</v>
      </c>
      <c r="E43" s="106" t="s">
        <v>54</v>
      </c>
      <c r="F43" s="107">
        <v>544931</v>
      </c>
      <c r="G43" s="108">
        <v>612000</v>
      </c>
      <c r="H43" s="106" t="s">
        <v>62</v>
      </c>
      <c r="I43" s="106" t="s">
        <v>57</v>
      </c>
      <c r="J43" s="109">
        <v>45330</v>
      </c>
    </row>
    <row r="44" spans="1:10" ht="14.4">
      <c r="A44" s="106" t="s">
        <v>63</v>
      </c>
      <c r="B44" s="106" t="s">
        <v>138</v>
      </c>
      <c r="C44" s="106" t="s">
        <v>64</v>
      </c>
      <c r="D44" s="106" t="s">
        <v>66</v>
      </c>
      <c r="E44" s="106" t="s">
        <v>54</v>
      </c>
      <c r="F44" s="107">
        <v>544853</v>
      </c>
      <c r="G44" s="108">
        <v>662000</v>
      </c>
      <c r="H44" s="106" t="s">
        <v>62</v>
      </c>
      <c r="I44" s="106" t="s">
        <v>57</v>
      </c>
      <c r="J44" s="109">
        <v>45324</v>
      </c>
    </row>
    <row r="45" spans="1:10" ht="14.4">
      <c r="A45" s="106" t="s">
        <v>63</v>
      </c>
      <c r="B45" s="106" t="s">
        <v>138</v>
      </c>
      <c r="C45" s="106" t="s">
        <v>64</v>
      </c>
      <c r="D45" s="106" t="s">
        <v>65</v>
      </c>
      <c r="E45" s="106" t="s">
        <v>54</v>
      </c>
      <c r="F45" s="107">
        <v>544851</v>
      </c>
      <c r="G45" s="108">
        <v>385000</v>
      </c>
      <c r="H45" s="106" t="s">
        <v>62</v>
      </c>
      <c r="I45" s="106" t="s">
        <v>57</v>
      </c>
      <c r="J45" s="109">
        <v>45324</v>
      </c>
    </row>
    <row r="46" spans="1:10" ht="14.4">
      <c r="A46" s="106" t="s">
        <v>63</v>
      </c>
      <c r="B46" s="106" t="s">
        <v>138</v>
      </c>
      <c r="C46" s="106" t="s">
        <v>64</v>
      </c>
      <c r="D46" s="106" t="s">
        <v>65</v>
      </c>
      <c r="E46" s="106" t="s">
        <v>54</v>
      </c>
      <c r="F46" s="107">
        <v>544845</v>
      </c>
      <c r="G46" s="108">
        <v>1100000</v>
      </c>
      <c r="H46" s="106" t="s">
        <v>62</v>
      </c>
      <c r="I46" s="106" t="s">
        <v>57</v>
      </c>
      <c r="J46" s="109">
        <v>45324</v>
      </c>
    </row>
    <row r="47" spans="1:10" ht="14.4">
      <c r="A47" s="106" t="s">
        <v>63</v>
      </c>
      <c r="B47" s="106" t="s">
        <v>138</v>
      </c>
      <c r="C47" s="106" t="s">
        <v>90</v>
      </c>
      <c r="D47" s="106" t="s">
        <v>105</v>
      </c>
      <c r="E47" s="106" t="s">
        <v>54</v>
      </c>
      <c r="F47" s="107">
        <v>545328</v>
      </c>
      <c r="G47" s="108">
        <v>270000</v>
      </c>
      <c r="H47" s="106" t="s">
        <v>62</v>
      </c>
      <c r="I47" s="106" t="s">
        <v>57</v>
      </c>
      <c r="J47" s="109">
        <v>45351</v>
      </c>
    </row>
    <row r="48" spans="1:10" ht="14.4">
      <c r="A48" s="106" t="s">
        <v>63</v>
      </c>
      <c r="B48" s="106" t="s">
        <v>138</v>
      </c>
      <c r="C48" s="106" t="s">
        <v>64</v>
      </c>
      <c r="D48" s="106" t="s">
        <v>66</v>
      </c>
      <c r="E48" s="106" t="s">
        <v>54</v>
      </c>
      <c r="F48" s="107">
        <v>545112</v>
      </c>
      <c r="G48" s="108">
        <v>658395</v>
      </c>
      <c r="H48" s="106" t="s">
        <v>57</v>
      </c>
      <c r="I48" s="106" t="s">
        <v>57</v>
      </c>
      <c r="J48" s="109">
        <v>45338</v>
      </c>
    </row>
    <row r="49" spans="1:10" ht="14.4">
      <c r="A49" s="106" t="s">
        <v>63</v>
      </c>
      <c r="B49" s="106" t="s">
        <v>138</v>
      </c>
      <c r="C49" s="106" t="s">
        <v>64</v>
      </c>
      <c r="D49" s="106" t="s">
        <v>65</v>
      </c>
      <c r="E49" s="106" t="s">
        <v>54</v>
      </c>
      <c r="F49" s="107">
        <v>544941</v>
      </c>
      <c r="G49" s="108">
        <v>450000</v>
      </c>
      <c r="H49" s="106" t="s">
        <v>62</v>
      </c>
      <c r="I49" s="106" t="s">
        <v>57</v>
      </c>
      <c r="J49" s="109">
        <v>45330</v>
      </c>
    </row>
    <row r="50" spans="1:10" ht="14.4">
      <c r="A50" s="106" t="s">
        <v>63</v>
      </c>
      <c r="B50" s="106" t="s">
        <v>138</v>
      </c>
      <c r="C50" s="106" t="s">
        <v>64</v>
      </c>
      <c r="D50" s="106" t="s">
        <v>65</v>
      </c>
      <c r="E50" s="106" t="s">
        <v>68</v>
      </c>
      <c r="F50" s="107">
        <v>545355</v>
      </c>
      <c r="G50" s="108">
        <v>305000</v>
      </c>
      <c r="H50" s="106" t="s">
        <v>62</v>
      </c>
      <c r="I50" s="106" t="s">
        <v>57</v>
      </c>
      <c r="J50" s="109">
        <v>45351</v>
      </c>
    </row>
    <row r="51" spans="1:10" ht="14.4">
      <c r="A51" s="106" t="s">
        <v>63</v>
      </c>
      <c r="B51" s="106" t="s">
        <v>138</v>
      </c>
      <c r="C51" s="106" t="s">
        <v>64</v>
      </c>
      <c r="D51" s="106" t="s">
        <v>66</v>
      </c>
      <c r="E51" s="106" t="s">
        <v>54</v>
      </c>
      <c r="F51" s="107">
        <v>545185</v>
      </c>
      <c r="G51" s="108">
        <v>682175</v>
      </c>
      <c r="H51" s="106" t="s">
        <v>57</v>
      </c>
      <c r="I51" s="106" t="s">
        <v>57</v>
      </c>
      <c r="J51" s="109">
        <v>45345</v>
      </c>
    </row>
    <row r="52" spans="1:10" ht="14.4">
      <c r="A52" s="106" t="s">
        <v>63</v>
      </c>
      <c r="B52" s="106" t="s">
        <v>138</v>
      </c>
      <c r="C52" s="106" t="s">
        <v>90</v>
      </c>
      <c r="D52" s="106" t="s">
        <v>102</v>
      </c>
      <c r="E52" s="106" t="s">
        <v>54</v>
      </c>
      <c r="F52" s="107">
        <v>545295</v>
      </c>
      <c r="G52" s="108">
        <v>465000</v>
      </c>
      <c r="H52" s="106" t="s">
        <v>62</v>
      </c>
      <c r="I52" s="106" t="s">
        <v>57</v>
      </c>
      <c r="J52" s="109">
        <v>45350</v>
      </c>
    </row>
    <row r="53" spans="1:10" ht="14.4">
      <c r="A53" s="106" t="s">
        <v>63</v>
      </c>
      <c r="B53" s="106" t="s">
        <v>138</v>
      </c>
      <c r="C53" s="106" t="s">
        <v>64</v>
      </c>
      <c r="D53" s="106" t="s">
        <v>72</v>
      </c>
      <c r="E53" s="106" t="s">
        <v>54</v>
      </c>
      <c r="F53" s="107">
        <v>545054</v>
      </c>
      <c r="G53" s="108">
        <v>355500</v>
      </c>
      <c r="H53" s="106" t="s">
        <v>62</v>
      </c>
      <c r="I53" s="106" t="s">
        <v>57</v>
      </c>
      <c r="J53" s="109">
        <v>45336</v>
      </c>
    </row>
    <row r="54" spans="1:10" ht="14.4">
      <c r="A54" s="106" t="s">
        <v>63</v>
      </c>
      <c r="B54" s="106" t="s">
        <v>138</v>
      </c>
      <c r="C54" s="106" t="s">
        <v>64</v>
      </c>
      <c r="D54" s="106" t="s">
        <v>65</v>
      </c>
      <c r="E54" s="106" t="s">
        <v>54</v>
      </c>
      <c r="F54" s="107">
        <v>544973</v>
      </c>
      <c r="G54" s="108">
        <v>912000</v>
      </c>
      <c r="H54" s="106" t="s">
        <v>62</v>
      </c>
      <c r="I54" s="106" t="s">
        <v>57</v>
      </c>
      <c r="J54" s="109">
        <v>45331</v>
      </c>
    </row>
    <row r="55" spans="1:10" ht="14.4">
      <c r="A55" s="106" t="s">
        <v>63</v>
      </c>
      <c r="B55" s="106" t="s">
        <v>138</v>
      </c>
      <c r="C55" s="106" t="s">
        <v>55</v>
      </c>
      <c r="D55" s="106" t="s">
        <v>99</v>
      </c>
      <c r="E55" s="106" t="s">
        <v>98</v>
      </c>
      <c r="F55" s="107">
        <v>545235</v>
      </c>
      <c r="G55" s="108">
        <v>260000</v>
      </c>
      <c r="H55" s="106" t="s">
        <v>62</v>
      </c>
      <c r="I55" s="106" t="s">
        <v>57</v>
      </c>
      <c r="J55" s="109">
        <v>45345</v>
      </c>
    </row>
    <row r="56" spans="1:10" ht="14.4">
      <c r="A56" s="106" t="s">
        <v>63</v>
      </c>
      <c r="B56" s="106" t="s">
        <v>138</v>
      </c>
      <c r="C56" s="106" t="s">
        <v>64</v>
      </c>
      <c r="D56" s="106" t="s">
        <v>72</v>
      </c>
      <c r="E56" s="106" t="s">
        <v>54</v>
      </c>
      <c r="F56" s="107">
        <v>544976</v>
      </c>
      <c r="G56" s="108">
        <v>1061000</v>
      </c>
      <c r="H56" s="106" t="s">
        <v>62</v>
      </c>
      <c r="I56" s="106" t="s">
        <v>57</v>
      </c>
      <c r="J56" s="109">
        <v>45331</v>
      </c>
    </row>
    <row r="57" spans="1:10" ht="14.4">
      <c r="A57" s="106" t="s">
        <v>63</v>
      </c>
      <c r="B57" s="106" t="s">
        <v>138</v>
      </c>
      <c r="C57" s="106" t="s">
        <v>55</v>
      </c>
      <c r="D57" s="106" t="s">
        <v>99</v>
      </c>
      <c r="E57" s="106" t="s">
        <v>70</v>
      </c>
      <c r="F57" s="107">
        <v>545287</v>
      </c>
      <c r="G57" s="108">
        <v>1455000</v>
      </c>
      <c r="H57" s="106" t="s">
        <v>62</v>
      </c>
      <c r="I57" s="106" t="s">
        <v>57</v>
      </c>
      <c r="J57" s="109">
        <v>45350</v>
      </c>
    </row>
    <row r="58" spans="1:10" ht="14.4">
      <c r="A58" s="106" t="s">
        <v>63</v>
      </c>
      <c r="B58" s="106" t="s">
        <v>138</v>
      </c>
      <c r="C58" s="106" t="s">
        <v>84</v>
      </c>
      <c r="D58" s="106" t="s">
        <v>85</v>
      </c>
      <c r="E58" s="106" t="s">
        <v>54</v>
      </c>
      <c r="F58" s="107">
        <v>544980</v>
      </c>
      <c r="G58" s="108">
        <v>375000</v>
      </c>
      <c r="H58" s="106" t="s">
        <v>62</v>
      </c>
      <c r="I58" s="106" t="s">
        <v>57</v>
      </c>
      <c r="J58" s="109">
        <v>45331</v>
      </c>
    </row>
    <row r="59" spans="1:10" ht="14.4">
      <c r="A59" s="106" t="s">
        <v>63</v>
      </c>
      <c r="B59" s="106" t="s">
        <v>138</v>
      </c>
      <c r="C59" s="106" t="s">
        <v>64</v>
      </c>
      <c r="D59" s="106" t="s">
        <v>66</v>
      </c>
      <c r="E59" s="106" t="s">
        <v>54</v>
      </c>
      <c r="F59" s="107">
        <v>545271</v>
      </c>
      <c r="G59" s="108">
        <v>386900</v>
      </c>
      <c r="H59" s="106" t="s">
        <v>62</v>
      </c>
      <c r="I59" s="106" t="s">
        <v>57</v>
      </c>
      <c r="J59" s="109">
        <v>45349</v>
      </c>
    </row>
    <row r="60" spans="1:10" ht="14.4">
      <c r="A60" s="106" t="s">
        <v>53</v>
      </c>
      <c r="B60" s="106" t="s">
        <v>139</v>
      </c>
      <c r="C60" s="106" t="s">
        <v>55</v>
      </c>
      <c r="D60" s="106" t="s">
        <v>56</v>
      </c>
      <c r="E60" s="106" t="s">
        <v>54</v>
      </c>
      <c r="F60" s="107">
        <v>545071</v>
      </c>
      <c r="G60" s="108">
        <v>383607</v>
      </c>
      <c r="H60" s="106" t="s">
        <v>57</v>
      </c>
      <c r="I60" s="106" t="s">
        <v>57</v>
      </c>
      <c r="J60" s="109">
        <v>45337</v>
      </c>
    </row>
    <row r="61" spans="1:10" ht="14.4">
      <c r="A61" s="106" t="s">
        <v>53</v>
      </c>
      <c r="B61" s="106" t="s">
        <v>139</v>
      </c>
      <c r="C61" s="106" t="s">
        <v>55</v>
      </c>
      <c r="D61" s="106" t="s">
        <v>56</v>
      </c>
      <c r="E61" s="106" t="s">
        <v>54</v>
      </c>
      <c r="F61" s="107">
        <v>545102</v>
      </c>
      <c r="G61" s="108">
        <v>649261</v>
      </c>
      <c r="H61" s="106" t="s">
        <v>57</v>
      </c>
      <c r="I61" s="106" t="s">
        <v>57</v>
      </c>
      <c r="J61" s="109">
        <v>45338</v>
      </c>
    </row>
    <row r="62" spans="1:10" ht="14.4">
      <c r="A62" s="106" t="s">
        <v>53</v>
      </c>
      <c r="B62" s="106" t="s">
        <v>139</v>
      </c>
      <c r="C62" s="106" t="s">
        <v>64</v>
      </c>
      <c r="D62" s="106" t="s">
        <v>76</v>
      </c>
      <c r="E62" s="106" t="s">
        <v>54</v>
      </c>
      <c r="F62" s="107">
        <v>545354</v>
      </c>
      <c r="G62" s="108">
        <v>445000</v>
      </c>
      <c r="H62" s="106" t="s">
        <v>62</v>
      </c>
      <c r="I62" s="106" t="s">
        <v>57</v>
      </c>
      <c r="J62" s="109">
        <v>45351</v>
      </c>
    </row>
    <row r="63" spans="1:10" ht="14.4">
      <c r="A63" s="106" t="s">
        <v>53</v>
      </c>
      <c r="B63" s="106" t="s">
        <v>139</v>
      </c>
      <c r="C63" s="106" t="s">
        <v>64</v>
      </c>
      <c r="D63" s="106" t="s">
        <v>106</v>
      </c>
      <c r="E63" s="106" t="s">
        <v>68</v>
      </c>
      <c r="F63" s="107">
        <v>545349</v>
      </c>
      <c r="G63" s="108">
        <v>202500</v>
      </c>
      <c r="H63" s="106" t="s">
        <v>62</v>
      </c>
      <c r="I63" s="106" t="s">
        <v>57</v>
      </c>
      <c r="J63" s="109">
        <v>45351</v>
      </c>
    </row>
    <row r="64" spans="1:10" ht="14.4">
      <c r="A64" s="106" t="s">
        <v>53</v>
      </c>
      <c r="B64" s="106" t="s">
        <v>139</v>
      </c>
      <c r="C64" s="106" t="s">
        <v>55</v>
      </c>
      <c r="D64" s="106" t="s">
        <v>56</v>
      </c>
      <c r="E64" s="106" t="s">
        <v>54</v>
      </c>
      <c r="F64" s="107">
        <v>545179</v>
      </c>
      <c r="G64" s="108">
        <v>540029</v>
      </c>
      <c r="H64" s="106" t="s">
        <v>57</v>
      </c>
      <c r="I64" s="106" t="s">
        <v>57</v>
      </c>
      <c r="J64" s="109">
        <v>45345</v>
      </c>
    </row>
    <row r="65" spans="1:10" ht="14.4">
      <c r="A65" s="106" t="s">
        <v>53</v>
      </c>
      <c r="B65" s="106" t="s">
        <v>139</v>
      </c>
      <c r="C65" s="106" t="s">
        <v>55</v>
      </c>
      <c r="D65" s="106" t="s">
        <v>56</v>
      </c>
      <c r="E65" s="106" t="s">
        <v>54</v>
      </c>
      <c r="F65" s="107">
        <v>545322</v>
      </c>
      <c r="G65" s="108">
        <v>428810</v>
      </c>
      <c r="H65" s="106" t="s">
        <v>57</v>
      </c>
      <c r="I65" s="106" t="s">
        <v>57</v>
      </c>
      <c r="J65" s="109">
        <v>45351</v>
      </c>
    </row>
    <row r="66" spans="1:10" ht="14.4">
      <c r="A66" s="106" t="s">
        <v>53</v>
      </c>
      <c r="B66" s="106" t="s">
        <v>139</v>
      </c>
      <c r="C66" s="106" t="s">
        <v>55</v>
      </c>
      <c r="D66" s="106" t="s">
        <v>56</v>
      </c>
      <c r="E66" s="106" t="s">
        <v>54</v>
      </c>
      <c r="F66" s="107">
        <v>545307</v>
      </c>
      <c r="G66" s="108">
        <v>401449</v>
      </c>
      <c r="H66" s="106" t="s">
        <v>57</v>
      </c>
      <c r="I66" s="106" t="s">
        <v>57</v>
      </c>
      <c r="J66" s="109">
        <v>45350</v>
      </c>
    </row>
    <row r="67" spans="1:10" ht="14.4">
      <c r="A67" s="106" t="s">
        <v>53</v>
      </c>
      <c r="B67" s="106" t="s">
        <v>139</v>
      </c>
      <c r="C67" s="106" t="s">
        <v>90</v>
      </c>
      <c r="D67" s="106" t="s">
        <v>92</v>
      </c>
      <c r="E67" s="106" t="s">
        <v>54</v>
      </c>
      <c r="F67" s="107">
        <v>545222</v>
      </c>
      <c r="G67" s="108">
        <v>1185000</v>
      </c>
      <c r="H67" s="106" t="s">
        <v>62</v>
      </c>
      <c r="I67" s="106" t="s">
        <v>57</v>
      </c>
      <c r="J67" s="109">
        <v>45345</v>
      </c>
    </row>
    <row r="68" spans="1:10" ht="14.4">
      <c r="A68" s="106" t="s">
        <v>53</v>
      </c>
      <c r="B68" s="106" t="s">
        <v>139</v>
      </c>
      <c r="C68" s="106" t="s">
        <v>64</v>
      </c>
      <c r="D68" s="106" t="s">
        <v>76</v>
      </c>
      <c r="E68" s="106" t="s">
        <v>54</v>
      </c>
      <c r="F68" s="107">
        <v>545049</v>
      </c>
      <c r="G68" s="108">
        <v>638000</v>
      </c>
      <c r="H68" s="106" t="s">
        <v>62</v>
      </c>
      <c r="I68" s="106" t="s">
        <v>57</v>
      </c>
      <c r="J68" s="109">
        <v>45336</v>
      </c>
    </row>
    <row r="69" spans="1:10" ht="14.4">
      <c r="A69" s="106" t="s">
        <v>53</v>
      </c>
      <c r="B69" s="106" t="s">
        <v>139</v>
      </c>
      <c r="C69" s="106" t="s">
        <v>90</v>
      </c>
      <c r="D69" s="106" t="s">
        <v>92</v>
      </c>
      <c r="E69" s="106" t="s">
        <v>54</v>
      </c>
      <c r="F69" s="107">
        <v>545097</v>
      </c>
      <c r="G69" s="108">
        <v>400000</v>
      </c>
      <c r="H69" s="106" t="s">
        <v>62</v>
      </c>
      <c r="I69" s="106" t="s">
        <v>57</v>
      </c>
      <c r="J69" s="109">
        <v>45338</v>
      </c>
    </row>
    <row r="70" spans="1:10" ht="14.4">
      <c r="A70" s="106" t="s">
        <v>53</v>
      </c>
      <c r="B70" s="106" t="s">
        <v>139</v>
      </c>
      <c r="C70" s="106" t="s">
        <v>73</v>
      </c>
      <c r="D70" s="106" t="s">
        <v>74</v>
      </c>
      <c r="E70" s="106" t="s">
        <v>54</v>
      </c>
      <c r="F70" s="107">
        <v>544934</v>
      </c>
      <c r="G70" s="108">
        <v>350000</v>
      </c>
      <c r="H70" s="106" t="s">
        <v>62</v>
      </c>
      <c r="I70" s="106" t="s">
        <v>57</v>
      </c>
      <c r="J70" s="109">
        <v>45330</v>
      </c>
    </row>
    <row r="71" spans="1:10" ht="14.4">
      <c r="A71" s="106" t="s">
        <v>53</v>
      </c>
      <c r="B71" s="106" t="s">
        <v>139</v>
      </c>
      <c r="C71" s="106" t="s">
        <v>64</v>
      </c>
      <c r="D71" s="106" t="s">
        <v>76</v>
      </c>
      <c r="E71" s="106" t="s">
        <v>75</v>
      </c>
      <c r="F71" s="107">
        <v>544936</v>
      </c>
      <c r="G71" s="108">
        <v>140000</v>
      </c>
      <c r="H71" s="106" t="s">
        <v>62</v>
      </c>
      <c r="I71" s="106" t="s">
        <v>57</v>
      </c>
      <c r="J71" s="109">
        <v>45330</v>
      </c>
    </row>
    <row r="72" spans="1:10" ht="14.4">
      <c r="A72" s="106" t="s">
        <v>53</v>
      </c>
      <c r="B72" s="106" t="s">
        <v>139</v>
      </c>
      <c r="C72" s="106" t="s">
        <v>55</v>
      </c>
      <c r="D72" s="106" t="s">
        <v>56</v>
      </c>
      <c r="E72" s="106" t="s">
        <v>54</v>
      </c>
      <c r="F72" s="107">
        <v>544828</v>
      </c>
      <c r="G72" s="108">
        <v>586299</v>
      </c>
      <c r="H72" s="106" t="s">
        <v>57</v>
      </c>
      <c r="I72" s="106" t="s">
        <v>57</v>
      </c>
      <c r="J72" s="109">
        <v>45323</v>
      </c>
    </row>
    <row r="73" spans="1:10" ht="14.4">
      <c r="A73" s="106" t="s">
        <v>53</v>
      </c>
      <c r="B73" s="106" t="s">
        <v>139</v>
      </c>
      <c r="C73" s="106" t="s">
        <v>64</v>
      </c>
      <c r="D73" s="106" t="s">
        <v>76</v>
      </c>
      <c r="E73" s="106" t="s">
        <v>54</v>
      </c>
      <c r="F73" s="107">
        <v>545002</v>
      </c>
      <c r="G73" s="108">
        <v>595000</v>
      </c>
      <c r="H73" s="106" t="s">
        <v>62</v>
      </c>
      <c r="I73" s="106" t="s">
        <v>57</v>
      </c>
      <c r="J73" s="109">
        <v>45334</v>
      </c>
    </row>
    <row r="74" spans="1:10" ht="14.4">
      <c r="A74" s="106" t="s">
        <v>87</v>
      </c>
      <c r="B74" s="106" t="s">
        <v>140</v>
      </c>
      <c r="C74" s="106" t="s">
        <v>88</v>
      </c>
      <c r="D74" s="106" t="s">
        <v>89</v>
      </c>
      <c r="E74" s="106" t="s">
        <v>54</v>
      </c>
      <c r="F74" s="107">
        <v>545332</v>
      </c>
      <c r="G74" s="108">
        <v>289000</v>
      </c>
      <c r="H74" s="106" t="s">
        <v>62</v>
      </c>
      <c r="I74" s="106" t="s">
        <v>57</v>
      </c>
      <c r="J74" s="109">
        <v>45351</v>
      </c>
    </row>
    <row r="75" spans="1:10" ht="14.4">
      <c r="A75" s="106" t="s">
        <v>87</v>
      </c>
      <c r="B75" s="106" t="s">
        <v>140</v>
      </c>
      <c r="C75" s="106" t="s">
        <v>88</v>
      </c>
      <c r="D75" s="106" t="s">
        <v>89</v>
      </c>
      <c r="E75" s="106" t="s">
        <v>68</v>
      </c>
      <c r="F75" s="107">
        <v>545065</v>
      </c>
      <c r="G75" s="108">
        <v>329999</v>
      </c>
      <c r="H75" s="106" t="s">
        <v>62</v>
      </c>
      <c r="I75" s="106" t="s">
        <v>57</v>
      </c>
      <c r="J75" s="109">
        <v>45337</v>
      </c>
    </row>
  </sheetData>
  <sortState ref="A2:I913">
    <sortCondition ref="A2"/>
  </sortState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L20"/>
  <sheetViews>
    <sheetView workbookViewId="0">
      <pane ySplit="1" topLeftCell="A2" activePane="bottomLeft" state="frozen"/>
      <selection pane="bottomLeft" activeCell="A2" sqref="A2"/>
    </sheetView>
  </sheetViews>
  <sheetFormatPr defaultRowHeight="13.2"/>
  <cols>
    <col min="1" max="1" width="21.88671875" customWidth="1"/>
    <col min="2" max="2" width="9.5546875" customWidth="1"/>
    <col min="3" max="3" width="20.44140625" customWidth="1"/>
    <col min="4" max="4" width="16.33203125" customWidth="1"/>
    <col min="5" max="5" width="11.33203125" customWidth="1"/>
    <col min="6" max="6" width="14.109375" customWidth="1"/>
    <col min="7" max="7" width="11.88671875" customWidth="1"/>
    <col min="8" max="8" width="39.109375" customWidth="1"/>
  </cols>
  <sheetData>
    <row r="1" spans="1:12">
      <c r="A1" s="85" t="s">
        <v>0</v>
      </c>
      <c r="B1" s="85" t="s">
        <v>35</v>
      </c>
      <c r="C1" s="85" t="s">
        <v>1</v>
      </c>
      <c r="D1" s="85" t="s">
        <v>34</v>
      </c>
      <c r="E1" s="85" t="s">
        <v>32</v>
      </c>
      <c r="F1" s="85" t="s">
        <v>36</v>
      </c>
      <c r="G1" s="85" t="s">
        <v>33</v>
      </c>
      <c r="H1" s="85" t="s">
        <v>39</v>
      </c>
      <c r="L1">
        <v>20</v>
      </c>
    </row>
    <row r="2" spans="1:12" ht="14.4">
      <c r="A2" s="110" t="s">
        <v>107</v>
      </c>
      <c r="B2" s="110" t="s">
        <v>141</v>
      </c>
      <c r="C2" s="110" t="s">
        <v>109</v>
      </c>
      <c r="D2" s="110" t="s">
        <v>108</v>
      </c>
      <c r="E2" s="111">
        <v>544908</v>
      </c>
      <c r="F2" s="112">
        <v>297110</v>
      </c>
      <c r="G2" s="113">
        <v>45329</v>
      </c>
      <c r="H2" s="110" t="s">
        <v>110</v>
      </c>
    </row>
    <row r="3" spans="1:12" ht="14.4">
      <c r="A3" s="110" t="s">
        <v>107</v>
      </c>
      <c r="B3" s="110" t="s">
        <v>141</v>
      </c>
      <c r="C3" s="110" t="s">
        <v>70</v>
      </c>
      <c r="D3" s="110" t="s">
        <v>129</v>
      </c>
      <c r="E3" s="111">
        <v>545330</v>
      </c>
      <c r="F3" s="112">
        <v>9199000</v>
      </c>
      <c r="G3" s="113">
        <v>45351</v>
      </c>
      <c r="H3" s="110" t="s">
        <v>130</v>
      </c>
    </row>
    <row r="4" spans="1:12" ht="14.4">
      <c r="A4" s="110" t="s">
        <v>67</v>
      </c>
      <c r="B4" s="110" t="s">
        <v>135</v>
      </c>
      <c r="C4" s="110" t="s">
        <v>132</v>
      </c>
      <c r="D4" s="110" t="s">
        <v>131</v>
      </c>
      <c r="E4" s="111">
        <v>545334</v>
      </c>
      <c r="F4" s="112">
        <v>4000000</v>
      </c>
      <c r="G4" s="113">
        <v>45351</v>
      </c>
      <c r="H4" s="110" t="s">
        <v>133</v>
      </c>
    </row>
    <row r="5" spans="1:12" ht="14.4">
      <c r="A5" s="110" t="s">
        <v>63</v>
      </c>
      <c r="B5" s="110" t="s">
        <v>138</v>
      </c>
      <c r="C5" s="110" t="s">
        <v>112</v>
      </c>
      <c r="D5" s="110" t="s">
        <v>114</v>
      </c>
      <c r="E5" s="111">
        <v>545124</v>
      </c>
      <c r="F5" s="112">
        <v>100000</v>
      </c>
      <c r="G5" s="113">
        <v>45342</v>
      </c>
      <c r="H5" s="110" t="s">
        <v>115</v>
      </c>
    </row>
    <row r="6" spans="1:12" ht="14.4">
      <c r="A6" s="110" t="s">
        <v>63</v>
      </c>
      <c r="B6" s="110" t="s">
        <v>138</v>
      </c>
      <c r="C6" s="110" t="s">
        <v>117</v>
      </c>
      <c r="D6" s="110" t="s">
        <v>116</v>
      </c>
      <c r="E6" s="111">
        <v>545157</v>
      </c>
      <c r="F6" s="112">
        <v>486331</v>
      </c>
      <c r="G6" s="113">
        <v>45344</v>
      </c>
      <c r="H6" s="110" t="s">
        <v>118</v>
      </c>
    </row>
    <row r="7" spans="1:12" ht="14.4">
      <c r="A7" s="110" t="s">
        <v>63</v>
      </c>
      <c r="B7" s="110" t="s">
        <v>138</v>
      </c>
      <c r="C7" s="110" t="s">
        <v>112</v>
      </c>
      <c r="D7" s="110" t="s">
        <v>111</v>
      </c>
      <c r="E7" s="111">
        <v>545031</v>
      </c>
      <c r="F7" s="112">
        <v>90000</v>
      </c>
      <c r="G7" s="113">
        <v>45335</v>
      </c>
      <c r="H7" s="110" t="s">
        <v>113</v>
      </c>
    </row>
    <row r="8" spans="1:12" ht="14.4">
      <c r="A8" s="110" t="s">
        <v>63</v>
      </c>
      <c r="B8" s="110" t="s">
        <v>138</v>
      </c>
      <c r="C8" s="110" t="s">
        <v>120</v>
      </c>
      <c r="D8" s="110" t="s">
        <v>119</v>
      </c>
      <c r="E8" s="111">
        <v>545169</v>
      </c>
      <c r="F8" s="112">
        <v>75000</v>
      </c>
      <c r="G8" s="113">
        <v>45344</v>
      </c>
      <c r="H8" s="110" t="s">
        <v>121</v>
      </c>
    </row>
    <row r="9" spans="1:12" ht="14.4">
      <c r="A9" s="110" t="s">
        <v>63</v>
      </c>
      <c r="B9" s="110" t="s">
        <v>138</v>
      </c>
      <c r="C9" s="110" t="s">
        <v>120</v>
      </c>
      <c r="D9" s="110" t="s">
        <v>125</v>
      </c>
      <c r="E9" s="111">
        <v>545311</v>
      </c>
      <c r="F9" s="112">
        <v>95000</v>
      </c>
      <c r="G9" s="113">
        <v>45350</v>
      </c>
      <c r="H9" s="110" t="s">
        <v>126</v>
      </c>
    </row>
    <row r="10" spans="1:12" ht="14.4">
      <c r="A10" s="110" t="s">
        <v>63</v>
      </c>
      <c r="B10" s="110" t="s">
        <v>138</v>
      </c>
      <c r="C10" s="110" t="s">
        <v>112</v>
      </c>
      <c r="D10" s="110" t="s">
        <v>127</v>
      </c>
      <c r="E10" s="111">
        <v>545329</v>
      </c>
      <c r="F10" s="112">
        <v>50000</v>
      </c>
      <c r="G10" s="113">
        <v>45351</v>
      </c>
      <c r="H10" s="110" t="s">
        <v>128</v>
      </c>
    </row>
    <row r="11" spans="1:12" ht="14.4">
      <c r="A11" s="110" t="s">
        <v>53</v>
      </c>
      <c r="B11" s="110" t="s">
        <v>139</v>
      </c>
      <c r="C11" s="110" t="s">
        <v>70</v>
      </c>
      <c r="D11" s="110" t="s">
        <v>122</v>
      </c>
      <c r="E11" s="111">
        <v>545225</v>
      </c>
      <c r="F11" s="112">
        <v>11750000</v>
      </c>
      <c r="G11" s="113">
        <v>45345</v>
      </c>
      <c r="H11" s="110" t="s">
        <v>123</v>
      </c>
    </row>
    <row r="12" spans="1:12" ht="14.4">
      <c r="A12" s="110" t="s">
        <v>53</v>
      </c>
      <c r="B12" s="110" t="s">
        <v>139</v>
      </c>
      <c r="C12" s="110" t="s">
        <v>120</v>
      </c>
      <c r="D12" s="110" t="s">
        <v>124</v>
      </c>
      <c r="E12" s="111">
        <v>545281</v>
      </c>
      <c r="F12" s="112">
        <v>343000</v>
      </c>
      <c r="G12" s="113">
        <v>45350</v>
      </c>
      <c r="H12" s="110" t="s">
        <v>118</v>
      </c>
    </row>
    <row r="13" spans="1:12" ht="14.4">
      <c r="A13" s="110"/>
      <c r="B13" s="110"/>
      <c r="C13" s="110"/>
      <c r="D13" s="110"/>
      <c r="E13" s="111"/>
      <c r="F13" s="112"/>
      <c r="G13" s="113"/>
      <c r="H13" s="110"/>
    </row>
    <row r="14" spans="1:12" ht="14.4">
      <c r="A14" s="110"/>
      <c r="B14" s="110"/>
      <c r="C14" s="110"/>
      <c r="D14" s="110"/>
      <c r="E14" s="111"/>
      <c r="F14" s="112"/>
      <c r="G14" s="113"/>
      <c r="H14" s="110"/>
    </row>
    <row r="15" spans="1:12" ht="14.4">
      <c r="A15" s="110"/>
      <c r="B15" s="110"/>
      <c r="C15" s="110"/>
      <c r="D15" s="110"/>
      <c r="E15" s="111"/>
      <c r="F15" s="112"/>
      <c r="G15" s="113"/>
      <c r="H15" s="110"/>
    </row>
    <row r="16" spans="1:12" ht="14.4">
      <c r="A16" s="110"/>
      <c r="B16" s="110"/>
      <c r="C16" s="110"/>
      <c r="D16" s="110"/>
      <c r="E16" s="111"/>
      <c r="F16" s="112"/>
      <c r="G16" s="113"/>
      <c r="H16" s="110"/>
    </row>
    <row r="17" spans="1:8" ht="14.4">
      <c r="A17" s="110"/>
      <c r="B17" s="110"/>
      <c r="C17" s="110"/>
      <c r="D17" s="110"/>
      <c r="E17" s="111"/>
      <c r="F17" s="112"/>
      <c r="G17" s="113"/>
      <c r="H17" s="110"/>
    </row>
    <row r="18" spans="1:8" ht="14.4">
      <c r="A18" s="110"/>
      <c r="B18" s="110"/>
      <c r="C18" s="110"/>
      <c r="D18" s="110"/>
      <c r="E18" s="111"/>
      <c r="F18" s="112"/>
      <c r="G18" s="113"/>
      <c r="H18" s="110"/>
    </row>
    <row r="19" spans="1:8" ht="14.4">
      <c r="A19" s="110"/>
      <c r="B19" s="110"/>
      <c r="C19" s="110"/>
      <c r="D19" s="110"/>
      <c r="E19" s="111"/>
      <c r="F19" s="112"/>
      <c r="G19" s="113"/>
      <c r="H19" s="110"/>
    </row>
    <row r="20" spans="1:8" ht="14.4">
      <c r="A20" s="110"/>
      <c r="B20" s="110"/>
      <c r="C20" s="110"/>
      <c r="D20" s="110"/>
      <c r="E20" s="111"/>
      <c r="F20" s="112"/>
      <c r="G20" s="113"/>
      <c r="H20" s="110"/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L86"/>
  <sheetViews>
    <sheetView workbookViewId="0">
      <pane ySplit="1" topLeftCell="A2" activePane="bottomLeft" state="frozen"/>
      <selection pane="bottomLeft" activeCell="H19" sqref="H19"/>
    </sheetView>
  </sheetViews>
  <sheetFormatPr defaultRowHeight="13.2"/>
  <cols>
    <col min="1" max="1" width="26.5546875" customWidth="1"/>
    <col min="2" max="2" width="9.5546875" customWidth="1"/>
    <col min="3" max="3" width="14.88671875" customWidth="1"/>
    <col min="4" max="4" width="11.88671875" customWidth="1"/>
    <col min="5" max="5" width="25.5546875" customWidth="1"/>
  </cols>
  <sheetData>
    <row r="1" spans="1:12">
      <c r="A1" s="86" t="s">
        <v>0</v>
      </c>
      <c r="B1" s="87" t="s">
        <v>35</v>
      </c>
      <c r="C1" s="87" t="s">
        <v>36</v>
      </c>
      <c r="D1" s="87" t="s">
        <v>33</v>
      </c>
      <c r="E1" s="88" t="s">
        <v>41</v>
      </c>
      <c r="L1">
        <v>86</v>
      </c>
    </row>
    <row r="2" spans="1:12" ht="12.75" customHeight="1">
      <c r="A2" s="114" t="s">
        <v>77</v>
      </c>
      <c r="B2" s="114" t="s">
        <v>134</v>
      </c>
      <c r="C2" s="115">
        <v>615000</v>
      </c>
      <c r="D2" s="116">
        <v>45349</v>
      </c>
      <c r="E2" s="114" t="s">
        <v>142</v>
      </c>
    </row>
    <row r="3" spans="1:12" ht="12.75" customHeight="1">
      <c r="A3" s="114" t="s">
        <v>77</v>
      </c>
      <c r="B3" s="114" t="s">
        <v>134</v>
      </c>
      <c r="C3" s="115">
        <v>529950</v>
      </c>
      <c r="D3" s="116">
        <v>45338</v>
      </c>
      <c r="E3" s="114" t="s">
        <v>142</v>
      </c>
    </row>
    <row r="4" spans="1:12" ht="12.75" customHeight="1">
      <c r="A4" s="114" t="s">
        <v>77</v>
      </c>
      <c r="B4" s="114" t="s">
        <v>134</v>
      </c>
      <c r="C4" s="115">
        <v>699950</v>
      </c>
      <c r="D4" s="116">
        <v>45330</v>
      </c>
      <c r="E4" s="114" t="s">
        <v>142</v>
      </c>
    </row>
    <row r="5" spans="1:12" ht="12.75" customHeight="1">
      <c r="A5" s="114" t="s">
        <v>77</v>
      </c>
      <c r="B5" s="114" t="s">
        <v>134</v>
      </c>
      <c r="C5" s="115">
        <v>609950</v>
      </c>
      <c r="D5" s="116">
        <v>45345</v>
      </c>
      <c r="E5" s="114" t="s">
        <v>142</v>
      </c>
    </row>
    <row r="6" spans="1:12" ht="12.75" customHeight="1">
      <c r="A6" s="114" t="s">
        <v>77</v>
      </c>
      <c r="B6" s="114" t="s">
        <v>134</v>
      </c>
      <c r="C6" s="115">
        <v>524950</v>
      </c>
      <c r="D6" s="116">
        <v>45331</v>
      </c>
      <c r="E6" s="114" t="s">
        <v>142</v>
      </c>
    </row>
    <row r="7" spans="1:12" ht="12.75" customHeight="1">
      <c r="A7" s="114" t="s">
        <v>77</v>
      </c>
      <c r="B7" s="114" t="s">
        <v>134</v>
      </c>
      <c r="C7" s="115">
        <v>499950</v>
      </c>
      <c r="D7" s="116">
        <v>45345</v>
      </c>
      <c r="E7" s="114" t="s">
        <v>142</v>
      </c>
    </row>
    <row r="8" spans="1:12" ht="12.75" customHeight="1">
      <c r="A8" s="114" t="s">
        <v>77</v>
      </c>
      <c r="B8" s="114" t="s">
        <v>134</v>
      </c>
      <c r="C8" s="115">
        <v>524950</v>
      </c>
      <c r="D8" s="116">
        <v>45345</v>
      </c>
      <c r="E8" s="114" t="s">
        <v>142</v>
      </c>
    </row>
    <row r="9" spans="1:12" ht="12.75" customHeight="1">
      <c r="A9" s="114" t="s">
        <v>77</v>
      </c>
      <c r="B9" s="114" t="s">
        <v>134</v>
      </c>
      <c r="C9" s="115">
        <v>539950</v>
      </c>
      <c r="D9" s="116">
        <v>45335</v>
      </c>
      <c r="E9" s="114" t="s">
        <v>142</v>
      </c>
    </row>
    <row r="10" spans="1:12" ht="12.75" customHeight="1">
      <c r="A10" s="114" t="s">
        <v>77</v>
      </c>
      <c r="B10" s="114" t="s">
        <v>134</v>
      </c>
      <c r="C10" s="115">
        <v>530000</v>
      </c>
      <c r="D10" s="116">
        <v>45338</v>
      </c>
      <c r="E10" s="114" t="s">
        <v>142</v>
      </c>
    </row>
    <row r="11" spans="1:12" ht="12.75" customHeight="1">
      <c r="A11" s="114" t="s">
        <v>77</v>
      </c>
      <c r="B11" s="114" t="s">
        <v>134</v>
      </c>
      <c r="C11" s="115">
        <v>609950</v>
      </c>
      <c r="D11" s="116">
        <v>45342</v>
      </c>
      <c r="E11" s="114" t="s">
        <v>142</v>
      </c>
    </row>
    <row r="12" spans="1:12" ht="12.75" customHeight="1">
      <c r="A12" s="114" t="s">
        <v>77</v>
      </c>
      <c r="B12" s="114" t="s">
        <v>134</v>
      </c>
      <c r="C12" s="115">
        <v>549950</v>
      </c>
      <c r="D12" s="116">
        <v>45345</v>
      </c>
      <c r="E12" s="114" t="s">
        <v>142</v>
      </c>
    </row>
    <row r="13" spans="1:12" ht="14.4">
      <c r="A13" s="114" t="s">
        <v>77</v>
      </c>
      <c r="B13" s="114" t="s">
        <v>134</v>
      </c>
      <c r="C13" s="115">
        <v>669950</v>
      </c>
      <c r="D13" s="116">
        <v>45344</v>
      </c>
      <c r="E13" s="114" t="s">
        <v>142</v>
      </c>
    </row>
    <row r="14" spans="1:12" ht="14.4">
      <c r="A14" s="114" t="s">
        <v>77</v>
      </c>
      <c r="B14" s="114" t="s">
        <v>134</v>
      </c>
      <c r="C14" s="115">
        <v>520000</v>
      </c>
      <c r="D14" s="116">
        <v>45342</v>
      </c>
      <c r="E14" s="114" t="s">
        <v>142</v>
      </c>
    </row>
    <row r="15" spans="1:12" ht="14.4">
      <c r="A15" s="114" t="s">
        <v>77</v>
      </c>
      <c r="B15" s="114" t="s">
        <v>134</v>
      </c>
      <c r="C15" s="115">
        <v>719950</v>
      </c>
      <c r="D15" s="116">
        <v>45334</v>
      </c>
      <c r="E15" s="114" t="s">
        <v>142</v>
      </c>
    </row>
    <row r="16" spans="1:12" ht="14.4">
      <c r="A16" s="114" t="s">
        <v>77</v>
      </c>
      <c r="B16" s="114" t="s">
        <v>134</v>
      </c>
      <c r="C16" s="115">
        <v>524950</v>
      </c>
      <c r="D16" s="116">
        <v>45345</v>
      </c>
      <c r="E16" s="114" t="s">
        <v>142</v>
      </c>
    </row>
    <row r="17" spans="1:5" ht="14.4">
      <c r="A17" s="114" t="s">
        <v>77</v>
      </c>
      <c r="B17" s="114" t="s">
        <v>134</v>
      </c>
      <c r="C17" s="115">
        <v>519950</v>
      </c>
      <c r="D17" s="116">
        <v>45345</v>
      </c>
      <c r="E17" s="114" t="s">
        <v>142</v>
      </c>
    </row>
    <row r="18" spans="1:5" ht="14.4">
      <c r="A18" s="114" t="s">
        <v>77</v>
      </c>
      <c r="B18" s="114" t="s">
        <v>134</v>
      </c>
      <c r="C18" s="115">
        <v>530546</v>
      </c>
      <c r="D18" s="116">
        <v>45342</v>
      </c>
      <c r="E18" s="114" t="s">
        <v>142</v>
      </c>
    </row>
    <row r="19" spans="1:5" ht="14.4">
      <c r="A19" s="114" t="s">
        <v>107</v>
      </c>
      <c r="B19" s="114" t="s">
        <v>141</v>
      </c>
      <c r="C19" s="115">
        <v>9199000</v>
      </c>
      <c r="D19" s="116">
        <v>45351</v>
      </c>
      <c r="E19" s="114" t="s">
        <v>143</v>
      </c>
    </row>
    <row r="20" spans="1:5" ht="14.4">
      <c r="A20" s="114" t="s">
        <v>107</v>
      </c>
      <c r="B20" s="114" t="s">
        <v>141</v>
      </c>
      <c r="C20" s="115">
        <v>297110</v>
      </c>
      <c r="D20" s="116">
        <v>45329</v>
      </c>
      <c r="E20" s="114" t="s">
        <v>143</v>
      </c>
    </row>
    <row r="21" spans="1:5" ht="14.4">
      <c r="A21" s="114" t="s">
        <v>67</v>
      </c>
      <c r="B21" s="114" t="s">
        <v>135</v>
      </c>
      <c r="C21" s="115">
        <v>440000</v>
      </c>
      <c r="D21" s="116">
        <v>45345</v>
      </c>
      <c r="E21" s="114" t="s">
        <v>144</v>
      </c>
    </row>
    <row r="22" spans="1:5" ht="14.4">
      <c r="A22" s="114" t="s">
        <v>67</v>
      </c>
      <c r="B22" s="114" t="s">
        <v>135</v>
      </c>
      <c r="C22" s="115">
        <v>600000</v>
      </c>
      <c r="D22" s="116">
        <v>45338</v>
      </c>
      <c r="E22" s="114" t="s">
        <v>144</v>
      </c>
    </row>
    <row r="23" spans="1:5" ht="14.4">
      <c r="A23" s="114" t="s">
        <v>67</v>
      </c>
      <c r="B23" s="114" t="s">
        <v>135</v>
      </c>
      <c r="C23" s="115">
        <v>4000000</v>
      </c>
      <c r="D23" s="116">
        <v>45351</v>
      </c>
      <c r="E23" s="114" t="s">
        <v>143</v>
      </c>
    </row>
    <row r="24" spans="1:5" ht="14.4">
      <c r="A24" s="114" t="s">
        <v>67</v>
      </c>
      <c r="B24" s="114" t="s">
        <v>135</v>
      </c>
      <c r="C24" s="115">
        <v>1075000</v>
      </c>
      <c r="D24" s="116">
        <v>45327</v>
      </c>
      <c r="E24" s="114" t="s">
        <v>144</v>
      </c>
    </row>
    <row r="25" spans="1:5" ht="14.4">
      <c r="A25" s="114" t="s">
        <v>67</v>
      </c>
      <c r="B25" s="114" t="s">
        <v>135</v>
      </c>
      <c r="C25" s="115">
        <v>3635500</v>
      </c>
      <c r="D25" s="116">
        <v>45330</v>
      </c>
      <c r="E25" s="114" t="s">
        <v>144</v>
      </c>
    </row>
    <row r="26" spans="1:5" ht="14.4">
      <c r="A26" s="114" t="s">
        <v>67</v>
      </c>
      <c r="B26" s="114" t="s">
        <v>135</v>
      </c>
      <c r="C26" s="115">
        <v>780000</v>
      </c>
      <c r="D26" s="116">
        <v>45331</v>
      </c>
      <c r="E26" s="114" t="s">
        <v>144</v>
      </c>
    </row>
    <row r="27" spans="1:5" ht="14.4">
      <c r="A27" s="114" t="s">
        <v>67</v>
      </c>
      <c r="B27" s="114" t="s">
        <v>135</v>
      </c>
      <c r="C27" s="115">
        <v>528000</v>
      </c>
      <c r="D27" s="116">
        <v>45350</v>
      </c>
      <c r="E27" s="114" t="s">
        <v>142</v>
      </c>
    </row>
    <row r="28" spans="1:5" ht="14.4">
      <c r="A28" s="114" t="s">
        <v>67</v>
      </c>
      <c r="B28" s="114" t="s">
        <v>135</v>
      </c>
      <c r="C28" s="115">
        <v>325000</v>
      </c>
      <c r="D28" s="116">
        <v>45327</v>
      </c>
      <c r="E28" s="114" t="s">
        <v>144</v>
      </c>
    </row>
    <row r="29" spans="1:5" ht="14.4">
      <c r="A29" s="114" t="s">
        <v>67</v>
      </c>
      <c r="B29" s="114" t="s">
        <v>135</v>
      </c>
      <c r="C29" s="115">
        <v>507000</v>
      </c>
      <c r="D29" s="116">
        <v>45334</v>
      </c>
      <c r="E29" s="114" t="s">
        <v>144</v>
      </c>
    </row>
    <row r="30" spans="1:5" ht="14.4">
      <c r="A30" s="114" t="s">
        <v>67</v>
      </c>
      <c r="B30" s="114" t="s">
        <v>135</v>
      </c>
      <c r="C30" s="115">
        <v>715000</v>
      </c>
      <c r="D30" s="116">
        <v>45349</v>
      </c>
      <c r="E30" s="114" t="s">
        <v>144</v>
      </c>
    </row>
    <row r="31" spans="1:5" ht="14.4">
      <c r="A31" s="114" t="s">
        <v>67</v>
      </c>
      <c r="B31" s="114" t="s">
        <v>135</v>
      </c>
      <c r="C31" s="115">
        <v>635000</v>
      </c>
      <c r="D31" s="116">
        <v>45345</v>
      </c>
      <c r="E31" s="114" t="s">
        <v>144</v>
      </c>
    </row>
    <row r="32" spans="1:5" ht="14.4">
      <c r="A32" s="114" t="s">
        <v>67</v>
      </c>
      <c r="B32" s="114" t="s">
        <v>135</v>
      </c>
      <c r="C32" s="115">
        <v>985000</v>
      </c>
      <c r="D32" s="116">
        <v>45344</v>
      </c>
      <c r="E32" s="114" t="s">
        <v>144</v>
      </c>
    </row>
    <row r="33" spans="1:5" ht="14.4">
      <c r="A33" s="114" t="s">
        <v>67</v>
      </c>
      <c r="B33" s="114" t="s">
        <v>135</v>
      </c>
      <c r="C33" s="115">
        <v>589000</v>
      </c>
      <c r="D33" s="116">
        <v>45345</v>
      </c>
      <c r="E33" s="114" t="s">
        <v>142</v>
      </c>
    </row>
    <row r="34" spans="1:5" ht="14.4">
      <c r="A34" s="114" t="s">
        <v>67</v>
      </c>
      <c r="B34" s="114" t="s">
        <v>135</v>
      </c>
      <c r="C34" s="115">
        <v>545000</v>
      </c>
      <c r="D34" s="116">
        <v>45338</v>
      </c>
      <c r="E34" s="114" t="s">
        <v>144</v>
      </c>
    </row>
    <row r="35" spans="1:5" ht="14.4">
      <c r="A35" s="114" t="s">
        <v>67</v>
      </c>
      <c r="B35" s="114" t="s">
        <v>135</v>
      </c>
      <c r="C35" s="115">
        <v>270000</v>
      </c>
      <c r="D35" s="116">
        <v>45336</v>
      </c>
      <c r="E35" s="114" t="s">
        <v>144</v>
      </c>
    </row>
    <row r="36" spans="1:5" ht="14.4">
      <c r="A36" s="114" t="s">
        <v>67</v>
      </c>
      <c r="B36" s="114" t="s">
        <v>135</v>
      </c>
      <c r="C36" s="115">
        <v>165000</v>
      </c>
      <c r="D36" s="116">
        <v>45334</v>
      </c>
      <c r="E36" s="114" t="s">
        <v>144</v>
      </c>
    </row>
    <row r="37" spans="1:5" ht="14.4">
      <c r="A37" s="114" t="s">
        <v>67</v>
      </c>
      <c r="B37" s="114" t="s">
        <v>135</v>
      </c>
      <c r="C37" s="115">
        <v>300000</v>
      </c>
      <c r="D37" s="116">
        <v>45334</v>
      </c>
      <c r="E37" s="114" t="s">
        <v>144</v>
      </c>
    </row>
    <row r="38" spans="1:5" ht="14.4">
      <c r="A38" s="114" t="s">
        <v>100</v>
      </c>
      <c r="B38" s="114" t="s">
        <v>136</v>
      </c>
      <c r="C38" s="115">
        <v>245000</v>
      </c>
      <c r="D38" s="116">
        <v>45349</v>
      </c>
      <c r="E38" s="114" t="s">
        <v>144</v>
      </c>
    </row>
    <row r="39" spans="1:5" ht="14.4">
      <c r="A39" s="114" t="s">
        <v>58</v>
      </c>
      <c r="B39" s="114" t="s">
        <v>137</v>
      </c>
      <c r="C39" s="115">
        <v>650000</v>
      </c>
      <c r="D39" s="116">
        <v>45324</v>
      </c>
      <c r="E39" s="114" t="s">
        <v>144</v>
      </c>
    </row>
    <row r="40" spans="1:5" ht="14.4">
      <c r="A40" s="114" t="s">
        <v>58</v>
      </c>
      <c r="B40" s="114" t="s">
        <v>137</v>
      </c>
      <c r="C40" s="115">
        <v>445000</v>
      </c>
      <c r="D40" s="116">
        <v>45350</v>
      </c>
      <c r="E40" s="114" t="s">
        <v>144</v>
      </c>
    </row>
    <row r="41" spans="1:5" ht="14.4">
      <c r="A41" s="114" t="s">
        <v>58</v>
      </c>
      <c r="B41" s="114" t="s">
        <v>137</v>
      </c>
      <c r="C41" s="115">
        <v>615000</v>
      </c>
      <c r="D41" s="116">
        <v>45345</v>
      </c>
      <c r="E41" s="114" t="s">
        <v>144</v>
      </c>
    </row>
    <row r="42" spans="1:5" ht="14.4">
      <c r="A42" s="114" t="s">
        <v>63</v>
      </c>
      <c r="B42" s="114" t="s">
        <v>138</v>
      </c>
      <c r="C42" s="115">
        <v>50000</v>
      </c>
      <c r="D42" s="116">
        <v>45351</v>
      </c>
      <c r="E42" s="114" t="s">
        <v>143</v>
      </c>
    </row>
    <row r="43" spans="1:5" ht="14.4">
      <c r="A43" s="114" t="s">
        <v>63</v>
      </c>
      <c r="B43" s="114" t="s">
        <v>138</v>
      </c>
      <c r="C43" s="115">
        <v>658395</v>
      </c>
      <c r="D43" s="116">
        <v>45338</v>
      </c>
      <c r="E43" s="114" t="s">
        <v>142</v>
      </c>
    </row>
    <row r="44" spans="1:5" ht="14.4">
      <c r="A44" s="114" t="s">
        <v>63</v>
      </c>
      <c r="B44" s="114" t="s">
        <v>138</v>
      </c>
      <c r="C44" s="115">
        <v>450000</v>
      </c>
      <c r="D44" s="116">
        <v>45330</v>
      </c>
      <c r="E44" s="114" t="s">
        <v>144</v>
      </c>
    </row>
    <row r="45" spans="1:5" ht="14.4">
      <c r="A45" s="114" t="s">
        <v>63</v>
      </c>
      <c r="B45" s="114" t="s">
        <v>138</v>
      </c>
      <c r="C45" s="115">
        <v>305000</v>
      </c>
      <c r="D45" s="116">
        <v>45351</v>
      </c>
      <c r="E45" s="114" t="s">
        <v>144</v>
      </c>
    </row>
    <row r="46" spans="1:5" ht="14.4">
      <c r="A46" s="114" t="s">
        <v>63</v>
      </c>
      <c r="B46" s="114" t="s">
        <v>138</v>
      </c>
      <c r="C46" s="115">
        <v>100000</v>
      </c>
      <c r="D46" s="116">
        <v>45342</v>
      </c>
      <c r="E46" s="114" t="s">
        <v>143</v>
      </c>
    </row>
    <row r="47" spans="1:5" ht="14.4">
      <c r="A47" s="114" t="s">
        <v>63</v>
      </c>
      <c r="B47" s="114" t="s">
        <v>138</v>
      </c>
      <c r="C47" s="115">
        <v>296000</v>
      </c>
      <c r="D47" s="116">
        <v>45330</v>
      </c>
      <c r="E47" s="114" t="s">
        <v>144</v>
      </c>
    </row>
    <row r="48" spans="1:5" ht="14.4">
      <c r="A48" s="114" t="s">
        <v>63</v>
      </c>
      <c r="B48" s="114" t="s">
        <v>138</v>
      </c>
      <c r="C48" s="115">
        <v>1100000</v>
      </c>
      <c r="D48" s="116">
        <v>45324</v>
      </c>
      <c r="E48" s="114" t="s">
        <v>144</v>
      </c>
    </row>
    <row r="49" spans="1:5" ht="14.4">
      <c r="A49" s="114" t="s">
        <v>63</v>
      </c>
      <c r="B49" s="114" t="s">
        <v>138</v>
      </c>
      <c r="C49" s="115">
        <v>385000</v>
      </c>
      <c r="D49" s="116">
        <v>45324</v>
      </c>
      <c r="E49" s="114" t="s">
        <v>144</v>
      </c>
    </row>
    <row r="50" spans="1:5" ht="14.4">
      <c r="A50" s="114" t="s">
        <v>63</v>
      </c>
      <c r="B50" s="114" t="s">
        <v>138</v>
      </c>
      <c r="C50" s="115">
        <v>662000</v>
      </c>
      <c r="D50" s="116">
        <v>45324</v>
      </c>
      <c r="E50" s="114" t="s">
        <v>144</v>
      </c>
    </row>
    <row r="51" spans="1:5" ht="14.4">
      <c r="A51" s="114" t="s">
        <v>63</v>
      </c>
      <c r="B51" s="114" t="s">
        <v>138</v>
      </c>
      <c r="C51" s="115">
        <v>355500</v>
      </c>
      <c r="D51" s="116">
        <v>45336</v>
      </c>
      <c r="E51" s="114" t="s">
        <v>144</v>
      </c>
    </row>
    <row r="52" spans="1:5" ht="14.4">
      <c r="A52" s="114" t="s">
        <v>63</v>
      </c>
      <c r="B52" s="114" t="s">
        <v>138</v>
      </c>
      <c r="C52" s="115">
        <v>486331</v>
      </c>
      <c r="D52" s="116">
        <v>45344</v>
      </c>
      <c r="E52" s="114" t="s">
        <v>143</v>
      </c>
    </row>
    <row r="53" spans="1:5" ht="14.4">
      <c r="A53" s="114" t="s">
        <v>63</v>
      </c>
      <c r="B53" s="114" t="s">
        <v>138</v>
      </c>
      <c r="C53" s="115">
        <v>90000</v>
      </c>
      <c r="D53" s="116">
        <v>45335</v>
      </c>
      <c r="E53" s="114" t="s">
        <v>143</v>
      </c>
    </row>
    <row r="54" spans="1:5" ht="14.4">
      <c r="A54" s="114" t="s">
        <v>63</v>
      </c>
      <c r="B54" s="114" t="s">
        <v>138</v>
      </c>
      <c r="C54" s="115">
        <v>260000</v>
      </c>
      <c r="D54" s="116">
        <v>45345</v>
      </c>
      <c r="E54" s="114" t="s">
        <v>144</v>
      </c>
    </row>
    <row r="55" spans="1:5" ht="14.4">
      <c r="A55" s="114" t="s">
        <v>63</v>
      </c>
      <c r="B55" s="114" t="s">
        <v>138</v>
      </c>
      <c r="C55" s="115">
        <v>386900</v>
      </c>
      <c r="D55" s="116">
        <v>45349</v>
      </c>
      <c r="E55" s="114" t="s">
        <v>144</v>
      </c>
    </row>
    <row r="56" spans="1:5" ht="14.4">
      <c r="A56" s="114" t="s">
        <v>63</v>
      </c>
      <c r="B56" s="114" t="s">
        <v>138</v>
      </c>
      <c r="C56" s="115">
        <v>1455000</v>
      </c>
      <c r="D56" s="116">
        <v>45350</v>
      </c>
      <c r="E56" s="114" t="s">
        <v>144</v>
      </c>
    </row>
    <row r="57" spans="1:5" ht="14.4">
      <c r="A57" s="114" t="s">
        <v>63</v>
      </c>
      <c r="B57" s="114" t="s">
        <v>138</v>
      </c>
      <c r="C57" s="115">
        <v>655366</v>
      </c>
      <c r="D57" s="116">
        <v>45331</v>
      </c>
      <c r="E57" s="114" t="s">
        <v>142</v>
      </c>
    </row>
    <row r="58" spans="1:5" ht="14.4">
      <c r="A58" s="114" t="s">
        <v>63</v>
      </c>
      <c r="B58" s="114" t="s">
        <v>138</v>
      </c>
      <c r="C58" s="115">
        <v>612000</v>
      </c>
      <c r="D58" s="116">
        <v>45330</v>
      </c>
      <c r="E58" s="114" t="s">
        <v>144</v>
      </c>
    </row>
    <row r="59" spans="1:5" ht="14.4">
      <c r="A59" s="114" t="s">
        <v>63</v>
      </c>
      <c r="B59" s="114" t="s">
        <v>138</v>
      </c>
      <c r="C59" s="115">
        <v>465000</v>
      </c>
      <c r="D59" s="116">
        <v>45350</v>
      </c>
      <c r="E59" s="114" t="s">
        <v>144</v>
      </c>
    </row>
    <row r="60" spans="1:5" ht="14.4">
      <c r="A60" s="114" t="s">
        <v>63</v>
      </c>
      <c r="B60" s="114" t="s">
        <v>138</v>
      </c>
      <c r="C60" s="115">
        <v>95000</v>
      </c>
      <c r="D60" s="116">
        <v>45350</v>
      </c>
      <c r="E60" s="114" t="s">
        <v>143</v>
      </c>
    </row>
    <row r="61" spans="1:5" ht="14.4">
      <c r="A61" s="114" t="s">
        <v>63</v>
      </c>
      <c r="B61" s="114" t="s">
        <v>138</v>
      </c>
      <c r="C61" s="115">
        <v>525900</v>
      </c>
      <c r="D61" s="116">
        <v>45331</v>
      </c>
      <c r="E61" s="114" t="s">
        <v>144</v>
      </c>
    </row>
    <row r="62" spans="1:5" ht="14.4">
      <c r="A62" s="114" t="s">
        <v>63</v>
      </c>
      <c r="B62" s="114" t="s">
        <v>138</v>
      </c>
      <c r="C62" s="115">
        <v>912000</v>
      </c>
      <c r="D62" s="116">
        <v>45331</v>
      </c>
      <c r="E62" s="114" t="s">
        <v>144</v>
      </c>
    </row>
    <row r="63" spans="1:5" ht="14.4">
      <c r="A63" s="114" t="s">
        <v>63</v>
      </c>
      <c r="B63" s="114" t="s">
        <v>138</v>
      </c>
      <c r="C63" s="115">
        <v>1061000</v>
      </c>
      <c r="D63" s="116">
        <v>45331</v>
      </c>
      <c r="E63" s="114" t="s">
        <v>144</v>
      </c>
    </row>
    <row r="64" spans="1:5" ht="14.4">
      <c r="A64" s="114" t="s">
        <v>63</v>
      </c>
      <c r="B64" s="114" t="s">
        <v>138</v>
      </c>
      <c r="C64" s="115">
        <v>375000</v>
      </c>
      <c r="D64" s="116">
        <v>45331</v>
      </c>
      <c r="E64" s="114" t="s">
        <v>144</v>
      </c>
    </row>
    <row r="65" spans="1:5" ht="14.4">
      <c r="A65" s="114" t="s">
        <v>63</v>
      </c>
      <c r="B65" s="114" t="s">
        <v>138</v>
      </c>
      <c r="C65" s="115">
        <v>682175</v>
      </c>
      <c r="D65" s="116">
        <v>45345</v>
      </c>
      <c r="E65" s="114" t="s">
        <v>142</v>
      </c>
    </row>
    <row r="66" spans="1:5" ht="14.4">
      <c r="A66" s="114" t="s">
        <v>63</v>
      </c>
      <c r="B66" s="114" t="s">
        <v>138</v>
      </c>
      <c r="C66" s="115">
        <v>285000</v>
      </c>
      <c r="D66" s="116">
        <v>45350</v>
      </c>
      <c r="E66" s="114" t="s">
        <v>144</v>
      </c>
    </row>
    <row r="67" spans="1:5" ht="14.4">
      <c r="A67" s="114" t="s">
        <v>63</v>
      </c>
      <c r="B67" s="114" t="s">
        <v>138</v>
      </c>
      <c r="C67" s="115">
        <v>75000</v>
      </c>
      <c r="D67" s="116">
        <v>45344</v>
      </c>
      <c r="E67" s="114" t="s">
        <v>143</v>
      </c>
    </row>
    <row r="68" spans="1:5" ht="14.4">
      <c r="A68" s="114" t="s">
        <v>63</v>
      </c>
      <c r="B68" s="114" t="s">
        <v>138</v>
      </c>
      <c r="C68" s="115">
        <v>270000</v>
      </c>
      <c r="D68" s="116">
        <v>45351</v>
      </c>
      <c r="E68" s="114" t="s">
        <v>144</v>
      </c>
    </row>
    <row r="69" spans="1:5" ht="14.4">
      <c r="A69" s="114" t="s">
        <v>53</v>
      </c>
      <c r="B69" s="114" t="s">
        <v>139</v>
      </c>
      <c r="C69" s="115">
        <v>140000</v>
      </c>
      <c r="D69" s="116">
        <v>45330</v>
      </c>
      <c r="E69" s="114" t="s">
        <v>144</v>
      </c>
    </row>
    <row r="70" spans="1:5" ht="14.4">
      <c r="A70" s="114" t="s">
        <v>53</v>
      </c>
      <c r="B70" s="114" t="s">
        <v>139</v>
      </c>
      <c r="C70" s="115">
        <v>445000</v>
      </c>
      <c r="D70" s="116">
        <v>45351</v>
      </c>
      <c r="E70" s="114" t="s">
        <v>144</v>
      </c>
    </row>
    <row r="71" spans="1:5" ht="14.4">
      <c r="A71" s="114" t="s">
        <v>53</v>
      </c>
      <c r="B71" s="114" t="s">
        <v>139</v>
      </c>
      <c r="C71" s="115">
        <v>540029</v>
      </c>
      <c r="D71" s="116">
        <v>45345</v>
      </c>
      <c r="E71" s="114" t="s">
        <v>142</v>
      </c>
    </row>
    <row r="72" spans="1:5" ht="14.4">
      <c r="A72" s="114" t="s">
        <v>53</v>
      </c>
      <c r="B72" s="114" t="s">
        <v>139</v>
      </c>
      <c r="C72" s="115">
        <v>586299</v>
      </c>
      <c r="D72" s="116">
        <v>45323</v>
      </c>
      <c r="E72" s="114" t="s">
        <v>142</v>
      </c>
    </row>
    <row r="73" spans="1:5" ht="14.4">
      <c r="A73" s="114" t="s">
        <v>53</v>
      </c>
      <c r="B73" s="114" t="s">
        <v>139</v>
      </c>
      <c r="C73" s="115">
        <v>595000</v>
      </c>
      <c r="D73" s="116">
        <v>45334</v>
      </c>
      <c r="E73" s="114" t="s">
        <v>144</v>
      </c>
    </row>
    <row r="74" spans="1:5" ht="14.4">
      <c r="A74" s="114" t="s">
        <v>53</v>
      </c>
      <c r="B74" s="114" t="s">
        <v>139</v>
      </c>
      <c r="C74" s="115">
        <v>400000</v>
      </c>
      <c r="D74" s="116">
        <v>45338</v>
      </c>
      <c r="E74" s="114" t="s">
        <v>144</v>
      </c>
    </row>
    <row r="75" spans="1:5" ht="14.4">
      <c r="A75" s="114" t="s">
        <v>53</v>
      </c>
      <c r="B75" s="114" t="s">
        <v>139</v>
      </c>
      <c r="C75" s="115">
        <v>638000</v>
      </c>
      <c r="D75" s="116">
        <v>45336</v>
      </c>
      <c r="E75" s="114" t="s">
        <v>144</v>
      </c>
    </row>
    <row r="76" spans="1:5" ht="14.4">
      <c r="A76" s="114" t="s">
        <v>53</v>
      </c>
      <c r="B76" s="114" t="s">
        <v>139</v>
      </c>
      <c r="C76" s="115">
        <v>383607</v>
      </c>
      <c r="D76" s="116">
        <v>45337</v>
      </c>
      <c r="E76" s="114" t="s">
        <v>142</v>
      </c>
    </row>
    <row r="77" spans="1:5" ht="14.4">
      <c r="A77" s="114" t="s">
        <v>53</v>
      </c>
      <c r="B77" s="114" t="s">
        <v>139</v>
      </c>
      <c r="C77" s="115">
        <v>350000</v>
      </c>
      <c r="D77" s="116">
        <v>45330</v>
      </c>
      <c r="E77" s="114" t="s">
        <v>144</v>
      </c>
    </row>
    <row r="78" spans="1:5" ht="14.4">
      <c r="A78" s="114" t="s">
        <v>53</v>
      </c>
      <c r="B78" s="114" t="s">
        <v>139</v>
      </c>
      <c r="C78" s="115">
        <v>11750000</v>
      </c>
      <c r="D78" s="116">
        <v>45345</v>
      </c>
      <c r="E78" s="114" t="s">
        <v>143</v>
      </c>
    </row>
    <row r="79" spans="1:5" ht="14.4">
      <c r="A79" s="114" t="s">
        <v>53</v>
      </c>
      <c r="B79" s="114" t="s">
        <v>139</v>
      </c>
      <c r="C79" s="115">
        <v>343000</v>
      </c>
      <c r="D79" s="116">
        <v>45350</v>
      </c>
      <c r="E79" s="114" t="s">
        <v>143</v>
      </c>
    </row>
    <row r="80" spans="1:5" ht="14.4">
      <c r="A80" s="114" t="s">
        <v>53</v>
      </c>
      <c r="B80" s="114" t="s">
        <v>139</v>
      </c>
      <c r="C80" s="115">
        <v>401449</v>
      </c>
      <c r="D80" s="116">
        <v>45350</v>
      </c>
      <c r="E80" s="114" t="s">
        <v>142</v>
      </c>
    </row>
    <row r="81" spans="1:5" ht="14.4">
      <c r="A81" s="114" t="s">
        <v>53</v>
      </c>
      <c r="B81" s="114" t="s">
        <v>139</v>
      </c>
      <c r="C81" s="115">
        <v>202500</v>
      </c>
      <c r="D81" s="116">
        <v>45351</v>
      </c>
      <c r="E81" s="114" t="s">
        <v>144</v>
      </c>
    </row>
    <row r="82" spans="1:5" ht="14.4">
      <c r="A82" s="114" t="s">
        <v>53</v>
      </c>
      <c r="B82" s="114" t="s">
        <v>139</v>
      </c>
      <c r="C82" s="115">
        <v>1185000</v>
      </c>
      <c r="D82" s="116">
        <v>45345</v>
      </c>
      <c r="E82" s="114" t="s">
        <v>144</v>
      </c>
    </row>
    <row r="83" spans="1:5" ht="14.4">
      <c r="A83" s="114" t="s">
        <v>53</v>
      </c>
      <c r="B83" s="114" t="s">
        <v>139</v>
      </c>
      <c r="C83" s="115">
        <v>649261</v>
      </c>
      <c r="D83" s="116">
        <v>45338</v>
      </c>
      <c r="E83" s="114" t="s">
        <v>142</v>
      </c>
    </row>
    <row r="84" spans="1:5" ht="14.4">
      <c r="A84" s="114" t="s">
        <v>53</v>
      </c>
      <c r="B84" s="114" t="s">
        <v>139</v>
      </c>
      <c r="C84" s="115">
        <v>428810</v>
      </c>
      <c r="D84" s="116">
        <v>45351</v>
      </c>
      <c r="E84" s="114" t="s">
        <v>142</v>
      </c>
    </row>
    <row r="85" spans="1:5" ht="14.4">
      <c r="A85" s="114" t="s">
        <v>87</v>
      </c>
      <c r="B85" s="114" t="s">
        <v>140</v>
      </c>
      <c r="C85" s="115">
        <v>329999</v>
      </c>
      <c r="D85" s="116">
        <v>45337</v>
      </c>
      <c r="E85" s="114" t="s">
        <v>144</v>
      </c>
    </row>
    <row r="86" spans="1:5" ht="14.4">
      <c r="A86" s="114" t="s">
        <v>87</v>
      </c>
      <c r="B86" s="114" t="s">
        <v>140</v>
      </c>
      <c r="C86" s="115">
        <v>289000</v>
      </c>
      <c r="D86" s="116">
        <v>45351</v>
      </c>
      <c r="E86" s="114" t="s">
        <v>144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OVERALL STATS</vt:lpstr>
      <vt:lpstr>SALES STATS</vt:lpstr>
      <vt:lpstr>LOAN ONLY STATS</vt:lpstr>
      <vt:lpstr>BRANCH SALES TRACKING</vt:lpstr>
      <vt:lpstr>LENDER TRACKING</vt:lpstr>
      <vt:lpstr>SALES_LIST</vt:lpstr>
      <vt:lpstr>LOANS_LIST</vt:lpstr>
      <vt:lpstr>SALESLOANSLIST</vt:lpstr>
      <vt:lpstr>CommercialLoansMarket</vt:lpstr>
      <vt:lpstr>CommercialSalesMarket</vt:lpstr>
      <vt:lpstr>ConstructionLoansMarket</vt:lpstr>
      <vt:lpstr>ConventionalLoansMarket</vt:lpstr>
      <vt:lpstr>CreditLineLoansMarket</vt:lpstr>
      <vt:lpstr>HardMoneyLoansMarket</vt:lpstr>
      <vt:lpstr>OverallLoans</vt:lpstr>
      <vt:lpstr>OverallSales</vt:lpstr>
      <vt:lpstr>OverallSalesAndLoans</vt:lpstr>
      <vt:lpstr>'SALES STATS'!Print_Titles</vt:lpstr>
      <vt:lpstr>ResaleMarket</vt:lpstr>
      <vt:lpstr>ResidentialResaleMarket</vt:lpstr>
      <vt:lpstr>SubdivisionMarket</vt:lpstr>
      <vt:lpstr>VacantLandSalesMarket</vt:lpstr>
    </vt:vector>
  </TitlesOfParts>
  <Company>Datasource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 Klinger</dc:creator>
  <cp:lastModifiedBy>Judson Klinger</cp:lastModifiedBy>
  <cp:lastPrinted>2007-05-08T12:02:39Z</cp:lastPrinted>
  <dcterms:created xsi:type="dcterms:W3CDTF">2007-04-10T09:15:15Z</dcterms:created>
  <dcterms:modified xsi:type="dcterms:W3CDTF">2024-03-01T17:09:23Z</dcterms:modified>
</cp:coreProperties>
</file>