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STATS'!$A$34:$C$37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STATS'!$A$24:$C$24</definedName>
    <definedName name="HardMoneyLoansMarket">'LOAN ONLY STATS'!$A$36:$C$36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STATS'!$A$25:$C$28</definedName>
    <definedName name="ResidentialSalesExcludingInclineMarket">'SALES STATS'!#REF!</definedName>
    <definedName name="SubdivisionMarket">'SALES STATS'!$A$18:$C$19</definedName>
    <definedName name="VacantLandSalesMarket">'SALES STATS'!$A$43:$C$46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C31" i="3"/>
  <c r="B31"/>
  <c r="C19"/>
  <c r="B19"/>
  <c r="C38" i="2"/>
  <c r="B38"/>
  <c r="B14" i="1"/>
  <c r="C14"/>
  <c r="B37" i="3"/>
  <c r="C37"/>
  <c r="B25"/>
  <c r="C25"/>
  <c r="B12"/>
  <c r="D7" s="1"/>
  <c r="C12"/>
  <c r="E7" s="1"/>
  <c r="B47" i="2"/>
  <c r="C47"/>
  <c r="B29"/>
  <c r="D26" s="1"/>
  <c r="C29"/>
  <c r="E26" s="1"/>
  <c r="A2"/>
  <c r="B20"/>
  <c r="D19" s="1"/>
  <c r="C20"/>
  <c r="D18" i="3" l="1"/>
  <c r="E17"/>
  <c r="D17"/>
  <c r="E18"/>
  <c r="E9"/>
  <c r="D9"/>
  <c r="E9" i="1"/>
  <c r="D9"/>
  <c r="E45" i="2"/>
  <c r="D45"/>
  <c r="E37"/>
  <c r="D37"/>
  <c r="E27"/>
  <c r="D27"/>
  <c r="E44"/>
  <c r="D36"/>
  <c r="E35"/>
  <c r="D34"/>
  <c r="D8" i="3"/>
  <c r="D11"/>
  <c r="E10"/>
  <c r="D10"/>
  <c r="E8"/>
  <c r="E11"/>
  <c r="E30"/>
  <c r="D30"/>
  <c r="D44" i="2"/>
  <c r="E46"/>
  <c r="D46"/>
  <c r="D35"/>
  <c r="E34"/>
  <c r="E36"/>
  <c r="E43"/>
  <c r="E25"/>
  <c r="E28"/>
  <c r="E19"/>
  <c r="E18"/>
  <c r="D18"/>
  <c r="D28"/>
  <c r="D25"/>
  <c r="D43"/>
  <c r="A2" i="3"/>
  <c r="E36"/>
  <c r="B13" i="2"/>
  <c r="C13"/>
  <c r="B24" i="1"/>
  <c r="C24"/>
  <c r="B37"/>
  <c r="C37"/>
  <c r="E32" l="1"/>
  <c r="D32"/>
  <c r="E23"/>
  <c r="D23"/>
  <c r="E9" i="2"/>
  <c r="D9"/>
  <c r="E19" i="3"/>
  <c r="D19"/>
  <c r="E38" i="2"/>
  <c r="D38"/>
  <c r="D33" i="1"/>
  <c r="E22"/>
  <c r="D22"/>
  <c r="E35"/>
  <c r="E33"/>
  <c r="E31"/>
  <c r="E34"/>
  <c r="D36" i="3"/>
  <c r="E31"/>
  <c r="D31"/>
  <c r="E24"/>
  <c r="D24"/>
  <c r="D47" i="2"/>
  <c r="E47"/>
  <c r="E29"/>
  <c r="D29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7" i="3"/>
  <c r="E25"/>
  <c r="D25"/>
  <c r="D37"/>
  <c r="E12"/>
  <c r="D12"/>
  <c r="E20" i="2"/>
  <c r="D20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<sst xmlns="http://schemas.openxmlformats.org/spreadsheetml/2006/main" count="1956" uniqueCount="227">
  <si>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</si>
  <si>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</si>
  <si>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</si>
  <si>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</si>
  <si>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</si>
  <si>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</si>
  <si>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</si>
  <si>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</si>
  <si>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</si>
  <si>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</si>
  <si>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</si>
  <si>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</si>
  <si>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</si>
  <si>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</si>
  <si>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</si>
  <si>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</si>
  <si>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</si>
  <si>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</si>
  <si>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</si>
  <si>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</si>
  <si>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</si>
  <si>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</si>
  <si>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</si>
  <si>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</si>
  <si>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</si>
  <si>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</si>
  <si>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</si>
  <si>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</si>
  <si>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</si>
  <si>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</si>
  <si>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</si>
  <si>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</si>
  <si>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</si>
  <si>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</si>
  <si>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</si>
  <si>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</si>
  <si>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</si>
  <si>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</si>
  <si>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</si>
  <si>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</si>
  <si>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</si>
  <si>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</si>
  <si>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</si>
  <si>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</si>
  <si>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</si>
  <si>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</si>
  <si>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</si>
  <si>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</si>
  <si>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</si>
  <si>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</si>
  <si>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</si>
  <si>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</si>
  <si>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</si>
  <si>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</si>
  <si>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</si>
  <si>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</si>
  <si>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</si>
  <si>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</si>
  <si>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</si>
  <si>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</si>
  <si>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</si>
  <si>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</si>
  <si>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</si>
  <si>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</si>
  <si>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</si>
  <si>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</si>
  <si>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</si>
  <si>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</si>
  <si>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</si>
  <si>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</si>
  <si>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DECEMBER, 2021</t>
  </si>
  <si>
    <t>Stewart Title</t>
  </si>
  <si>
    <t>CONDO/TWNHSE</t>
  </si>
  <si>
    <t>YES</t>
  </si>
  <si>
    <t>SINGLE FAM RES..</t>
  </si>
  <si>
    <t>NO</t>
  </si>
  <si>
    <t>SOUTH KIETZKE</t>
  </si>
  <si>
    <t>MIF</t>
  </si>
  <si>
    <t>MOBILE HOME</t>
  </si>
  <si>
    <t>CRF</t>
  </si>
  <si>
    <t>23</t>
  </si>
  <si>
    <t>JH</t>
  </si>
  <si>
    <t>DKD</t>
  </si>
  <si>
    <t>17</t>
  </si>
  <si>
    <t>VACANT LAND</t>
  </si>
  <si>
    <t>2-4 PLEX</t>
  </si>
  <si>
    <t>SPARKS</t>
  </si>
  <si>
    <t>21</t>
  </si>
  <si>
    <t>COMMERCIAL</t>
  </si>
  <si>
    <t>CY</t>
  </si>
  <si>
    <t>PLUMB</t>
  </si>
  <si>
    <t>AJF</t>
  </si>
  <si>
    <t>PB</t>
  </si>
  <si>
    <t>GARDNERVILLE</t>
  </si>
  <si>
    <t>SLA</t>
  </si>
  <si>
    <t>RLT</t>
  </si>
  <si>
    <t>20</t>
  </si>
  <si>
    <t>002-502-22</t>
  </si>
  <si>
    <t>15</t>
  </si>
  <si>
    <t>RC</t>
  </si>
  <si>
    <t>LAKESIDE</t>
  </si>
  <si>
    <t>SL</t>
  </si>
  <si>
    <t>11</t>
  </si>
  <si>
    <t>NF</t>
  </si>
  <si>
    <t>APARTMENT BLDG.</t>
  </si>
  <si>
    <t>PITTSBURGH, PA</t>
  </si>
  <si>
    <t>NCS</t>
  </si>
  <si>
    <t>26</t>
  </si>
  <si>
    <t>TM</t>
  </si>
  <si>
    <t>AE</t>
  </si>
  <si>
    <t>Calatlantic Title West</t>
  </si>
  <si>
    <t>LH</t>
  </si>
  <si>
    <t>PAH</t>
  </si>
  <si>
    <t>DAMONTE</t>
  </si>
  <si>
    <t>24</t>
  </si>
  <si>
    <t>008-412-10</t>
  </si>
  <si>
    <t>CONVENTIONAL</t>
  </si>
  <si>
    <t>NORTHPOINTE BANK</t>
  </si>
  <si>
    <t>008-571-11</t>
  </si>
  <si>
    <t>UNITED FEDERAL CREDIT UNION</t>
  </si>
  <si>
    <t>008-761-02</t>
  </si>
  <si>
    <t>SIERRA PACIFIC MORTGAGE COMPANY INC</t>
  </si>
  <si>
    <t>001-201-34</t>
  </si>
  <si>
    <t>NORTH CASCADES BANK; GLACIER BANK</t>
  </si>
  <si>
    <t>010-591-06</t>
  </si>
  <si>
    <t>002-481-04</t>
  </si>
  <si>
    <t>PRIMELENDING</t>
  </si>
  <si>
    <t>002-404-01</t>
  </si>
  <si>
    <t>VA</t>
  </si>
  <si>
    <t>008-882-05</t>
  </si>
  <si>
    <t>WELLS FARGO BANK NA</t>
  </si>
  <si>
    <t>009-151-10</t>
  </si>
  <si>
    <t>FINANCE OF AMERICA MORTGAGE LLC</t>
  </si>
  <si>
    <t>003-186-04</t>
  </si>
  <si>
    <t>GUILD MORTGAGE COMPANY INC</t>
  </si>
  <si>
    <t>002-542-06</t>
  </si>
  <si>
    <t/>
  </si>
  <si>
    <t>009-021-21</t>
  </si>
  <si>
    <t>CONSTRUCTION</t>
  </si>
  <si>
    <t>VALLEY NATIONAL BANK</t>
  </si>
  <si>
    <t>Acme Title and Escrow</t>
  </si>
  <si>
    <t>008-882-11</t>
  </si>
  <si>
    <t>009-332-18</t>
  </si>
  <si>
    <t>004-042-11</t>
  </si>
  <si>
    <t>GREATER NEVADA MORTGAGE</t>
  </si>
  <si>
    <t>002-301-06</t>
  </si>
  <si>
    <t>010-351-15</t>
  </si>
  <si>
    <t>HARD MONEY</t>
  </si>
  <si>
    <t>DIAMOND GRACE LLC</t>
  </si>
  <si>
    <t>002-099-08</t>
  </si>
  <si>
    <t>010-032-32</t>
  </si>
  <si>
    <t>008-641-12</t>
  </si>
  <si>
    <t>009-093-13</t>
  </si>
  <si>
    <t>010-553-12</t>
  </si>
  <si>
    <t>007-392-10</t>
  </si>
  <si>
    <t>US BANK NA</t>
  </si>
  <si>
    <t>007-123-06</t>
  </si>
  <si>
    <t>ONETRUST HOME LOANS</t>
  </si>
  <si>
    <t>007-402-17</t>
  </si>
  <si>
    <t>008-355-08</t>
  </si>
  <si>
    <t>007-492-09</t>
  </si>
  <si>
    <t>007-361-10</t>
  </si>
  <si>
    <t>009-112-22</t>
  </si>
  <si>
    <t>NEVADA STATE BANK</t>
  </si>
  <si>
    <t>007-384-09</t>
  </si>
  <si>
    <t>CREDIT LINE</t>
  </si>
  <si>
    <t>002-566-15</t>
  </si>
  <si>
    <t>009-151-65</t>
  </si>
  <si>
    <t>008-762-11</t>
  </si>
  <si>
    <t>009-692-11</t>
  </si>
  <si>
    <t>ALL WESTERN MORTGAGE INC</t>
  </si>
  <si>
    <t>FHA</t>
  </si>
  <si>
    <t>010-442-29</t>
  </si>
  <si>
    <t>008-763-05</t>
  </si>
  <si>
    <t>CROSSCOUNTRY MORTGAGE LLC</t>
  </si>
  <si>
    <t>001-143-20</t>
  </si>
  <si>
    <t>007-151-08</t>
  </si>
  <si>
    <t>004-125-01</t>
  </si>
  <si>
    <t>010-575-02</t>
  </si>
  <si>
    <t>HOMETOWN LENDERS INC</t>
  </si>
  <si>
    <t>005-051-21</t>
  </si>
  <si>
    <t>PARKER TR ET AL</t>
  </si>
  <si>
    <t>001-123-04</t>
  </si>
  <si>
    <t>002-434-07</t>
  </si>
  <si>
    <t>002-772-08</t>
  </si>
  <si>
    <t>NEW AMERICAN FUNDING</t>
  </si>
  <si>
    <t>009-802-09</t>
  </si>
  <si>
    <t>003-122-05</t>
  </si>
  <si>
    <t>010-391-08</t>
  </si>
  <si>
    <t>EVERGREEN MONEYSOURCE MORTGAGE COMPANY</t>
  </si>
  <si>
    <t>010-427-23</t>
  </si>
  <si>
    <t>008-222-03</t>
  </si>
  <si>
    <t>SUMMIT FUNDING INC</t>
  </si>
  <si>
    <t>009-794-03</t>
  </si>
  <si>
    <t>ROUNDPOINT MORTGAGE SERVICING CORPORATION</t>
  </si>
  <si>
    <t>010-183-04</t>
  </si>
  <si>
    <t>MOVEMENT MORTGAGE LLC</t>
  </si>
  <si>
    <t>010-513-09</t>
  </si>
  <si>
    <t>UNITED WHOLESALE MORTGAGE LLC</t>
  </si>
  <si>
    <t>007-362-12</t>
  </si>
  <si>
    <t>PROVIDENT FUNDING ASSOCIATES</t>
  </si>
  <si>
    <t>004-093-02</t>
  </si>
  <si>
    <t>010-402-24</t>
  </si>
  <si>
    <t>010-531-07</t>
  </si>
  <si>
    <t>008-371-07</t>
  </si>
  <si>
    <t>FIRST NORTHERN BANK OF DIXON</t>
  </si>
  <si>
    <t>009-644-09</t>
  </si>
  <si>
    <t>007-412-03</t>
  </si>
  <si>
    <t>009-431-01</t>
  </si>
  <si>
    <t>002-434-08</t>
  </si>
  <si>
    <t>009-651-04</t>
  </si>
  <si>
    <t>004-215-06</t>
  </si>
  <si>
    <t>BANK OF THE WEST</t>
  </si>
  <si>
    <t>004-215-08</t>
  </si>
  <si>
    <t>008-083-08</t>
  </si>
  <si>
    <t>010-041-24</t>
  </si>
  <si>
    <t>CAL</t>
  </si>
  <si>
    <t>FA</t>
  </si>
  <si>
    <t>FC</t>
  </si>
  <si>
    <t>SIG</t>
  </si>
  <si>
    <t>ST</t>
  </si>
  <si>
    <t>TI</t>
  </si>
  <si>
    <t>TT</t>
  </si>
  <si>
    <t>ACT</t>
  </si>
  <si>
    <t>DEED OF TRUST</t>
  </si>
  <si>
    <t>DEED SUBDIVIDER</t>
  </si>
  <si>
    <t>DEED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</si>
</sst>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3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32</c:v>
                </c:pt>
                <c:pt idx="1">
                  <c:v>29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41956224"/>
        <c:axId val="141957760"/>
        <c:axId val="0"/>
      </c:bar3DChart>
      <c:catAx>
        <c:axId val="141956224"/>
        <c:scaling>
          <c:orientation val="minMax"/>
        </c:scaling>
        <c:axPos val="b"/>
        <c:numFmt formatCode="General" sourceLinked="1"/>
        <c:majorTickMark val="none"/>
        <c:tickLblPos val="nextTo"/>
        <c:crossAx val="141957760"/>
        <c:crosses val="autoZero"/>
        <c:auto val="1"/>
        <c:lblAlgn val="ctr"/>
        <c:lblOffset val="100"/>
      </c:catAx>
      <c:valAx>
        <c:axId val="1419577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41956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31</c:v>
                </c:pt>
                <c:pt idx="1">
                  <c:v>16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hape val="box"/>
        <c:axId val="141992704"/>
        <c:axId val="141994240"/>
        <c:axId val="0"/>
      </c:bar3DChart>
      <c:catAx>
        <c:axId val="141992704"/>
        <c:scaling>
          <c:orientation val="minMax"/>
        </c:scaling>
        <c:axPos val="b"/>
        <c:numFmt formatCode="General" sourceLinked="1"/>
        <c:majorTickMark val="none"/>
        <c:tickLblPos val="nextTo"/>
        <c:crossAx val="141994240"/>
        <c:crosses val="autoZero"/>
        <c:auto val="1"/>
        <c:lblAlgn val="ctr"/>
        <c:lblOffset val="100"/>
      </c:catAx>
      <c:valAx>
        <c:axId val="141994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1992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58</c:v>
                </c:pt>
                <c:pt idx="1">
                  <c:v>48</c:v>
                </c:pt>
                <c:pt idx="2">
                  <c:v>44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42094336"/>
        <c:axId val="142095872"/>
        <c:axId val="0"/>
      </c:bar3DChart>
      <c:catAx>
        <c:axId val="142094336"/>
        <c:scaling>
          <c:orientation val="minMax"/>
        </c:scaling>
        <c:axPos val="b"/>
        <c:numFmt formatCode="General" sourceLinked="1"/>
        <c:majorTickMark val="none"/>
        <c:tickLblPos val="nextTo"/>
        <c:crossAx val="142095872"/>
        <c:crosses val="autoZero"/>
        <c:auto val="1"/>
        <c:lblAlgn val="ctr"/>
        <c:lblOffset val="100"/>
      </c:catAx>
      <c:valAx>
        <c:axId val="142095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2094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15269424.710000001</c:v>
                </c:pt>
                <c:pt idx="1">
                  <c:v>34475767</c:v>
                </c:pt>
                <c:pt idx="2">
                  <c:v>18464146</c:v>
                </c:pt>
                <c:pt idx="3">
                  <c:v>22022293</c:v>
                </c:pt>
                <c:pt idx="4">
                  <c:v>3685000</c:v>
                </c:pt>
                <c:pt idx="5">
                  <c:v>727212</c:v>
                </c:pt>
                <c:pt idx="6">
                  <c:v>415000</c:v>
                </c:pt>
              </c:numCache>
            </c:numRef>
          </c:val>
        </c:ser>
        <c:shape val="box"/>
        <c:axId val="142117888"/>
        <c:axId val="142127872"/>
        <c:axId val="0"/>
      </c:bar3DChart>
      <c:catAx>
        <c:axId val="142117888"/>
        <c:scaling>
          <c:orientation val="minMax"/>
        </c:scaling>
        <c:axPos val="b"/>
        <c:numFmt formatCode="General" sourceLinked="1"/>
        <c:majorTickMark val="none"/>
        <c:tickLblPos val="nextTo"/>
        <c:crossAx val="142127872"/>
        <c:crosses val="autoZero"/>
        <c:auto val="1"/>
        <c:lblAlgn val="ctr"/>
        <c:lblOffset val="100"/>
      </c:catAx>
      <c:valAx>
        <c:axId val="142127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42117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117087435</c:v>
                </c:pt>
                <c:pt idx="1">
                  <c:v>4806910</c:v>
                </c:pt>
                <c:pt idx="2">
                  <c:v>11440138</c:v>
                </c:pt>
                <c:pt idx="3">
                  <c:v>887667</c:v>
                </c:pt>
                <c:pt idx="4">
                  <c:v>248500</c:v>
                </c:pt>
              </c:numCache>
            </c:numRef>
          </c:val>
        </c:ser>
        <c:shape val="box"/>
        <c:axId val="165042432"/>
        <c:axId val="165044224"/>
        <c:axId val="0"/>
      </c:bar3DChart>
      <c:catAx>
        <c:axId val="165042432"/>
        <c:scaling>
          <c:orientation val="minMax"/>
        </c:scaling>
        <c:axPos val="b"/>
        <c:numFmt formatCode="General" sourceLinked="1"/>
        <c:majorTickMark val="none"/>
        <c:tickLblPos val="nextTo"/>
        <c:crossAx val="165044224"/>
        <c:crosses val="autoZero"/>
        <c:auto val="1"/>
        <c:lblAlgn val="ctr"/>
        <c:lblOffset val="100"/>
      </c:catAx>
      <c:valAx>
        <c:axId val="165044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5042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135551581</c:v>
                </c:pt>
                <c:pt idx="1">
                  <c:v>20076334.710000001</c:v>
                </c:pt>
                <c:pt idx="2">
                  <c:v>45915905</c:v>
                </c:pt>
                <c:pt idx="3">
                  <c:v>22909960</c:v>
                </c:pt>
                <c:pt idx="4">
                  <c:v>3685000</c:v>
                </c:pt>
                <c:pt idx="5">
                  <c:v>727212</c:v>
                </c:pt>
                <c:pt idx="6">
                  <c:v>415000</c:v>
                </c:pt>
                <c:pt idx="7">
                  <c:v>248500</c:v>
                </c:pt>
              </c:numCache>
            </c:numRef>
          </c:val>
        </c:ser>
        <c:shape val="box"/>
        <c:axId val="165058048"/>
        <c:axId val="165059584"/>
        <c:axId val="0"/>
      </c:bar3DChart>
      <c:catAx>
        <c:axId val="165058048"/>
        <c:scaling>
          <c:orientation val="minMax"/>
        </c:scaling>
        <c:axPos val="b"/>
        <c:numFmt formatCode="General" sourceLinked="1"/>
        <c:majorTickMark val="none"/>
        <c:tickLblPos val="nextTo"/>
        <c:crossAx val="165059584"/>
        <c:crosses val="autoZero"/>
        <c:auto val="1"/>
        <c:lblAlgn val="ctr"/>
        <c:lblOffset val="100"/>
      </c:catAx>
      <c:valAx>
        <c:axId val="165059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5058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63.633386574074" createdVersion="3" refreshedVersion="3" minRefreshableVersion="3" recordCount="101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SPARKS"/>
        <s v="MINDEN"/>
        <s v="PITTSBURGH, PA"/>
        <s v="CARSON CITY"/>
        <s v="DAMONTE"/>
        <s v="RIDGEVIEW"/>
        <s v="LAKESIDEMOANA"/>
        <s v="ZEPHYR"/>
        <s v="SOUTH KIETZKE"/>
        <s v="PLUMB"/>
        <s v="GARDNERVILLE"/>
        <s v="LAKESIDE"/>
        <s v="MINNEAPOLIS, MN" u="1"/>
        <s v="PHOENIX, AZ" u="1"/>
        <s v="HAMMILL" u="1"/>
        <s v="LANDER" u="1"/>
        <s v="ORLANDO, FL" u="1"/>
        <s v="FERNLEY" u="1"/>
        <s v="SALT LAKE CITY" u="1"/>
        <s v="LAS VEGAS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78">
        <s v="LH"/>
        <s v="TM"/>
        <s v="21"/>
        <s v="CY"/>
        <s v="MK"/>
        <s v="PB"/>
        <s v="NCS"/>
        <s v="23"/>
        <s v="17"/>
        <s v="24"/>
        <s v="15"/>
        <s v="20"/>
        <s v="11"/>
        <s v="18"/>
        <s v="12"/>
        <s v="10"/>
        <s v="9"/>
        <s v="26"/>
        <s v="JML"/>
        <s v="NF"/>
        <s v="AMG"/>
        <s v="CRF"/>
        <s v="KDJ"/>
        <s v="PAH"/>
        <s v="RC"/>
        <s v="SLA"/>
        <s v="MIF"/>
        <s v="AJF"/>
        <s v="DC"/>
        <s v="RLT"/>
        <s v="SL"/>
        <s v="DKD"/>
        <s v="CD"/>
        <s v="AE"/>
        <s v="JH"/>
        <s v="JMS" u="1"/>
        <s v="UNK" u="1"/>
        <s v="CKL" u="1"/>
        <s v="JW" u="1"/>
        <s v="DPR" u="1"/>
        <s v="KA" u="1"/>
        <s v="ZEN" u="1"/>
        <s v="JP" u="1"/>
        <s v="TS" u="1"/>
        <s v="RLS" u="1"/>
        <s v="LS" u="1"/>
        <s v="N/A" u="1"/>
        <s v="YC" u="1"/>
        <s v="MLC" u="1"/>
        <s v="RA" u="1"/>
        <s v="ASK" u="1"/>
        <s v="MLM" u="1"/>
        <s v="DNO" u="1"/>
        <s v="LTE" u="1"/>
        <s v="LTF" u="1"/>
        <s v="2" u="1"/>
        <s v="MLR" u="1"/>
        <s v="KS" u="1"/>
        <s v="JN" u="1"/>
        <s v="SAB" u="1"/>
        <s v="KOT" u="1"/>
        <s v="ERF" u="1"/>
        <s v="ARJ" u="1"/>
        <s v="MDD" u="1"/>
        <s v="DMR" u="1"/>
        <s v="LC" u="1"/>
        <s v="BM" u="1"/>
        <s v="5" u="1"/>
        <s v="FF" u="1"/>
        <s v="1" u="1"/>
        <s v="14" u="1"/>
        <s v="DEB" u="1"/>
        <s v="TB" u="1"/>
        <s v="TO" u="1"/>
        <s v="SLP" u="1"/>
        <s v="VD" u="1"/>
        <s v="19" u="1"/>
        <s v="DJA" u="1"/>
      </sharedItems>
    </cacheField>
    <cacheField name="PROPTYPE" numFmtId="0">
      <sharedItems count="9">
        <s v="SINGLE FAM RES.."/>
        <s v="CONDO/TWNHSE"/>
        <s v="MOBILE HOME"/>
        <s v="VACANT LAND"/>
        <s v="COMMERCIAL"/>
        <s v="APARTMENT BLDG."/>
        <s v="2-4 PLEX"/>
        <s v="SINGLE FAM RES." u="1"/>
        <s v="COMM'L/IND'L" u="1"/>
      </sharedItems>
    </cacheField>
    <cacheField name="DOCNUM" numFmtId="0">
      <sharedItems containsSemiMixedTypes="0" containsString="0" containsNumber="1" containsInteger="1" minValue="527625" maxValue="528540"/>
    </cacheField>
    <cacheField name="AMOUNT" numFmtId="165">
      <sharedItems containsSemiMixedTypes="0" containsString="0" containsNumber="1" minValue="180000" maxValue="95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2-01T00:00:00" maxDate="2021-12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63.633465162035" createdVersion="3" refreshedVersion="3" minRefreshableVersion="3" recordCount="67">
  <cacheSource type="worksheet">
    <worksheetSource name="Table4"/>
  </cacheSource>
  <cacheFields count="8">
    <cacheField name="FULLNAME" numFmtId="0">
      <sharedItems containsBlank="1" count="13">
        <s v="Acme Title and Escrow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VA"/>
        <s v="CONSTRUCTION"/>
        <s v="CREDIT LINE"/>
        <s v="FHA"/>
        <s v="HARD MONEY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7609" maxValue="528528"/>
    </cacheField>
    <cacheField name="AMOUNT" numFmtId="165">
      <sharedItems containsSemiMixedTypes="0" containsString="0" containsNumber="1" containsInteger="1" minValue="78000" maxValue="73272000"/>
    </cacheField>
    <cacheField name="RECDATE" numFmtId="14">
      <sharedItems containsSemiMixedTypes="0" containsNonDate="0" containsDate="1" containsString="0" minDate="2021-12-01T00:00:00" maxDate="2021-12-31T00:00:00"/>
    </cacheField>
    <cacheField name="LENDER" numFmtId="0">
      <sharedItems containsBlank="1" count="114">
        <s v="WELLS FARGO BANK NA"/>
        <s v="SUMMIT FUNDING INC"/>
        <s v="ROUNDPOINT MORTGAGE SERVICING CORPORATION"/>
        <s v="GUILD MORTGAGE COMPANY INC"/>
        <s v="BANK OF THE WEST"/>
        <s v="NORTHPOINTE BANK"/>
        <s v="UNITED FEDERAL CREDIT UNION"/>
        <s v="UNITED WHOLESALE MORTGAGE LLC"/>
        <s v="MOVEMENT MORTGAGE LLC"/>
        <s v="VALLEY NATIONAL BANK"/>
        <s v="NEVADA STATE BANK"/>
        <s v="GREATER NEVADA MORTGAGE"/>
        <s v="US BANK NA"/>
        <s v="PROVIDENT FUNDING ASSOCIATES"/>
        <s v="EVERGREEN MONEYSOURCE MORTGAGE COMPANY"/>
        <s v="ALL WESTERN MORTGAGE INC"/>
        <s v="PRIMELENDING"/>
        <s v="HOMETOWN LENDERS INC"/>
        <s v="FINANCE OF AMERICA MORTGAGE LLC"/>
        <s v="ONETRUST HOME LOANS"/>
        <s v="NEW AMERICAN FUNDING"/>
        <s v="CROSSCOUNTRY MORTGAGE LLC"/>
        <s v="SIERRA PACIFIC MORTGAGE COMPANY INC"/>
        <s v="NORTH CASCADES BANK; GLACIER BANK"/>
        <s v=""/>
        <s v="FIRST NORTHERN BANK OF DIXON"/>
        <s v="DIAMOND GRACE LLC"/>
        <s v="PARKER TR ET AL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s v="CAL"/>
    <x v="0"/>
    <x v="0"/>
    <x v="0"/>
    <n v="528452"/>
    <n v="727212"/>
    <x v="0"/>
    <s v="YES"/>
    <d v="2021-12-29T00:00:00"/>
  </r>
  <r>
    <x v="1"/>
    <s v="FA"/>
    <x v="1"/>
    <x v="1"/>
    <x v="0"/>
    <n v="528415"/>
    <n v="580000"/>
    <x v="1"/>
    <s v="YES"/>
    <d v="2021-12-28T00:00:00"/>
  </r>
  <r>
    <x v="1"/>
    <s v="FA"/>
    <x v="2"/>
    <x v="2"/>
    <x v="1"/>
    <n v="527805"/>
    <n v="229000"/>
    <x v="1"/>
    <s v="YES"/>
    <d v="2021-12-07T00:00:00"/>
  </r>
  <r>
    <x v="1"/>
    <s v="FA"/>
    <x v="2"/>
    <x v="3"/>
    <x v="2"/>
    <n v="527914"/>
    <n v="339000"/>
    <x v="1"/>
    <s v="YES"/>
    <d v="2021-12-10T00:00:00"/>
  </r>
  <r>
    <x v="1"/>
    <s v="FA"/>
    <x v="3"/>
    <x v="4"/>
    <x v="0"/>
    <n v="527636"/>
    <n v="725000"/>
    <x v="1"/>
    <s v="YES"/>
    <d v="2021-12-01T00:00:00"/>
  </r>
  <r>
    <x v="1"/>
    <s v="FA"/>
    <x v="1"/>
    <x v="5"/>
    <x v="3"/>
    <n v="528105"/>
    <n v="7749293"/>
    <x v="1"/>
    <s v="YES"/>
    <d v="2021-12-17T00:00:00"/>
  </r>
  <r>
    <x v="1"/>
    <s v="FA"/>
    <x v="4"/>
    <x v="6"/>
    <x v="4"/>
    <n v="528275"/>
    <n v="8400000"/>
    <x v="1"/>
    <s v="YES"/>
    <d v="2021-12-22T00:00:00"/>
  </r>
  <r>
    <x v="1"/>
    <s v="FA"/>
    <x v="1"/>
    <x v="5"/>
    <x v="3"/>
    <n v="528511"/>
    <n v="4000000"/>
    <x v="1"/>
    <s v="YES"/>
    <d v="2021-12-30T00:00:00"/>
  </r>
  <r>
    <x v="2"/>
    <s v="FC"/>
    <x v="5"/>
    <x v="7"/>
    <x v="1"/>
    <n v="527666"/>
    <n v="237000"/>
    <x v="1"/>
    <s v="YES"/>
    <d v="2021-12-02T00:00:00"/>
  </r>
  <r>
    <x v="2"/>
    <s v="FC"/>
    <x v="5"/>
    <x v="8"/>
    <x v="0"/>
    <n v="528062"/>
    <n v="460000"/>
    <x v="1"/>
    <s v="YES"/>
    <d v="2021-12-15T00:00:00"/>
  </r>
  <r>
    <x v="2"/>
    <s v="FC"/>
    <x v="6"/>
    <x v="9"/>
    <x v="0"/>
    <n v="528522"/>
    <n v="417000"/>
    <x v="1"/>
    <s v="YES"/>
    <d v="2021-12-30T00:00:00"/>
  </r>
  <r>
    <x v="2"/>
    <s v="FC"/>
    <x v="5"/>
    <x v="8"/>
    <x v="3"/>
    <n v="528072"/>
    <n v="2400000"/>
    <x v="1"/>
    <s v="YES"/>
    <d v="2021-12-16T00:00:00"/>
  </r>
  <r>
    <x v="2"/>
    <s v="FC"/>
    <x v="7"/>
    <x v="10"/>
    <x v="0"/>
    <n v="528516"/>
    <n v="568360"/>
    <x v="1"/>
    <s v="YES"/>
    <d v="2021-12-30T00:00:00"/>
  </r>
  <r>
    <x v="2"/>
    <s v="FC"/>
    <x v="5"/>
    <x v="8"/>
    <x v="0"/>
    <n v="528524"/>
    <n v="399900"/>
    <x v="1"/>
    <s v="YES"/>
    <d v="2021-12-30T00:00:00"/>
  </r>
  <r>
    <x v="2"/>
    <s v="FC"/>
    <x v="7"/>
    <x v="10"/>
    <x v="0"/>
    <n v="528493"/>
    <n v="573507"/>
    <x v="1"/>
    <s v="YES"/>
    <d v="2021-12-30T00:00:00"/>
  </r>
  <r>
    <x v="2"/>
    <s v="FC"/>
    <x v="7"/>
    <x v="11"/>
    <x v="4"/>
    <n v="528534"/>
    <n v="3200000"/>
    <x v="1"/>
    <s v="YES"/>
    <d v="2021-12-30T00:00:00"/>
  </r>
  <r>
    <x v="2"/>
    <s v="FC"/>
    <x v="7"/>
    <x v="11"/>
    <x v="4"/>
    <n v="528536"/>
    <n v="2600000"/>
    <x v="1"/>
    <s v="YES"/>
    <d v="2021-12-30T00:00:00"/>
  </r>
  <r>
    <x v="2"/>
    <s v="FC"/>
    <x v="7"/>
    <x v="11"/>
    <x v="4"/>
    <n v="528146"/>
    <n v="2250000"/>
    <x v="1"/>
    <s v="YES"/>
    <d v="2021-12-17T00:00:00"/>
  </r>
  <r>
    <x v="2"/>
    <s v="FC"/>
    <x v="7"/>
    <x v="11"/>
    <x v="4"/>
    <n v="528538"/>
    <n v="2650000"/>
    <x v="1"/>
    <s v="YES"/>
    <d v="2021-12-30T00:00:00"/>
  </r>
  <r>
    <x v="2"/>
    <s v="FC"/>
    <x v="7"/>
    <x v="12"/>
    <x v="2"/>
    <n v="528244"/>
    <n v="365000"/>
    <x v="1"/>
    <s v="YES"/>
    <d v="2021-12-21T00:00:00"/>
  </r>
  <r>
    <x v="2"/>
    <s v="FC"/>
    <x v="5"/>
    <x v="7"/>
    <x v="0"/>
    <n v="528468"/>
    <n v="680000"/>
    <x v="1"/>
    <s v="YES"/>
    <d v="2021-12-29T00:00:00"/>
  </r>
  <r>
    <x v="2"/>
    <s v="FC"/>
    <x v="5"/>
    <x v="13"/>
    <x v="0"/>
    <n v="528457"/>
    <n v="330000"/>
    <x v="1"/>
    <s v="YES"/>
    <d v="2021-12-29T00:00:00"/>
  </r>
  <r>
    <x v="2"/>
    <s v="FC"/>
    <x v="2"/>
    <x v="2"/>
    <x v="0"/>
    <n v="528485"/>
    <n v="450000"/>
    <x v="1"/>
    <s v="YES"/>
    <d v="2021-12-29T00:00:00"/>
  </r>
  <r>
    <x v="2"/>
    <s v="FC"/>
    <x v="5"/>
    <x v="8"/>
    <x v="0"/>
    <n v="527716"/>
    <n v="606000"/>
    <x v="1"/>
    <s v="YES"/>
    <d v="2021-12-03T00:00:00"/>
  </r>
  <r>
    <x v="2"/>
    <s v="FC"/>
    <x v="5"/>
    <x v="13"/>
    <x v="3"/>
    <n v="527721"/>
    <n v="180000"/>
    <x v="1"/>
    <s v="YES"/>
    <d v="2021-12-03T00:00:00"/>
  </r>
  <r>
    <x v="2"/>
    <s v="FC"/>
    <x v="5"/>
    <x v="13"/>
    <x v="0"/>
    <n v="527857"/>
    <n v="285000"/>
    <x v="1"/>
    <s v="YES"/>
    <d v="2021-12-08T00:00:00"/>
  </r>
  <r>
    <x v="2"/>
    <s v="FC"/>
    <x v="8"/>
    <x v="14"/>
    <x v="1"/>
    <n v="528158"/>
    <n v="389000"/>
    <x v="1"/>
    <s v="YES"/>
    <d v="2021-12-17T00:00:00"/>
  </r>
  <r>
    <x v="2"/>
    <s v="FC"/>
    <x v="7"/>
    <x v="15"/>
    <x v="0"/>
    <n v="527941"/>
    <n v="465000"/>
    <x v="1"/>
    <s v="YES"/>
    <d v="2021-12-10T00:00:00"/>
  </r>
  <r>
    <x v="2"/>
    <s v="FC"/>
    <x v="7"/>
    <x v="16"/>
    <x v="0"/>
    <n v="528193"/>
    <n v="580000"/>
    <x v="1"/>
    <s v="YES"/>
    <d v="2021-12-20T00:00:00"/>
  </r>
  <r>
    <x v="2"/>
    <s v="FC"/>
    <x v="7"/>
    <x v="10"/>
    <x v="0"/>
    <n v="528235"/>
    <n v="765000"/>
    <x v="1"/>
    <s v="YES"/>
    <d v="2021-12-21T00:00:00"/>
  </r>
  <r>
    <x v="2"/>
    <s v="FC"/>
    <x v="5"/>
    <x v="13"/>
    <x v="3"/>
    <n v="527797"/>
    <n v="215000"/>
    <x v="1"/>
    <s v="YES"/>
    <d v="2021-12-07T00:00:00"/>
  </r>
  <r>
    <x v="2"/>
    <s v="FC"/>
    <x v="7"/>
    <x v="11"/>
    <x v="5"/>
    <n v="528260"/>
    <n v="9500000"/>
    <x v="1"/>
    <s v="YES"/>
    <d v="2021-12-21T00:00:00"/>
  </r>
  <r>
    <x v="2"/>
    <s v="FC"/>
    <x v="7"/>
    <x v="11"/>
    <x v="4"/>
    <n v="528540"/>
    <n v="1800000"/>
    <x v="1"/>
    <s v="YES"/>
    <d v="2021-12-30T00:00:00"/>
  </r>
  <r>
    <x v="2"/>
    <s v="FC"/>
    <x v="5"/>
    <x v="8"/>
    <x v="0"/>
    <n v="527740"/>
    <n v="442500"/>
    <x v="1"/>
    <s v="YES"/>
    <d v="2021-12-03T00:00:00"/>
  </r>
  <r>
    <x v="2"/>
    <s v="FC"/>
    <x v="7"/>
    <x v="17"/>
    <x v="4"/>
    <n v="528402"/>
    <n v="680000"/>
    <x v="1"/>
    <s v="YES"/>
    <d v="2021-12-28T00:00:00"/>
  </r>
  <r>
    <x v="2"/>
    <s v="FC"/>
    <x v="5"/>
    <x v="13"/>
    <x v="0"/>
    <n v="527921"/>
    <n v="382500"/>
    <x v="1"/>
    <s v="YES"/>
    <d v="2021-12-10T00:00:00"/>
  </r>
  <r>
    <x v="2"/>
    <s v="FC"/>
    <x v="2"/>
    <x v="2"/>
    <x v="6"/>
    <n v="527729"/>
    <n v="605000"/>
    <x v="1"/>
    <s v="YES"/>
    <d v="2021-12-03T00:00:00"/>
  </r>
  <r>
    <x v="3"/>
    <s v="SIG"/>
    <x v="9"/>
    <x v="18"/>
    <x v="0"/>
    <n v="527986"/>
    <n v="390000"/>
    <x v="1"/>
    <s v="YES"/>
    <d v="2021-12-13T00:00:00"/>
  </r>
  <r>
    <x v="3"/>
    <s v="SIG"/>
    <x v="9"/>
    <x v="18"/>
    <x v="4"/>
    <n v="528294"/>
    <n v="600000"/>
    <x v="1"/>
    <s v="YES"/>
    <d v="2021-12-22T00:00:00"/>
  </r>
  <r>
    <x v="3"/>
    <s v="SIG"/>
    <x v="9"/>
    <x v="18"/>
    <x v="4"/>
    <n v="527818"/>
    <n v="2150000"/>
    <x v="1"/>
    <s v="YES"/>
    <d v="2021-12-07T00:00:00"/>
  </r>
  <r>
    <x v="3"/>
    <s v="SIG"/>
    <x v="3"/>
    <x v="19"/>
    <x v="0"/>
    <n v="528253"/>
    <n v="545000"/>
    <x v="1"/>
    <s v="YES"/>
    <d v="2021-12-21T00:00:00"/>
  </r>
  <r>
    <x v="4"/>
    <s v="ST"/>
    <x v="5"/>
    <x v="20"/>
    <x v="1"/>
    <n v="527733"/>
    <n v="445084"/>
    <x v="0"/>
    <s v="YES"/>
    <d v="2021-12-03T00:00:00"/>
  </r>
  <r>
    <x v="4"/>
    <s v="ST"/>
    <x v="5"/>
    <x v="20"/>
    <x v="0"/>
    <n v="528015"/>
    <n v="370000"/>
    <x v="1"/>
    <s v="YES"/>
    <d v="2021-12-14T00:00:00"/>
  </r>
  <r>
    <x v="4"/>
    <s v="ST"/>
    <x v="5"/>
    <x v="20"/>
    <x v="0"/>
    <n v="527943"/>
    <n v="420100"/>
    <x v="1"/>
    <s v="YES"/>
    <d v="2021-12-10T00:00:00"/>
  </r>
  <r>
    <x v="4"/>
    <s v="ST"/>
    <x v="10"/>
    <x v="21"/>
    <x v="0"/>
    <n v="527981"/>
    <n v="399000"/>
    <x v="1"/>
    <s v="YES"/>
    <d v="2021-12-13T00:00:00"/>
  </r>
  <r>
    <x v="4"/>
    <s v="ST"/>
    <x v="5"/>
    <x v="20"/>
    <x v="0"/>
    <n v="527961"/>
    <n v="460000"/>
    <x v="1"/>
    <s v="YES"/>
    <d v="2021-12-13T00:00:00"/>
  </r>
  <r>
    <x v="4"/>
    <s v="ST"/>
    <x v="5"/>
    <x v="20"/>
    <x v="0"/>
    <n v="527950"/>
    <n v="787900"/>
    <x v="0"/>
    <s v="YES"/>
    <d v="2021-12-10T00:00:00"/>
  </r>
  <r>
    <x v="4"/>
    <s v="ST"/>
    <x v="5"/>
    <x v="20"/>
    <x v="3"/>
    <n v="527867"/>
    <n v="263155.71000000002"/>
    <x v="1"/>
    <s v="YES"/>
    <d v="2021-12-08T00:00:00"/>
  </r>
  <r>
    <x v="4"/>
    <s v="ST"/>
    <x v="10"/>
    <x v="21"/>
    <x v="0"/>
    <n v="527826"/>
    <n v="330000"/>
    <x v="1"/>
    <s v="YES"/>
    <d v="2021-12-08T00:00:00"/>
  </r>
  <r>
    <x v="4"/>
    <s v="ST"/>
    <x v="5"/>
    <x v="22"/>
    <x v="0"/>
    <n v="528018"/>
    <n v="554000"/>
    <x v="1"/>
    <s v="YES"/>
    <d v="2021-12-14T00:00:00"/>
  </r>
  <r>
    <x v="4"/>
    <s v="ST"/>
    <x v="5"/>
    <x v="20"/>
    <x v="0"/>
    <n v="527649"/>
    <n v="371900"/>
    <x v="1"/>
    <s v="YES"/>
    <d v="2021-12-01T00:00:00"/>
  </r>
  <r>
    <x v="4"/>
    <s v="ST"/>
    <x v="5"/>
    <x v="20"/>
    <x v="0"/>
    <n v="527773"/>
    <n v="250000"/>
    <x v="1"/>
    <s v="YES"/>
    <d v="2021-12-06T00:00:00"/>
  </r>
  <r>
    <x v="4"/>
    <s v="ST"/>
    <x v="5"/>
    <x v="20"/>
    <x v="0"/>
    <n v="528109"/>
    <n v="407000"/>
    <x v="1"/>
    <s v="YES"/>
    <d v="2021-12-17T00:00:00"/>
  </r>
  <r>
    <x v="4"/>
    <s v="ST"/>
    <x v="5"/>
    <x v="22"/>
    <x v="0"/>
    <n v="527668"/>
    <n v="390000"/>
    <x v="1"/>
    <s v="YES"/>
    <d v="2021-12-02T00:00:00"/>
  </r>
  <r>
    <x v="4"/>
    <s v="ST"/>
    <x v="5"/>
    <x v="22"/>
    <x v="0"/>
    <n v="527697"/>
    <n v="320000"/>
    <x v="1"/>
    <s v="YES"/>
    <d v="2021-12-02T00:00:00"/>
  </r>
  <r>
    <x v="4"/>
    <s v="ST"/>
    <x v="5"/>
    <x v="20"/>
    <x v="0"/>
    <n v="528067"/>
    <n v="525000"/>
    <x v="1"/>
    <s v="YES"/>
    <d v="2021-12-15T00:00:00"/>
  </r>
  <r>
    <x v="4"/>
    <s v="ST"/>
    <x v="1"/>
    <x v="23"/>
    <x v="0"/>
    <n v="528474"/>
    <n v="715000"/>
    <x v="1"/>
    <s v="YES"/>
    <d v="2021-12-29T00:00:00"/>
  </r>
  <r>
    <x v="4"/>
    <s v="ST"/>
    <x v="5"/>
    <x v="20"/>
    <x v="1"/>
    <n v="527625"/>
    <n v="444142"/>
    <x v="0"/>
    <s v="YES"/>
    <d v="2021-12-01T00:00:00"/>
  </r>
  <r>
    <x v="4"/>
    <s v="ST"/>
    <x v="5"/>
    <x v="20"/>
    <x v="0"/>
    <n v="528499"/>
    <n v="775000"/>
    <x v="1"/>
    <s v="YES"/>
    <d v="2021-12-30T00:00:00"/>
  </r>
  <r>
    <x v="4"/>
    <s v="ST"/>
    <x v="5"/>
    <x v="22"/>
    <x v="0"/>
    <n v="528084"/>
    <n v="575000"/>
    <x v="1"/>
    <s v="YES"/>
    <d v="2021-12-16T00:00:00"/>
  </r>
  <r>
    <x v="4"/>
    <s v="ST"/>
    <x v="5"/>
    <x v="22"/>
    <x v="0"/>
    <n v="528137"/>
    <n v="560000"/>
    <x v="1"/>
    <s v="YES"/>
    <d v="2021-12-17T00:00:00"/>
  </r>
  <r>
    <x v="4"/>
    <s v="ST"/>
    <x v="11"/>
    <x v="24"/>
    <x v="0"/>
    <n v="528239"/>
    <n v="399900"/>
    <x v="1"/>
    <s v="YES"/>
    <d v="2021-12-21T00:00:00"/>
  </r>
  <r>
    <x v="4"/>
    <s v="ST"/>
    <x v="5"/>
    <x v="20"/>
    <x v="0"/>
    <n v="528143"/>
    <n v="535000"/>
    <x v="1"/>
    <s v="YES"/>
    <d v="2021-12-17T00:00:00"/>
  </r>
  <r>
    <x v="4"/>
    <s v="ST"/>
    <x v="5"/>
    <x v="20"/>
    <x v="1"/>
    <n v="527642"/>
    <n v="443243"/>
    <x v="0"/>
    <s v="YES"/>
    <d v="2021-12-01T00:00:00"/>
  </r>
  <r>
    <x v="4"/>
    <s v="ST"/>
    <x v="12"/>
    <x v="25"/>
    <x v="0"/>
    <n v="528117"/>
    <n v="585000"/>
    <x v="1"/>
    <s v="YES"/>
    <d v="2021-12-17T00:00:00"/>
  </r>
  <r>
    <x v="4"/>
    <s v="ST"/>
    <x v="10"/>
    <x v="26"/>
    <x v="0"/>
    <n v="528155"/>
    <n v="442000"/>
    <x v="1"/>
    <s v="YES"/>
    <d v="2021-12-17T00:00:00"/>
  </r>
  <r>
    <x v="4"/>
    <s v="ST"/>
    <x v="10"/>
    <x v="26"/>
    <x v="0"/>
    <n v="527645"/>
    <n v="775000"/>
    <x v="1"/>
    <s v="YES"/>
    <d v="2021-12-01T00:00:00"/>
  </r>
  <r>
    <x v="4"/>
    <s v="ST"/>
    <x v="10"/>
    <x v="21"/>
    <x v="2"/>
    <n v="527653"/>
    <n v="347000"/>
    <x v="1"/>
    <s v="YES"/>
    <d v="2021-12-01T00:00:00"/>
  </r>
  <r>
    <x v="4"/>
    <s v="ST"/>
    <x v="5"/>
    <x v="22"/>
    <x v="0"/>
    <n v="527780"/>
    <n v="585000"/>
    <x v="1"/>
    <s v="YES"/>
    <d v="2021-12-06T00:00:00"/>
  </r>
  <r>
    <x v="4"/>
    <s v="ST"/>
    <x v="10"/>
    <x v="26"/>
    <x v="0"/>
    <n v="528481"/>
    <n v="510000"/>
    <x v="1"/>
    <s v="YES"/>
    <d v="2021-12-29T00:00:00"/>
  </r>
  <r>
    <x v="4"/>
    <s v="ST"/>
    <x v="5"/>
    <x v="22"/>
    <x v="0"/>
    <n v="528295"/>
    <n v="280000"/>
    <x v="1"/>
    <s v="YES"/>
    <d v="2021-12-22T00:00:00"/>
  </r>
  <r>
    <x v="4"/>
    <s v="ST"/>
    <x v="5"/>
    <x v="20"/>
    <x v="0"/>
    <n v="528029"/>
    <n v="640000"/>
    <x v="1"/>
    <s v="YES"/>
    <d v="2021-12-14T00:00:00"/>
  </r>
  <r>
    <x v="4"/>
    <s v="ST"/>
    <x v="5"/>
    <x v="20"/>
    <x v="0"/>
    <n v="528167"/>
    <n v="365000"/>
    <x v="1"/>
    <s v="YES"/>
    <d v="2021-12-20T00:00:00"/>
  </r>
  <r>
    <x v="5"/>
    <s v="TI"/>
    <x v="11"/>
    <x v="27"/>
    <x v="0"/>
    <n v="527938"/>
    <n v="512500"/>
    <x v="1"/>
    <s v="YES"/>
    <d v="2021-12-10T00:00:00"/>
  </r>
  <r>
    <x v="5"/>
    <s v="TI"/>
    <x v="5"/>
    <x v="28"/>
    <x v="0"/>
    <n v="527736"/>
    <n v="270000"/>
    <x v="1"/>
    <s v="YES"/>
    <d v="2021-12-03T00:00:00"/>
  </r>
  <r>
    <x v="5"/>
    <s v="TI"/>
    <x v="12"/>
    <x v="29"/>
    <x v="0"/>
    <n v="528139"/>
    <n v="275000"/>
    <x v="1"/>
    <s v="YES"/>
    <d v="2021-12-17T00:00:00"/>
  </r>
  <r>
    <x v="5"/>
    <s v="TI"/>
    <x v="13"/>
    <x v="30"/>
    <x v="0"/>
    <n v="528240"/>
    <n v="425000"/>
    <x v="1"/>
    <s v="YES"/>
    <d v="2021-12-21T00:00:00"/>
  </r>
  <r>
    <x v="5"/>
    <s v="TI"/>
    <x v="5"/>
    <x v="31"/>
    <x v="0"/>
    <n v="527894"/>
    <n v="270000"/>
    <x v="1"/>
    <s v="YES"/>
    <d v="2021-12-09T00:00:00"/>
  </r>
  <r>
    <x v="5"/>
    <s v="TI"/>
    <x v="5"/>
    <x v="31"/>
    <x v="6"/>
    <n v="527925"/>
    <n v="475000"/>
    <x v="1"/>
    <s v="YES"/>
    <d v="2021-12-10T00:00:00"/>
  </r>
  <r>
    <x v="5"/>
    <s v="TI"/>
    <x v="5"/>
    <x v="28"/>
    <x v="0"/>
    <n v="528151"/>
    <n v="379000"/>
    <x v="1"/>
    <s v="YES"/>
    <d v="2021-12-17T00:00:00"/>
  </r>
  <r>
    <x v="5"/>
    <s v="TI"/>
    <x v="5"/>
    <x v="28"/>
    <x v="0"/>
    <n v="527864"/>
    <n v="421000"/>
    <x v="1"/>
    <s v="YES"/>
    <d v="2021-12-08T00:00:00"/>
  </r>
  <r>
    <x v="5"/>
    <s v="TI"/>
    <x v="5"/>
    <x v="28"/>
    <x v="3"/>
    <n v="528341"/>
    <n v="652000"/>
    <x v="1"/>
    <s v="YES"/>
    <d v="2021-12-23T00:00:00"/>
  </r>
  <r>
    <x v="5"/>
    <s v="TI"/>
    <x v="5"/>
    <x v="31"/>
    <x v="0"/>
    <n v="528114"/>
    <n v="290000"/>
    <x v="1"/>
    <s v="YES"/>
    <d v="2021-12-17T00:00:00"/>
  </r>
  <r>
    <x v="5"/>
    <s v="TI"/>
    <x v="11"/>
    <x v="27"/>
    <x v="0"/>
    <n v="528322"/>
    <n v="325000"/>
    <x v="1"/>
    <s v="YES"/>
    <d v="2021-12-23T00:00:00"/>
  </r>
  <r>
    <x v="5"/>
    <s v="TI"/>
    <x v="11"/>
    <x v="27"/>
    <x v="0"/>
    <n v="527946"/>
    <n v="413000"/>
    <x v="1"/>
    <s v="YES"/>
    <d v="2021-12-10T00:00:00"/>
  </r>
  <r>
    <x v="5"/>
    <s v="TI"/>
    <x v="5"/>
    <x v="28"/>
    <x v="0"/>
    <n v="528449"/>
    <n v="515000"/>
    <x v="1"/>
    <s v="YES"/>
    <d v="2021-12-29T00:00:00"/>
  </r>
  <r>
    <x v="5"/>
    <s v="TI"/>
    <x v="5"/>
    <x v="28"/>
    <x v="0"/>
    <n v="528224"/>
    <n v="445000"/>
    <x v="1"/>
    <s v="YES"/>
    <d v="2021-12-21T00:00:00"/>
  </r>
  <r>
    <x v="5"/>
    <s v="TI"/>
    <x v="5"/>
    <x v="28"/>
    <x v="0"/>
    <n v="528001"/>
    <n v="360000"/>
    <x v="1"/>
    <s v="YES"/>
    <d v="2021-12-14T00:00:00"/>
  </r>
  <r>
    <x v="5"/>
    <s v="TI"/>
    <x v="5"/>
    <x v="28"/>
    <x v="0"/>
    <n v="528065"/>
    <n v="520520"/>
    <x v="1"/>
    <s v="YES"/>
    <d v="2021-12-15T00:00:00"/>
  </r>
  <r>
    <x v="5"/>
    <s v="TI"/>
    <x v="1"/>
    <x v="32"/>
    <x v="4"/>
    <n v="527871"/>
    <n v="930226"/>
    <x v="1"/>
    <s v="YES"/>
    <d v="2021-12-08T00:00:00"/>
  </r>
  <r>
    <x v="5"/>
    <s v="TI"/>
    <x v="12"/>
    <x v="29"/>
    <x v="0"/>
    <n v="528470"/>
    <n v="360000"/>
    <x v="1"/>
    <s v="YES"/>
    <d v="2021-12-29T00:00:00"/>
  </r>
  <r>
    <x v="5"/>
    <s v="TI"/>
    <x v="5"/>
    <x v="28"/>
    <x v="0"/>
    <n v="528497"/>
    <n v="420000"/>
    <x v="1"/>
    <s v="YES"/>
    <d v="2021-12-30T00:00:00"/>
  </r>
  <r>
    <x v="5"/>
    <s v="TI"/>
    <x v="1"/>
    <x v="32"/>
    <x v="4"/>
    <n v="528490"/>
    <n v="1250000"/>
    <x v="1"/>
    <s v="YES"/>
    <d v="2021-12-30T00:00:00"/>
  </r>
  <r>
    <x v="5"/>
    <s v="TI"/>
    <x v="5"/>
    <x v="31"/>
    <x v="0"/>
    <n v="528413"/>
    <n v="1025000"/>
    <x v="1"/>
    <s v="YES"/>
    <d v="2021-12-28T00:00:00"/>
  </r>
  <r>
    <x v="5"/>
    <s v="TI"/>
    <x v="5"/>
    <x v="31"/>
    <x v="0"/>
    <n v="528473"/>
    <n v="639900"/>
    <x v="1"/>
    <s v="YES"/>
    <d v="2021-12-29T00:00:00"/>
  </r>
  <r>
    <x v="5"/>
    <s v="TI"/>
    <x v="5"/>
    <x v="31"/>
    <x v="2"/>
    <n v="527712"/>
    <n v="247000"/>
    <x v="1"/>
    <s v="YES"/>
    <d v="2021-12-03T00:00:00"/>
  </r>
  <r>
    <x v="5"/>
    <s v="TI"/>
    <x v="5"/>
    <x v="28"/>
    <x v="0"/>
    <n v="527717"/>
    <n v="394000"/>
    <x v="1"/>
    <s v="YES"/>
    <d v="2021-12-03T00:00:00"/>
  </r>
  <r>
    <x v="5"/>
    <s v="TI"/>
    <x v="5"/>
    <x v="31"/>
    <x v="0"/>
    <n v="528530"/>
    <n v="1400000"/>
    <x v="1"/>
    <s v="YES"/>
    <d v="2021-12-30T00:00:00"/>
  </r>
  <r>
    <x v="5"/>
    <s v="TI"/>
    <x v="1"/>
    <x v="33"/>
    <x v="0"/>
    <n v="528421"/>
    <n v="650000"/>
    <x v="1"/>
    <s v="YES"/>
    <d v="2021-12-28T00:00:00"/>
  </r>
  <r>
    <x v="5"/>
    <s v="TI"/>
    <x v="1"/>
    <x v="32"/>
    <x v="3"/>
    <n v="528518"/>
    <n v="4600000"/>
    <x v="1"/>
    <s v="YES"/>
    <d v="2021-12-30T00:00:00"/>
  </r>
  <r>
    <x v="6"/>
    <s v="TT"/>
    <x v="0"/>
    <x v="34"/>
    <x v="0"/>
    <n v="527685"/>
    <n v="415000"/>
    <x v="1"/>
    <s v="YES"/>
    <d v="2021-12-0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7">
  <r>
    <x v="0"/>
    <s v="ACT"/>
    <x v="0"/>
    <s v="008-882-11"/>
    <n v="527810"/>
    <n v="248500"/>
    <d v="2021-12-07T00:00:00"/>
    <x v="0"/>
  </r>
  <r>
    <x v="1"/>
    <s v="FA"/>
    <x v="0"/>
    <s v="008-222-03"/>
    <n v="528369"/>
    <n v="131000"/>
    <d v="2021-12-27T00:00:00"/>
    <x v="1"/>
  </r>
  <r>
    <x v="1"/>
    <s v="FA"/>
    <x v="0"/>
    <s v="009-794-03"/>
    <n v="528372"/>
    <n v="117600"/>
    <d v="2021-12-27T00:00:00"/>
    <x v="2"/>
  </r>
  <r>
    <x v="1"/>
    <s v="FA"/>
    <x v="0"/>
    <s v="003-186-04"/>
    <n v="527767"/>
    <n v="127567"/>
    <d v="2021-12-06T00:00:00"/>
    <x v="3"/>
  </r>
  <r>
    <x v="1"/>
    <s v="FA"/>
    <x v="0"/>
    <s v="007-151-08"/>
    <n v="528223"/>
    <n v="511500"/>
    <d v="2021-12-21T00:00:00"/>
    <x v="3"/>
  </r>
  <r>
    <x v="2"/>
    <s v="FC"/>
    <x v="1"/>
    <s v="004-215-06"/>
    <n v="528478"/>
    <n v="950000"/>
    <d v="2021-12-29T00:00:00"/>
    <x v="4"/>
  </r>
  <r>
    <x v="2"/>
    <s v="FC"/>
    <x v="1"/>
    <s v="004-215-08"/>
    <n v="528483"/>
    <n v="500000"/>
    <d v="2021-12-29T00:00:00"/>
    <x v="4"/>
  </r>
  <r>
    <x v="2"/>
    <s v="FC"/>
    <x v="2"/>
    <s v="010-553-12"/>
    <n v="527936"/>
    <n v="521988"/>
    <d v="2021-12-10T00:00:00"/>
    <x v="3"/>
  </r>
  <r>
    <x v="2"/>
    <s v="FC"/>
    <x v="0"/>
    <s v="007-402-17"/>
    <n v="527995"/>
    <n v="171000"/>
    <d v="2021-12-14T00:00:00"/>
    <x v="0"/>
  </r>
  <r>
    <x v="2"/>
    <s v="FC"/>
    <x v="0"/>
    <s v="008-355-08"/>
    <n v="528004"/>
    <n v="267000"/>
    <d v="2021-12-14T00:00:00"/>
    <x v="5"/>
  </r>
  <r>
    <x v="2"/>
    <s v="FC"/>
    <x v="0"/>
    <s v="010-591-06"/>
    <n v="527708"/>
    <n v="210000"/>
    <d v="2021-12-03T00:00:00"/>
    <x v="6"/>
  </r>
  <r>
    <x v="2"/>
    <s v="FC"/>
    <x v="1"/>
    <s v="010-041-24"/>
    <n v="528528"/>
    <n v="3000000"/>
    <d v="2021-12-30T00:00:00"/>
    <x v="4"/>
  </r>
  <r>
    <x v="2"/>
    <s v="FC"/>
    <x v="0"/>
    <s v="010-513-09"/>
    <n v="528376"/>
    <n v="252600"/>
    <d v="2021-12-27T00:00:00"/>
    <x v="7"/>
  </r>
  <r>
    <x v="2"/>
    <s v="FC"/>
    <x v="0"/>
    <s v="010-183-04"/>
    <n v="528375"/>
    <n v="390000"/>
    <d v="2021-12-27T00:00:00"/>
    <x v="8"/>
  </r>
  <r>
    <x v="2"/>
    <s v="FC"/>
    <x v="3"/>
    <s v="009-021-21"/>
    <n v="527783"/>
    <n v="4384000"/>
    <d v="2021-12-06T00:00:00"/>
    <x v="9"/>
  </r>
  <r>
    <x v="2"/>
    <s v="FC"/>
    <x v="4"/>
    <s v="007-384-09"/>
    <n v="528082"/>
    <n v="78000"/>
    <d v="2021-12-16T00:00:00"/>
    <x v="10"/>
  </r>
  <r>
    <x v="2"/>
    <s v="FC"/>
    <x v="1"/>
    <s v="003-122-05"/>
    <n v="528360"/>
    <n v="250000"/>
    <d v="2021-12-27T00:00:00"/>
    <x v="10"/>
  </r>
  <r>
    <x v="2"/>
    <s v="FC"/>
    <x v="0"/>
    <s v="004-125-01"/>
    <n v="528277"/>
    <n v="181000"/>
    <d v="2021-12-22T00:00:00"/>
    <x v="6"/>
  </r>
  <r>
    <x v="2"/>
    <s v="FC"/>
    <x v="0"/>
    <s v="010-531-07"/>
    <n v="528395"/>
    <n v="174000"/>
    <d v="2021-12-28T00:00:00"/>
    <x v="11"/>
  </r>
  <r>
    <x v="2"/>
    <s v="FC"/>
    <x v="0"/>
    <s v="008-571-11"/>
    <n v="527611"/>
    <n v="110550"/>
    <d v="2021-12-01T00:00:00"/>
    <x v="6"/>
  </r>
  <r>
    <x v="3"/>
    <s v="ST"/>
    <x v="0"/>
    <s v="007-392-10"/>
    <n v="527956"/>
    <n v="562500"/>
    <d v="2021-12-13T00:00:00"/>
    <x v="12"/>
  </r>
  <r>
    <x v="3"/>
    <s v="ST"/>
    <x v="0"/>
    <s v="002-434-08"/>
    <n v="528448"/>
    <n v="140000"/>
    <d v="2021-12-29T00:00:00"/>
    <x v="11"/>
  </r>
  <r>
    <x v="3"/>
    <s v="ST"/>
    <x v="0"/>
    <s v="007-362-12"/>
    <n v="528377"/>
    <n v="375000"/>
    <d v="2021-12-27T00:00:00"/>
    <x v="13"/>
  </r>
  <r>
    <x v="3"/>
    <s v="ST"/>
    <x v="0"/>
    <s v="010-391-08"/>
    <n v="528364"/>
    <n v="363500"/>
    <d v="2021-12-27T00:00:00"/>
    <x v="14"/>
  </r>
  <r>
    <x v="3"/>
    <s v="ST"/>
    <x v="0"/>
    <s v="008-882-05"/>
    <n v="527746"/>
    <n v="256000"/>
    <d v="2021-12-06T00:00:00"/>
    <x v="0"/>
  </r>
  <r>
    <x v="3"/>
    <s v="ST"/>
    <x v="0"/>
    <s v="009-692-11"/>
    <n v="528134"/>
    <n v="308000"/>
    <d v="2021-12-17T00:00:00"/>
    <x v="15"/>
  </r>
  <r>
    <x v="3"/>
    <s v="ST"/>
    <x v="0"/>
    <s v="001-123-04"/>
    <n v="528352"/>
    <n v="327000"/>
    <d v="2021-12-27T00:00:00"/>
    <x v="16"/>
  </r>
  <r>
    <x v="3"/>
    <s v="ST"/>
    <x v="0"/>
    <s v="009-093-13"/>
    <n v="527934"/>
    <n v="210650"/>
    <d v="2021-12-10T00:00:00"/>
    <x v="3"/>
  </r>
  <r>
    <x v="3"/>
    <s v="ST"/>
    <x v="0"/>
    <s v="002-481-04"/>
    <n v="527731"/>
    <n v="210000"/>
    <d v="2021-12-03T00:00:00"/>
    <x v="16"/>
  </r>
  <r>
    <x v="3"/>
    <s v="ST"/>
    <x v="0"/>
    <s v="001-143-20"/>
    <n v="528190"/>
    <n v="322000"/>
    <d v="2021-12-20T00:00:00"/>
    <x v="3"/>
  </r>
  <r>
    <x v="3"/>
    <s v="ST"/>
    <x v="0"/>
    <s v="008-641-12"/>
    <n v="527920"/>
    <n v="143500"/>
    <d v="2021-12-10T00:00:00"/>
    <x v="3"/>
  </r>
  <r>
    <x v="3"/>
    <s v="ST"/>
    <x v="0"/>
    <s v="010-575-02"/>
    <n v="528299"/>
    <n v="383000"/>
    <d v="2021-12-22T00:00:00"/>
    <x v="17"/>
  </r>
  <r>
    <x v="3"/>
    <s v="ST"/>
    <x v="0"/>
    <s v="010-402-24"/>
    <n v="528394"/>
    <n v="100000"/>
    <d v="2021-12-28T00:00:00"/>
    <x v="12"/>
  </r>
  <r>
    <x v="3"/>
    <s v="ST"/>
    <x v="0"/>
    <s v="007-361-10"/>
    <n v="528053"/>
    <n v="560000"/>
    <d v="2021-12-15T00:00:00"/>
    <x v="18"/>
  </r>
  <r>
    <x v="3"/>
    <s v="ST"/>
    <x v="0"/>
    <s v="009-644-09"/>
    <n v="528410"/>
    <n v="121000"/>
    <d v="2021-12-28T00:00:00"/>
    <x v="1"/>
  </r>
  <r>
    <x v="3"/>
    <s v="ST"/>
    <x v="2"/>
    <s v="007-412-03"/>
    <n v="528420"/>
    <n v="424760"/>
    <d v="2021-12-28T00:00:00"/>
    <x v="7"/>
  </r>
  <r>
    <x v="4"/>
    <s v="TI"/>
    <x v="5"/>
    <s v="002-502-22"/>
    <n v="528153"/>
    <n v="372135"/>
    <d v="2021-12-17T00:00:00"/>
    <x v="6"/>
  </r>
  <r>
    <x v="4"/>
    <s v="TI"/>
    <x v="0"/>
    <s v="010-427-23"/>
    <n v="528366"/>
    <n v="162000"/>
    <d v="2021-12-27T00:00:00"/>
    <x v="11"/>
  </r>
  <r>
    <x v="4"/>
    <s v="TI"/>
    <x v="0"/>
    <s v="009-802-09"/>
    <n v="528359"/>
    <n v="311000"/>
    <d v="2021-12-27T00:00:00"/>
    <x v="3"/>
  </r>
  <r>
    <x v="4"/>
    <s v="TI"/>
    <x v="0"/>
    <s v="008-762-11"/>
    <n v="528130"/>
    <n v="290000"/>
    <d v="2021-12-17T00:00:00"/>
    <x v="3"/>
  </r>
  <r>
    <x v="4"/>
    <s v="TI"/>
    <x v="0"/>
    <s v="002-434-07"/>
    <n v="528354"/>
    <n v="210000"/>
    <d v="2021-12-27T00:00:00"/>
    <x v="11"/>
  </r>
  <r>
    <x v="4"/>
    <s v="TI"/>
    <x v="0"/>
    <s v="007-123-06"/>
    <n v="527965"/>
    <n v="575000"/>
    <d v="2021-12-13T00:00:00"/>
    <x v="19"/>
  </r>
  <r>
    <x v="4"/>
    <s v="TI"/>
    <x v="0"/>
    <s v="010-442-29"/>
    <n v="528165"/>
    <n v="247500"/>
    <d v="2021-12-20T00:00:00"/>
    <x v="3"/>
  </r>
  <r>
    <x v="4"/>
    <s v="TI"/>
    <x v="0"/>
    <s v="009-431-01"/>
    <n v="528444"/>
    <n v="303000"/>
    <d v="2021-12-29T00:00:00"/>
    <x v="5"/>
  </r>
  <r>
    <x v="4"/>
    <s v="TI"/>
    <x v="0"/>
    <s v="008-412-10"/>
    <n v="527609"/>
    <n v="239500"/>
    <d v="2021-12-01T00:00:00"/>
    <x v="5"/>
  </r>
  <r>
    <x v="4"/>
    <s v="TI"/>
    <x v="1"/>
    <s v="009-151-65"/>
    <n v="528110"/>
    <n v="73272000"/>
    <d v="2021-12-17T00:00:00"/>
    <x v="0"/>
  </r>
  <r>
    <x v="4"/>
    <s v="TI"/>
    <x v="0"/>
    <s v="002-566-15"/>
    <n v="528108"/>
    <n v="280000"/>
    <d v="2021-12-17T00:00:00"/>
    <x v="11"/>
  </r>
  <r>
    <x v="4"/>
    <s v="TI"/>
    <x v="1"/>
    <s v="009-112-22"/>
    <n v="528070"/>
    <n v="850000"/>
    <d v="2021-12-15T00:00:00"/>
    <x v="10"/>
  </r>
  <r>
    <x v="4"/>
    <s v="TI"/>
    <x v="0"/>
    <s v="007-492-09"/>
    <n v="528014"/>
    <n v="297000"/>
    <d v="2021-12-14T00:00:00"/>
    <x v="11"/>
  </r>
  <r>
    <x v="4"/>
    <s v="TI"/>
    <x v="0"/>
    <s v="002-772-08"/>
    <n v="528355"/>
    <n v="297500"/>
    <d v="2021-12-27T00:00:00"/>
    <x v="20"/>
  </r>
  <r>
    <x v="4"/>
    <s v="TI"/>
    <x v="0"/>
    <s v="008-763-05"/>
    <n v="528179"/>
    <n v="220000"/>
    <d v="2021-12-20T00:00:00"/>
    <x v="21"/>
  </r>
  <r>
    <x v="4"/>
    <s v="TI"/>
    <x v="0"/>
    <s v="004-042-11"/>
    <n v="527845"/>
    <n v="114000"/>
    <d v="2021-12-08T00:00:00"/>
    <x v="11"/>
  </r>
  <r>
    <x v="4"/>
    <s v="TI"/>
    <x v="0"/>
    <s v="008-761-02"/>
    <n v="527627"/>
    <n v="325000"/>
    <d v="2021-12-01T00:00:00"/>
    <x v="22"/>
  </r>
  <r>
    <x v="4"/>
    <s v="TI"/>
    <x v="1"/>
    <s v="001-201-34"/>
    <n v="527650"/>
    <n v="21000000"/>
    <d v="2021-12-01T00:00:00"/>
    <x v="23"/>
  </r>
  <r>
    <x v="4"/>
    <s v="TI"/>
    <x v="0"/>
    <s v="010-032-32"/>
    <n v="527916"/>
    <n v="912200"/>
    <d v="2021-12-10T00:00:00"/>
    <x v="11"/>
  </r>
  <r>
    <x v="4"/>
    <s v="TI"/>
    <x v="0"/>
    <s v="002-099-08"/>
    <n v="527908"/>
    <n v="181200"/>
    <d v="2021-12-10T00:00:00"/>
    <x v="11"/>
  </r>
  <r>
    <x v="4"/>
    <s v="TI"/>
    <x v="0"/>
    <s v="009-151-10"/>
    <n v="527748"/>
    <n v="395000"/>
    <d v="2021-12-06T00:00:00"/>
    <x v="18"/>
  </r>
  <r>
    <x v="4"/>
    <s v="TI"/>
    <x v="0"/>
    <s v="004-093-02"/>
    <n v="528392"/>
    <n v="273000"/>
    <d v="2021-12-28T00:00:00"/>
    <x v="5"/>
  </r>
  <r>
    <x v="4"/>
    <s v="TI"/>
    <x v="0"/>
    <s v="002-542-06"/>
    <n v="527776"/>
    <n v="90000"/>
    <d v="2021-12-06T00:00:00"/>
    <x v="24"/>
  </r>
  <r>
    <x v="4"/>
    <s v="TI"/>
    <x v="1"/>
    <s v="008-371-07"/>
    <n v="528406"/>
    <n v="2100000"/>
    <d v="2021-12-28T00:00:00"/>
    <x v="25"/>
  </r>
  <r>
    <x v="4"/>
    <s v="TI"/>
    <x v="0"/>
    <s v="009-332-18"/>
    <n v="527840"/>
    <n v="494000"/>
    <d v="2021-12-08T00:00:00"/>
    <x v="16"/>
  </r>
  <r>
    <x v="4"/>
    <s v="TI"/>
    <x v="2"/>
    <s v="002-404-01"/>
    <n v="527745"/>
    <n v="380000"/>
    <d v="2021-12-06T00:00:00"/>
    <x v="5"/>
  </r>
  <r>
    <x v="4"/>
    <s v="TI"/>
    <x v="6"/>
    <s v="010-351-15"/>
    <n v="527903"/>
    <n v="150000"/>
    <d v="2021-12-10T00:00:00"/>
    <x v="26"/>
  </r>
  <r>
    <x v="4"/>
    <s v="TI"/>
    <x v="6"/>
    <s v="005-051-21"/>
    <n v="528308"/>
    <n v="12000000"/>
    <d v="2021-12-22T00:00:00"/>
    <x v="27"/>
  </r>
  <r>
    <x v="4"/>
    <s v="TI"/>
    <x v="0"/>
    <s v="008-083-08"/>
    <n v="528520"/>
    <n v="341000"/>
    <d v="2021-12-30T00:00:00"/>
    <x v="3"/>
  </r>
  <r>
    <x v="4"/>
    <s v="TI"/>
    <x v="0"/>
    <s v="009-651-04"/>
    <n v="528477"/>
    <n v="256700"/>
    <d v="2021-12-29T00:00:00"/>
    <x v="3"/>
  </r>
  <r>
    <x v="4"/>
    <s v="TI"/>
    <x v="0"/>
    <s v="002-301-06"/>
    <n v="527870"/>
    <n v="148700"/>
    <d v="2021-12-08T00:00: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5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m="1"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28">
        <item x="5"/>
        <item x="6"/>
        <item m="1" x="19"/>
        <item x="12"/>
        <item m="1" x="23"/>
        <item m="1" x="26"/>
        <item x="1"/>
        <item x="13"/>
        <item m="1" x="25"/>
        <item x="8"/>
        <item m="1" x="17"/>
        <item m="1" x="21"/>
        <item x="0"/>
        <item m="1" x="14"/>
        <item m="1" x="18"/>
        <item m="1" x="15"/>
        <item x="11"/>
        <item m="1" x="22"/>
        <item x="7"/>
        <item m="1" x="20"/>
        <item m="1" x="24"/>
        <item x="10"/>
        <item x="2"/>
        <item m="1" x="16"/>
        <item x="3"/>
        <item x="9"/>
        <item x="4"/>
        <item t="default"/>
      </items>
    </pivotField>
    <pivotField axis="axisRow" compact="0" showAll="0" insertBlankRow="1">
      <items count="79">
        <item m="1" x="69"/>
        <item x="15"/>
        <item x="12"/>
        <item x="14"/>
        <item m="1" x="70"/>
        <item x="10"/>
        <item m="1" x="76"/>
        <item m="1" x="55"/>
        <item x="11"/>
        <item x="2"/>
        <item x="7"/>
        <item x="9"/>
        <item m="1" x="67"/>
        <item x="16"/>
        <item x="33"/>
        <item x="20"/>
        <item m="1" x="62"/>
        <item m="1" x="50"/>
        <item m="1" x="66"/>
        <item x="32"/>
        <item m="1" x="37"/>
        <item x="21"/>
        <item x="3"/>
        <item m="1" x="71"/>
        <item m="1" x="77"/>
        <item x="31"/>
        <item m="1" x="52"/>
        <item m="1" x="39"/>
        <item m="1" x="61"/>
        <item m="1" x="68"/>
        <item x="34"/>
        <item m="1" x="35"/>
        <item m="1" x="58"/>
        <item m="1" x="42"/>
        <item m="1" x="38"/>
        <item m="1" x="40"/>
        <item m="1" x="60"/>
        <item m="1" x="57"/>
        <item m="1" x="65"/>
        <item x="0"/>
        <item m="1" x="53"/>
        <item m="1" x="54"/>
        <item m="1" x="63"/>
        <item x="26"/>
        <item m="1" x="51"/>
        <item m="1" x="56"/>
        <item m="1" x="46"/>
        <item x="6"/>
        <item x="23"/>
        <item m="1" x="49"/>
        <item x="24"/>
        <item m="1" x="44"/>
        <item m="1" x="59"/>
        <item x="30"/>
        <item m="1" x="72"/>
        <item m="1" x="73"/>
        <item m="1" x="36"/>
        <item m="1" x="75"/>
        <item m="1" x="41"/>
        <item m="1" x="47"/>
        <item m="1" x="43"/>
        <item m="1" x="64"/>
        <item m="1" x="74"/>
        <item m="1" x="45"/>
        <item x="4"/>
        <item x="13"/>
        <item x="18"/>
        <item x="28"/>
        <item x="22"/>
        <item m="1" x="48"/>
        <item x="1"/>
        <item x="5"/>
        <item x="8"/>
        <item x="17"/>
        <item x="19"/>
        <item x="25"/>
        <item x="27"/>
        <item x="29"/>
        <item t="default"/>
      </items>
    </pivotField>
    <pivotField axis="axisPage" compact="0" showAll="0" insertBlankRow="1">
      <items count="10">
        <item x="6"/>
        <item x="5"/>
        <item m="1" x="8"/>
        <item x="1"/>
        <item x="2"/>
        <item m="1" x="7"/>
        <item x="3"/>
        <item x="4"/>
        <item x="0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90">
    <i>
      <x v="4"/>
    </i>
    <i r="1">
      <x v="6"/>
    </i>
    <i r="2">
      <x v="70"/>
    </i>
    <i r="2">
      <x v="71"/>
    </i>
    <i t="blank" r="1">
      <x v="6"/>
    </i>
    <i r="1">
      <x v="22"/>
    </i>
    <i r="2">
      <x v="9"/>
    </i>
    <i r="2">
      <x v="22"/>
    </i>
    <i t="blank" r="1">
      <x v="22"/>
    </i>
    <i r="1">
      <x v="24"/>
    </i>
    <i r="2">
      <x v="64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2"/>
    </i>
    <i t="blank" r="1">
      <x/>
    </i>
    <i r="1">
      <x v="1"/>
    </i>
    <i r="2">
      <x v="11"/>
    </i>
    <i t="blank" r="1">
      <x v="1"/>
    </i>
    <i r="1">
      <x v="9"/>
    </i>
    <i r="2">
      <x v="3"/>
    </i>
    <i t="blank" r="1">
      <x v="9"/>
    </i>
    <i r="1">
      <x v="18"/>
    </i>
    <i r="2">
      <x v="1"/>
    </i>
    <i r="2">
      <x v="2"/>
    </i>
    <i r="2">
      <x v="5"/>
    </i>
    <i r="2">
      <x v="8"/>
    </i>
    <i r="2">
      <x v="13"/>
    </i>
    <i r="2">
      <x v="7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3"/>
    </i>
    <i r="2">
      <x v="77"/>
    </i>
    <i t="blank" r="1">
      <x v="3"/>
    </i>
    <i r="1">
      <x v="6"/>
    </i>
    <i r="2">
      <x v="14"/>
    </i>
    <i r="2">
      <x v="19"/>
    </i>
    <i t="blank" r="1">
      <x v="6"/>
    </i>
    <i r="1">
      <x v="7"/>
    </i>
    <i r="2">
      <x v="53"/>
    </i>
    <i t="blank" r="1">
      <x v="7"/>
    </i>
    <i r="1">
      <x v="16"/>
    </i>
    <i r="2">
      <x v="76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5"/>
    </i>
    <i t="blank" r="1">
      <x v="3"/>
    </i>
    <i r="1">
      <x v="6"/>
    </i>
    <i r="2">
      <x v="48"/>
    </i>
    <i t="blank" r="1">
      <x v="6"/>
    </i>
    <i r="1">
      <x v="16"/>
    </i>
    <i r="2">
      <x v="50"/>
    </i>
    <i t="blank" r="1">
      <x v="16"/>
    </i>
    <i r="1">
      <x v="21"/>
    </i>
    <i r="2">
      <x v="21"/>
    </i>
    <i r="2">
      <x v="43"/>
    </i>
    <i t="blank" r="1">
      <x v="21"/>
    </i>
    <i>
      <x v="14"/>
    </i>
    <i r="1">
      <x v="24"/>
    </i>
    <i r="2">
      <x v="74"/>
    </i>
    <i t="blank" r="1">
      <x v="24"/>
    </i>
    <i r="1">
      <x v="25"/>
    </i>
    <i r="2">
      <x v="66"/>
    </i>
    <i t="blank" r="1">
      <x v="25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04" firstHeaderRow="1" firstDataRow="2" firstDataCol="2" rowPageCount="1" colPageCount="1"/>
  <pivotFields count="8">
    <pivotField name="TITLE COMPANY" axis="axisRow" compact="0" showAll="0" insertBlankRow="1">
      <items count="14">
        <item x="0"/>
        <item m="1" x="9"/>
        <item m="1" x="8"/>
        <item x="1"/>
        <item x="2"/>
        <item m="1" x="12"/>
        <item m="1" x="10"/>
        <item x="4"/>
        <item m="1" x="11"/>
        <item m="1" x="5"/>
        <item m="1" x="7"/>
        <item x="3"/>
        <item m="1" x="6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x="4"/>
        <item x="5"/>
        <item x="6"/>
        <item m="1" x="9"/>
        <item m="1" x="8"/>
        <item x="2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5">
        <item m="1" x="46"/>
        <item x="15"/>
        <item m="1" x="112"/>
        <item m="1" x="36"/>
        <item m="1" x="73"/>
        <item m="1" x="49"/>
        <item m="1" x="77"/>
        <item m="1" x="48"/>
        <item x="4"/>
        <item m="1" x="66"/>
        <item m="1" x="55"/>
        <item m="1" x="42"/>
        <item m="1" x="53"/>
        <item m="1" x="34"/>
        <item m="1" x="30"/>
        <item m="1" x="108"/>
        <item m="1" x="41"/>
        <item m="1" x="71"/>
        <item m="1" x="64"/>
        <item m="1" x="97"/>
        <item m="1" x="88"/>
        <item m="1" x="43"/>
        <item m="1" x="47"/>
        <item m="1" x="94"/>
        <item x="14"/>
        <item m="1" x="75"/>
        <item x="18"/>
        <item m="1" x="51"/>
        <item m="1" x="50"/>
        <item m="1" x="110"/>
        <item m="1" x="99"/>
        <item m="1" x="113"/>
        <item m="1" x="65"/>
        <item x="11"/>
        <item m="1" x="29"/>
        <item m="1" x="40"/>
        <item m="1" x="98"/>
        <item m="1" x="103"/>
        <item m="1" x="84"/>
        <item m="1" x="92"/>
        <item m="1" x="38"/>
        <item m="1" x="57"/>
        <item m="1" x="96"/>
        <item m="1" x="31"/>
        <item m="1" x="85"/>
        <item m="1" x="105"/>
        <item m="1" x="62"/>
        <item m="1" x="107"/>
        <item m="1" x="70"/>
        <item m="1" x="111"/>
        <item m="1" x="87"/>
        <item m="1" x="76"/>
        <item m="1" x="52"/>
        <item x="10"/>
        <item m="1" x="56"/>
        <item x="20"/>
        <item m="1" x="79"/>
        <item m="1" x="91"/>
        <item x="19"/>
        <item m="1" x="101"/>
        <item m="1" x="83"/>
        <item m="1" x="100"/>
        <item m="1" x="37"/>
        <item x="16"/>
        <item m="1" x="109"/>
        <item m="1" x="82"/>
        <item m="1" x="89"/>
        <item m="1" x="60"/>
        <item m="1" x="106"/>
        <item m="1" x="44"/>
        <item x="22"/>
        <item m="1" x="102"/>
        <item m="1" x="59"/>
        <item m="1" x="45"/>
        <item m="1" x="63"/>
        <item m="1" x="39"/>
        <item m="1" x="33"/>
        <item m="1" x="81"/>
        <item x="1"/>
        <item m="1" x="35"/>
        <item m="1" x="93"/>
        <item m="1" x="74"/>
        <item x="6"/>
        <item m="1" x="80"/>
        <item x="12"/>
        <item m="1" x="86"/>
        <item x="0"/>
        <item m="1" x="72"/>
        <item m="1" x="32"/>
        <item m="1" x="104"/>
        <item m="1" x="90"/>
        <item m="1" x="95"/>
        <item m="1" x="58"/>
        <item m="1" x="54"/>
        <item m="1" x="78"/>
        <item m="1" x="69"/>
        <item m="1" x="67"/>
        <item m="1" x="61"/>
        <item m="1" x="68"/>
        <item m="1" x="28"/>
        <item x="2"/>
        <item x="3"/>
        <item x="5"/>
        <item x="7"/>
        <item x="8"/>
        <item x="9"/>
        <item x="13"/>
        <item x="17"/>
        <item x="21"/>
        <item x="23"/>
        <item x="24"/>
        <item x="25"/>
        <item x="26"/>
        <item x="27"/>
        <item t="default"/>
      </items>
    </pivotField>
  </pivotFields>
  <rowFields count="2">
    <field x="7"/>
    <field x="0"/>
  </rowFields>
  <rowItems count="100">
    <i>
      <x v="1"/>
    </i>
    <i r="1">
      <x v="11"/>
    </i>
    <i t="blank">
      <x v="1"/>
    </i>
    <i>
      <x v="8"/>
    </i>
    <i r="1">
      <x v="4"/>
    </i>
    <i t="blank">
      <x v="8"/>
    </i>
    <i>
      <x v="24"/>
    </i>
    <i r="1">
      <x v="11"/>
    </i>
    <i t="blank">
      <x v="24"/>
    </i>
    <i>
      <x v="26"/>
    </i>
    <i r="1">
      <x v="7"/>
    </i>
    <i r="1">
      <x v="11"/>
    </i>
    <i t="blank">
      <x v="26"/>
    </i>
    <i>
      <x v="33"/>
    </i>
    <i r="1">
      <x v="4"/>
    </i>
    <i r="1">
      <x v="7"/>
    </i>
    <i r="1">
      <x v="11"/>
    </i>
    <i t="blank">
      <x v="33"/>
    </i>
    <i>
      <x v="53"/>
    </i>
    <i r="1">
      <x v="4"/>
    </i>
    <i r="1">
      <x v="7"/>
    </i>
    <i t="blank">
      <x v="53"/>
    </i>
    <i>
      <x v="55"/>
    </i>
    <i r="1">
      <x v="7"/>
    </i>
    <i t="blank">
      <x v="55"/>
    </i>
    <i>
      <x v="58"/>
    </i>
    <i r="1">
      <x v="7"/>
    </i>
    <i t="blank">
      <x v="58"/>
    </i>
    <i>
      <x v="63"/>
    </i>
    <i r="1">
      <x v="7"/>
    </i>
    <i r="1">
      <x v="11"/>
    </i>
    <i t="blank">
      <x v="63"/>
    </i>
    <i>
      <x v="70"/>
    </i>
    <i r="1">
      <x v="7"/>
    </i>
    <i t="blank">
      <x v="70"/>
    </i>
    <i>
      <x v="78"/>
    </i>
    <i r="1">
      <x v="3"/>
    </i>
    <i r="1">
      <x v="11"/>
    </i>
    <i t="blank">
      <x v="78"/>
    </i>
    <i>
      <x v="82"/>
    </i>
    <i r="1">
      <x v="4"/>
    </i>
    <i r="1">
      <x v="7"/>
    </i>
    <i t="blank">
      <x v="82"/>
    </i>
    <i>
      <x v="84"/>
    </i>
    <i r="1">
      <x v="11"/>
    </i>
    <i t="blank">
      <x v="84"/>
    </i>
    <i>
      <x v="86"/>
    </i>
    <i r="1">
      <x/>
    </i>
    <i r="1">
      <x v="4"/>
    </i>
    <i r="1">
      <x v="7"/>
    </i>
    <i r="1">
      <x v="11"/>
    </i>
    <i t="blank">
      <x v="86"/>
    </i>
    <i>
      <x v="100"/>
    </i>
    <i r="1">
      <x v="3"/>
    </i>
    <i t="blank">
      <x v="100"/>
    </i>
    <i>
      <x v="101"/>
    </i>
    <i r="1">
      <x v="3"/>
    </i>
    <i r="1">
      <x v="4"/>
    </i>
    <i r="1">
      <x v="7"/>
    </i>
    <i r="1">
      <x v="11"/>
    </i>
    <i t="blank">
      <x v="101"/>
    </i>
    <i>
      <x v="102"/>
    </i>
    <i r="1">
      <x v="4"/>
    </i>
    <i r="1">
      <x v="7"/>
    </i>
    <i t="blank">
      <x v="102"/>
    </i>
    <i>
      <x v="103"/>
    </i>
    <i r="1">
      <x v="4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2" totalsRowShown="0" headerRowDxfId="5">
  <autoFilter ref="A1:J10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68" totalsRowShown="0" headerRowDxfId="4">
  <autoFilter ref="A1:H6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69" totalsRowShown="0" headerRowDxfId="3" headerRowBorderDxfId="2" tableBorderDxfId="1" totalsRowBorderDxfId="0">
  <autoFilter ref="A1:E16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A3" sqref="A3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70</v>
      </c>
    </row>
    <row r="3" spans="1:7">
      <c r="A3" s="2"/>
    </row>
    <row r="4" spans="1:7" ht="13.5" thickBot="1">
      <c r="A4" s="2"/>
    </row>
    <row r="5" spans="1:7" ht="16.5" thickBot="1">
      <c r="A5" s="130" t="s">
        <v>4</v>
      </c>
      <c r="B5" s="131"/>
      <c r="C5" s="131"/>
      <c r="D5" s="131"/>
      <c r="E5" s="131"/>
      <c r="F5" s="131"/>
      <c r="G5" s="13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6" t="s">
        <v>71</v>
      </c>
      <c r="B7" s="117">
        <v>32</v>
      </c>
      <c r="C7" s="70">
        <v>15269424.710000001</v>
      </c>
      <c r="D7" s="118">
        <f>B7/$B$14</f>
        <v>0.31683168316831684</v>
      </c>
      <c r="E7" s="50">
        <f>C7/$C$14</f>
        <v>0.16063129188920461</v>
      </c>
      <c r="F7" s="119">
        <v>1</v>
      </c>
      <c r="G7" s="102">
        <f>RANK(C7,$C$7:$C$13)</f>
        <v>4</v>
      </c>
    </row>
    <row r="8" spans="1:7">
      <c r="A8" s="116" t="s">
        <v>39</v>
      </c>
      <c r="B8" s="77">
        <v>29</v>
      </c>
      <c r="C8" s="121">
        <v>34475767</v>
      </c>
      <c r="D8" s="23">
        <f>B8/$B$14</f>
        <v>0.28712871287128711</v>
      </c>
      <c r="E8" s="120">
        <f>C8/$C$14</f>
        <v>0.36267816877569892</v>
      </c>
      <c r="F8" s="71">
        <v>2</v>
      </c>
      <c r="G8" s="119">
        <f t="shared" ref="G8:G13" si="0">RANK(C8,$C$7:$C$13)</f>
        <v>1</v>
      </c>
    </row>
    <row r="9" spans="1:7">
      <c r="A9" s="68" t="s">
        <v>40</v>
      </c>
      <c r="B9" s="69">
        <v>27</v>
      </c>
      <c r="C9" s="70">
        <v>18464146</v>
      </c>
      <c r="D9" s="23">
        <f t="shared" ref="D9" si="1">B9/$B$14</f>
        <v>0.26732673267326734</v>
      </c>
      <c r="E9" s="23">
        <f t="shared" ref="E9" si="2">C9/$C$14</f>
        <v>0.19423912046067449</v>
      </c>
      <c r="F9" s="71">
        <v>3</v>
      </c>
      <c r="G9" s="102">
        <f t="shared" si="0"/>
        <v>3</v>
      </c>
    </row>
    <row r="10" spans="1:7">
      <c r="A10" s="81" t="s">
        <v>41</v>
      </c>
      <c r="B10" s="77">
        <v>7</v>
      </c>
      <c r="C10" s="115">
        <v>22022293</v>
      </c>
      <c r="D10" s="23">
        <f>B10/$B$14</f>
        <v>6.9306930693069313E-2</v>
      </c>
      <c r="E10" s="23">
        <f>C10/$C$14</f>
        <v>0.23167011476443419</v>
      </c>
      <c r="F10" s="71">
        <v>4</v>
      </c>
      <c r="G10" s="102">
        <f t="shared" si="0"/>
        <v>2</v>
      </c>
    </row>
    <row r="11" spans="1:7">
      <c r="A11" s="68" t="s">
        <v>66</v>
      </c>
      <c r="B11" s="69">
        <v>4</v>
      </c>
      <c r="C11" s="70">
        <v>3685000</v>
      </c>
      <c r="D11" s="23">
        <f>B11/$B$14</f>
        <v>3.9603960396039604E-2</v>
      </c>
      <c r="E11" s="23">
        <f>C11/$C$14</f>
        <v>3.8765462475090127E-2</v>
      </c>
      <c r="F11" s="71">
        <v>5</v>
      </c>
      <c r="G11" s="102">
        <f t="shared" si="0"/>
        <v>5</v>
      </c>
    </row>
    <row r="12" spans="1:7">
      <c r="A12" s="68" t="s">
        <v>110</v>
      </c>
      <c r="B12" s="69">
        <v>1</v>
      </c>
      <c r="C12" s="70">
        <v>727212</v>
      </c>
      <c r="D12" s="23">
        <f>B12/$B$14</f>
        <v>9.9009900990099011E-3</v>
      </c>
      <c r="E12" s="23">
        <f>C12/$C$14</f>
        <v>7.6501246940122768E-3</v>
      </c>
      <c r="F12" s="71">
        <v>6</v>
      </c>
      <c r="G12" s="102">
        <f t="shared" si="0"/>
        <v>6</v>
      </c>
    </row>
    <row r="13" spans="1:7">
      <c r="A13" s="68" t="s">
        <v>54</v>
      </c>
      <c r="B13" s="69">
        <v>1</v>
      </c>
      <c r="C13" s="70">
        <v>415000</v>
      </c>
      <c r="D13" s="23">
        <f>B13/$B$14</f>
        <v>9.9009900990099011E-3</v>
      </c>
      <c r="E13" s="23">
        <f>C13/$C$14</f>
        <v>4.3657169408853197E-3</v>
      </c>
      <c r="F13" s="71">
        <v>6</v>
      </c>
      <c r="G13" s="102">
        <f t="shared" si="0"/>
        <v>7</v>
      </c>
    </row>
    <row r="14" spans="1:7">
      <c r="A14" s="78" t="s">
        <v>23</v>
      </c>
      <c r="B14" s="79">
        <f>SUM(B7:B13)</f>
        <v>101</v>
      </c>
      <c r="C14" s="80">
        <f>SUM(C7:C13)</f>
        <v>95058842.710000008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4"/>
      <c r="B15" s="75"/>
      <c r="C15" s="76"/>
    </row>
    <row r="16" spans="1:7" ht="16.5" thickBot="1">
      <c r="A16" s="133" t="s">
        <v>10</v>
      </c>
      <c r="B16" s="134"/>
      <c r="C16" s="134"/>
      <c r="D16" s="134"/>
      <c r="E16" s="134"/>
      <c r="F16" s="134"/>
      <c r="G16" s="13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6" t="s">
        <v>40</v>
      </c>
      <c r="B19" s="117">
        <v>31</v>
      </c>
      <c r="C19" s="121">
        <v>117087435</v>
      </c>
      <c r="D19" s="120">
        <f>B19/$B$24</f>
        <v>0.46268656716417911</v>
      </c>
      <c r="E19" s="120">
        <f>C19/$C$24</f>
        <v>0.87072855675197525</v>
      </c>
      <c r="F19" s="122">
        <v>1</v>
      </c>
      <c r="G19" s="122">
        <v>1</v>
      </c>
    </row>
    <row r="20" spans="1:7">
      <c r="A20" s="68" t="s">
        <v>71</v>
      </c>
      <c r="B20" s="69">
        <v>16</v>
      </c>
      <c r="C20" s="70">
        <v>4806910</v>
      </c>
      <c r="D20" s="23">
        <f>B20/$B$24</f>
        <v>0.23880597014925373</v>
      </c>
      <c r="E20" s="23">
        <f>C20/$C$24</f>
        <v>3.5746908340221456E-2</v>
      </c>
      <c r="F20" s="71">
        <v>2</v>
      </c>
      <c r="G20" s="71">
        <v>3</v>
      </c>
    </row>
    <row r="21" spans="1:7">
      <c r="A21" s="68" t="s">
        <v>39</v>
      </c>
      <c r="B21" s="69">
        <v>15</v>
      </c>
      <c r="C21" s="70">
        <v>11440138</v>
      </c>
      <c r="D21" s="23">
        <f>B21/$B$24</f>
        <v>0.22388059701492538</v>
      </c>
      <c r="E21" s="23">
        <f>C21/$C$24</f>
        <v>8.5075352874400476E-2</v>
      </c>
      <c r="F21" s="71">
        <v>3</v>
      </c>
      <c r="G21" s="71">
        <v>2</v>
      </c>
    </row>
    <row r="22" spans="1:7">
      <c r="A22" s="68" t="s">
        <v>41</v>
      </c>
      <c r="B22" s="69">
        <v>4</v>
      </c>
      <c r="C22" s="70">
        <v>887667</v>
      </c>
      <c r="D22" s="23">
        <f>B22/$B$24</f>
        <v>5.9701492537313432E-2</v>
      </c>
      <c r="E22" s="23">
        <f>C22/$C$24</f>
        <v>6.6011951306846513E-3</v>
      </c>
      <c r="F22" s="71">
        <v>4</v>
      </c>
      <c r="G22" s="71">
        <v>4</v>
      </c>
    </row>
    <row r="23" spans="1:7">
      <c r="A23" s="68" t="s">
        <v>140</v>
      </c>
      <c r="B23" s="69">
        <v>1</v>
      </c>
      <c r="C23" s="70">
        <v>248500</v>
      </c>
      <c r="D23" s="23">
        <f>B23/$B$24</f>
        <v>1.4925373134328358E-2</v>
      </c>
      <c r="E23" s="23">
        <f>C23/$C$24</f>
        <v>1.8479869027181767E-3</v>
      </c>
      <c r="F23" s="71">
        <v>5</v>
      </c>
      <c r="G23" s="71">
        <v>5</v>
      </c>
    </row>
    <row r="24" spans="1:7">
      <c r="A24" s="32" t="s">
        <v>23</v>
      </c>
      <c r="B24" s="46">
        <f>SUM(B19:B23)</f>
        <v>67</v>
      </c>
      <c r="C24" s="33">
        <f>SUM(C19:C23)</f>
        <v>134470650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30" t="s">
        <v>12</v>
      </c>
      <c r="B26" s="131"/>
      <c r="C26" s="131"/>
      <c r="D26" s="131"/>
      <c r="E26" s="131"/>
      <c r="F26" s="131"/>
      <c r="G26" s="132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6" t="s">
        <v>40</v>
      </c>
      <c r="B29" s="117">
        <v>58</v>
      </c>
      <c r="C29" s="121">
        <v>135551581</v>
      </c>
      <c r="D29" s="120">
        <f t="shared" ref="D29:D36" si="3">B29/$B$37</f>
        <v>0.34523809523809523</v>
      </c>
      <c r="E29" s="120">
        <f t="shared" ref="E29:E36" si="4">C29/$C$37</f>
        <v>0.59056280480375223</v>
      </c>
      <c r="F29" s="122">
        <v>1</v>
      </c>
      <c r="G29" s="122">
        <v>1</v>
      </c>
    </row>
    <row r="30" spans="1:7">
      <c r="A30" s="68" t="s">
        <v>71</v>
      </c>
      <c r="B30" s="69">
        <v>48</v>
      </c>
      <c r="C30" s="70">
        <v>20076334.710000001</v>
      </c>
      <c r="D30" s="23">
        <f t="shared" si="3"/>
        <v>0.2857142857142857</v>
      </c>
      <c r="E30" s="23">
        <f t="shared" si="4"/>
        <v>8.746734231389397E-2</v>
      </c>
      <c r="F30" s="71">
        <v>2</v>
      </c>
      <c r="G30" s="71">
        <v>4</v>
      </c>
    </row>
    <row r="31" spans="1:7">
      <c r="A31" s="68" t="s">
        <v>39</v>
      </c>
      <c r="B31" s="69">
        <v>44</v>
      </c>
      <c r="C31" s="70">
        <v>45915905</v>
      </c>
      <c r="D31" s="23">
        <f t="shared" si="3"/>
        <v>0.26190476190476192</v>
      </c>
      <c r="E31" s="23">
        <f t="shared" si="4"/>
        <v>0.20004359552178613</v>
      </c>
      <c r="F31" s="71">
        <v>3</v>
      </c>
      <c r="G31" s="71">
        <v>2</v>
      </c>
    </row>
    <row r="32" spans="1:7">
      <c r="A32" s="68" t="s">
        <v>41</v>
      </c>
      <c r="B32" s="69">
        <v>11</v>
      </c>
      <c r="C32" s="70">
        <v>22909960</v>
      </c>
      <c r="D32" s="23">
        <f t="shared" ref="D32" si="5">B32/$B$37</f>
        <v>6.5476190476190479E-2</v>
      </c>
      <c r="E32" s="23">
        <f t="shared" ref="E32" si="6">C32/$C$37</f>
        <v>9.9812706983784805E-2</v>
      </c>
      <c r="F32" s="71">
        <v>4</v>
      </c>
      <c r="G32" s="71">
        <v>3</v>
      </c>
    </row>
    <row r="33" spans="1:7">
      <c r="A33" s="68" t="s">
        <v>66</v>
      </c>
      <c r="B33" s="69">
        <v>4</v>
      </c>
      <c r="C33" s="70">
        <v>3685000</v>
      </c>
      <c r="D33" s="23">
        <f t="shared" si="3"/>
        <v>2.3809523809523808E-2</v>
      </c>
      <c r="E33" s="23">
        <f t="shared" si="4"/>
        <v>1.6054581729311051E-2</v>
      </c>
      <c r="F33" s="71">
        <v>5</v>
      </c>
      <c r="G33" s="71">
        <v>5</v>
      </c>
    </row>
    <row r="34" spans="1:7">
      <c r="A34" s="68" t="s">
        <v>110</v>
      </c>
      <c r="B34" s="69">
        <v>1</v>
      </c>
      <c r="C34" s="70">
        <v>727212</v>
      </c>
      <c r="D34" s="23">
        <f t="shared" si="3"/>
        <v>5.9523809523809521E-3</v>
      </c>
      <c r="E34" s="23">
        <f t="shared" si="4"/>
        <v>3.1682725884764579E-3</v>
      </c>
      <c r="F34" s="71">
        <v>6</v>
      </c>
      <c r="G34" s="71">
        <v>6</v>
      </c>
    </row>
    <row r="35" spans="1:7">
      <c r="A35" s="68" t="s">
        <v>54</v>
      </c>
      <c r="B35" s="69">
        <v>1</v>
      </c>
      <c r="C35" s="70">
        <v>415000</v>
      </c>
      <c r="D35" s="23">
        <f t="shared" si="3"/>
        <v>5.9523809523809521E-3</v>
      </c>
      <c r="E35" s="23">
        <f t="shared" si="4"/>
        <v>1.8080465176836054E-3</v>
      </c>
      <c r="F35" s="71">
        <v>6</v>
      </c>
      <c r="G35" s="71">
        <v>7</v>
      </c>
    </row>
    <row r="36" spans="1:7">
      <c r="A36" s="68" t="s">
        <v>140</v>
      </c>
      <c r="B36" s="69">
        <v>1</v>
      </c>
      <c r="C36" s="70">
        <v>248500</v>
      </c>
      <c r="D36" s="23">
        <f t="shared" si="3"/>
        <v>5.9523809523809521E-3</v>
      </c>
      <c r="E36" s="23">
        <f t="shared" si="4"/>
        <v>1.0826495413117493E-3</v>
      </c>
      <c r="F36" s="71">
        <v>6</v>
      </c>
      <c r="G36" s="71">
        <v>8</v>
      </c>
    </row>
    <row r="37" spans="1:7">
      <c r="A37" s="32" t="s">
        <v>23</v>
      </c>
      <c r="B37" s="47">
        <f>SUM(B29:B36)</f>
        <v>168</v>
      </c>
      <c r="C37" s="37">
        <f>SUM(C29:C36)</f>
        <v>229529492.71000001</v>
      </c>
      <c r="D37" s="30">
        <f>SUM(D29:D36)</f>
        <v>0.99999999999999989</v>
      </c>
      <c r="E37" s="30">
        <f>SUM(E29:E36)</f>
        <v>1</v>
      </c>
      <c r="F37" s="31"/>
      <c r="G37" s="31"/>
    </row>
    <row r="39" spans="1:7">
      <c r="A39" s="136" t="s">
        <v>24</v>
      </c>
      <c r="B39" s="136"/>
      <c r="C39" s="136"/>
      <c r="D39" s="101" t="s">
        <v>55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E45" sqref="E45"/>
    </sheetView>
  </sheetViews>
  <sheetFormatPr defaultRowHeight="12.75"/>
  <cols>
    <col min="1" max="1" width="30.28515625" customWidth="1"/>
    <col min="2" max="2" width="12.140625" style="64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68</v>
      </c>
    </row>
    <row r="2" spans="1:7">
      <c r="A2" s="2" t="str">
        <f>'OVERALL STATS'!A2</f>
        <v>Reporting Period: DECEMBER, 2021</v>
      </c>
    </row>
    <row r="3" spans="1:7" ht="13.5" thickBot="1"/>
    <row r="4" spans="1:7" ht="16.5" thickBot="1">
      <c r="A4" s="130" t="s">
        <v>13</v>
      </c>
      <c r="B4" s="131"/>
      <c r="C4" s="131"/>
      <c r="D4" s="131"/>
      <c r="E4" s="131"/>
      <c r="F4" s="131"/>
      <c r="G4" s="132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35" t="s">
        <v>39</v>
      </c>
      <c r="B7" s="36">
        <v>29</v>
      </c>
      <c r="C7" s="93">
        <v>34475767</v>
      </c>
      <c r="D7" s="27">
        <f>B7/$B$13</f>
        <v>0.30208333333333331</v>
      </c>
      <c r="E7" s="23">
        <f>C7/$C$13</f>
        <v>0.37387805307799205</v>
      </c>
      <c r="F7" s="71">
        <v>1</v>
      </c>
      <c r="G7" s="71">
        <v>1</v>
      </c>
    </row>
    <row r="8" spans="1:7">
      <c r="A8" s="35" t="s">
        <v>71</v>
      </c>
      <c r="B8" s="36">
        <v>28</v>
      </c>
      <c r="C8" s="93">
        <v>13149055.710000001</v>
      </c>
      <c r="D8" s="27">
        <f>B8/$B$13</f>
        <v>0.29166666666666669</v>
      </c>
      <c r="E8" s="23">
        <f>C8/$C$13</f>
        <v>0.14259706966545094</v>
      </c>
      <c r="F8" s="71">
        <v>2</v>
      </c>
      <c r="G8" s="71">
        <v>4</v>
      </c>
    </row>
    <row r="9" spans="1:7">
      <c r="A9" s="35" t="s">
        <v>40</v>
      </c>
      <c r="B9" s="36">
        <v>27</v>
      </c>
      <c r="C9" s="93">
        <v>18464146</v>
      </c>
      <c r="D9" s="27">
        <f t="shared" ref="D9" si="0">B9/$B$13</f>
        <v>0.28125</v>
      </c>
      <c r="E9" s="23">
        <f t="shared" ref="E9" si="1">C9/$C$13</f>
        <v>0.20023742932906452</v>
      </c>
      <c r="F9" s="71">
        <v>3</v>
      </c>
      <c r="G9" s="71">
        <v>3</v>
      </c>
    </row>
    <row r="10" spans="1:7">
      <c r="A10" s="35" t="s">
        <v>41</v>
      </c>
      <c r="B10" s="36">
        <v>7</v>
      </c>
      <c r="C10" s="93">
        <v>22022293</v>
      </c>
      <c r="D10" s="27">
        <f>B10/$B$13</f>
        <v>7.2916666666666671E-2</v>
      </c>
      <c r="E10" s="23">
        <f>C10/$C$13</f>
        <v>0.2388243322085653</v>
      </c>
      <c r="F10" s="71">
        <v>4</v>
      </c>
      <c r="G10" s="71">
        <v>2</v>
      </c>
    </row>
    <row r="11" spans="1:7">
      <c r="A11" s="35" t="s">
        <v>66</v>
      </c>
      <c r="B11" s="36">
        <v>4</v>
      </c>
      <c r="C11" s="93">
        <v>3685000</v>
      </c>
      <c r="D11" s="27">
        <f>B11/$B$13</f>
        <v>4.1666666666666664E-2</v>
      </c>
      <c r="E11" s="23">
        <f>C11/$C$13</f>
        <v>3.9962580835182018E-2</v>
      </c>
      <c r="F11" s="71">
        <v>5</v>
      </c>
      <c r="G11" s="71">
        <v>5</v>
      </c>
    </row>
    <row r="12" spans="1:7">
      <c r="A12" s="35" t="s">
        <v>54</v>
      </c>
      <c r="B12" s="36">
        <v>1</v>
      </c>
      <c r="C12" s="93">
        <v>415000</v>
      </c>
      <c r="D12" s="27">
        <f>B12/$B$13</f>
        <v>1.0416666666666666E-2</v>
      </c>
      <c r="E12" s="23">
        <f>C12/$C$13</f>
        <v>4.5005348837450576E-3</v>
      </c>
      <c r="F12" s="71">
        <v>6</v>
      </c>
      <c r="G12" s="71">
        <v>6</v>
      </c>
    </row>
    <row r="13" spans="1:7">
      <c r="A13" s="28" t="s">
        <v>23</v>
      </c>
      <c r="B13" s="29">
        <f>SUM(B7:B12)</f>
        <v>96</v>
      </c>
      <c r="C13" s="94">
        <f>SUM(C7:C12)</f>
        <v>92211261.710000008</v>
      </c>
      <c r="D13" s="30">
        <f>SUM(D7:D12)</f>
        <v>0.99999999999999989</v>
      </c>
      <c r="E13" s="30">
        <f>SUM(E7:E12)</f>
        <v>0.99999999999999978</v>
      </c>
      <c r="F13" s="31"/>
      <c r="G13" s="31"/>
    </row>
    <row r="14" spans="1:7" ht="13.5" thickBot="1"/>
    <row r="15" spans="1:7" ht="16.5" thickBot="1">
      <c r="A15" s="130" t="s">
        <v>14</v>
      </c>
      <c r="B15" s="131"/>
      <c r="C15" s="131"/>
      <c r="D15" s="131"/>
      <c r="E15" s="131"/>
      <c r="F15" s="131"/>
      <c r="G15" s="132"/>
    </row>
    <row r="16" spans="1:7">
      <c r="A16" s="3"/>
      <c r="B16" s="99"/>
      <c r="C16" s="91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2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48" t="s">
        <v>71</v>
      </c>
      <c r="B18" s="49">
        <v>4</v>
      </c>
      <c r="C18" s="95">
        <v>2120369</v>
      </c>
      <c r="D18" s="27">
        <f>B18/$B$20</f>
        <v>0.8</v>
      </c>
      <c r="E18" s="23">
        <f>C18/$C$20</f>
        <v>0.744621136325885</v>
      </c>
      <c r="F18" s="71">
        <v>1</v>
      </c>
      <c r="G18" s="71">
        <v>1</v>
      </c>
    </row>
    <row r="19" spans="1:7">
      <c r="A19" s="48" t="s">
        <v>110</v>
      </c>
      <c r="B19" s="49">
        <v>1</v>
      </c>
      <c r="C19" s="95">
        <v>727212</v>
      </c>
      <c r="D19" s="27">
        <f>B19/$B$20</f>
        <v>0.2</v>
      </c>
      <c r="E19" s="23">
        <f>C19/$C$20</f>
        <v>0.255378863674115</v>
      </c>
      <c r="F19" s="71">
        <v>2</v>
      </c>
      <c r="G19" s="71">
        <v>2</v>
      </c>
    </row>
    <row r="20" spans="1:7">
      <c r="A20" s="28" t="s">
        <v>23</v>
      </c>
      <c r="B20" s="29">
        <f>SUM(B18:B19)</f>
        <v>5</v>
      </c>
      <c r="C20" s="94">
        <f>SUM(C18:C19)</f>
        <v>2847581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30" t="s">
        <v>15</v>
      </c>
      <c r="B22" s="131"/>
      <c r="C22" s="131"/>
      <c r="D22" s="131"/>
      <c r="E22" s="131"/>
      <c r="F22" s="131"/>
      <c r="G22" s="132"/>
    </row>
    <row r="23" spans="1:7">
      <c r="A23" s="3"/>
      <c r="B23" s="99"/>
      <c r="C23" s="91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2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35" t="s">
        <v>39</v>
      </c>
      <c r="B25" s="36">
        <v>4</v>
      </c>
      <c r="C25" s="93">
        <v>1596000</v>
      </c>
      <c r="D25" s="27">
        <f>B25/$B$29</f>
        <v>0.44444444444444442</v>
      </c>
      <c r="E25" s="23">
        <f>C25/$C$29</f>
        <v>0.49365914011753786</v>
      </c>
      <c r="F25" s="71">
        <v>1</v>
      </c>
      <c r="G25" s="71">
        <v>1</v>
      </c>
    </row>
    <row r="26" spans="1:7">
      <c r="A26" s="35" t="s">
        <v>40</v>
      </c>
      <c r="B26" s="36">
        <v>2</v>
      </c>
      <c r="C26" s="93">
        <v>722000</v>
      </c>
      <c r="D26" s="27">
        <f>B26/$B$29</f>
        <v>0.22222222222222221</v>
      </c>
      <c r="E26" s="23">
        <f>C26/$C$29</f>
        <v>0.22332199195793381</v>
      </c>
      <c r="F26" s="103">
        <v>2</v>
      </c>
      <c r="G26" s="103">
        <v>2</v>
      </c>
    </row>
    <row r="27" spans="1:7">
      <c r="A27" s="35" t="s">
        <v>41</v>
      </c>
      <c r="B27" s="36">
        <v>2</v>
      </c>
      <c r="C27" s="93">
        <v>568000</v>
      </c>
      <c r="D27" s="27">
        <f>B27/$B$29</f>
        <v>0.22222222222222221</v>
      </c>
      <c r="E27" s="23">
        <f>C27/$C$29</f>
        <v>0.17568821527992576</v>
      </c>
      <c r="F27" s="103">
        <v>2</v>
      </c>
      <c r="G27" s="103">
        <v>3</v>
      </c>
    </row>
    <row r="28" spans="1:7">
      <c r="A28" s="35" t="s">
        <v>71</v>
      </c>
      <c r="B28" s="36">
        <v>1</v>
      </c>
      <c r="C28" s="93">
        <v>347000</v>
      </c>
      <c r="D28" s="27">
        <f>B28/$B$29</f>
        <v>0.1111111111111111</v>
      </c>
      <c r="E28" s="23">
        <f>C28/$C$29</f>
        <v>0.10733065264460254</v>
      </c>
      <c r="F28" s="71">
        <v>3</v>
      </c>
      <c r="G28" s="71">
        <v>4</v>
      </c>
    </row>
    <row r="29" spans="1:7">
      <c r="A29" s="28" t="s">
        <v>23</v>
      </c>
      <c r="B29" s="40">
        <f>SUM(B25:B28)</f>
        <v>9</v>
      </c>
      <c r="C29" s="96">
        <f>SUM(C25:C28)</f>
        <v>3233000</v>
      </c>
      <c r="D29" s="30">
        <f>SUM(D25:D28)</f>
        <v>1</v>
      </c>
      <c r="E29" s="30">
        <f>SUM(E25:E28)</f>
        <v>0.99999999999999989</v>
      </c>
      <c r="F29" s="31"/>
      <c r="G29" s="31"/>
    </row>
    <row r="30" spans="1:7" ht="13.5" thickBot="1"/>
    <row r="31" spans="1:7" ht="16.5" thickBot="1">
      <c r="A31" s="130" t="s">
        <v>16</v>
      </c>
      <c r="B31" s="131"/>
      <c r="C31" s="131"/>
      <c r="D31" s="131"/>
      <c r="E31" s="131"/>
      <c r="F31" s="131"/>
      <c r="G31" s="132"/>
    </row>
    <row r="32" spans="1:7">
      <c r="A32" s="18"/>
      <c r="B32" s="100"/>
      <c r="C32" s="97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92" t="s">
        <v>9</v>
      </c>
      <c r="D33" s="13" t="s">
        <v>8</v>
      </c>
      <c r="E33" s="13" t="s">
        <v>9</v>
      </c>
      <c r="F33" s="14" t="s">
        <v>8</v>
      </c>
      <c r="G33" s="16" t="s">
        <v>9</v>
      </c>
    </row>
    <row r="34" spans="1:7">
      <c r="A34" s="88" t="s">
        <v>39</v>
      </c>
      <c r="B34" s="89">
        <v>7</v>
      </c>
      <c r="C34" s="98">
        <v>22680000</v>
      </c>
      <c r="D34" s="23">
        <f>B34/$B$38</f>
        <v>0.58333333333333337</v>
      </c>
      <c r="E34" s="23">
        <f>C34/$C$38</f>
        <v>0.62982109581872658</v>
      </c>
      <c r="F34" s="71">
        <v>1</v>
      </c>
      <c r="G34" s="71">
        <v>1</v>
      </c>
    </row>
    <row r="35" spans="1:7">
      <c r="A35" s="88" t="s">
        <v>66</v>
      </c>
      <c r="B35" s="89">
        <v>2</v>
      </c>
      <c r="C35" s="98">
        <v>2750000</v>
      </c>
      <c r="D35" s="23">
        <f>B35/$B$38</f>
        <v>0.16666666666666666</v>
      </c>
      <c r="E35" s="23">
        <f>C35/$C$38</f>
        <v>7.6367196362499917E-2</v>
      </c>
      <c r="F35" s="71">
        <v>2</v>
      </c>
      <c r="G35" s="71">
        <v>3</v>
      </c>
    </row>
    <row r="36" spans="1:7">
      <c r="A36" s="88" t="s">
        <v>40</v>
      </c>
      <c r="B36" s="89">
        <v>2</v>
      </c>
      <c r="C36" s="98">
        <v>2180226</v>
      </c>
      <c r="D36" s="23">
        <f>B36/$B$38</f>
        <v>0.16666666666666666</v>
      </c>
      <c r="E36" s="23">
        <f>C36/$C$38</f>
        <v>6.0544635293319181E-2</v>
      </c>
      <c r="F36" s="71">
        <v>2</v>
      </c>
      <c r="G36" s="71">
        <v>4</v>
      </c>
    </row>
    <row r="37" spans="1:7">
      <c r="A37" s="88" t="s">
        <v>41</v>
      </c>
      <c r="B37" s="89">
        <v>1</v>
      </c>
      <c r="C37" s="98">
        <v>8400000</v>
      </c>
      <c r="D37" s="23">
        <f t="shared" ref="D37" si="2">B37/$B$38</f>
        <v>8.3333333333333329E-2</v>
      </c>
      <c r="E37" s="23">
        <f t="shared" ref="E37" si="3">C37/$C$38</f>
        <v>0.23326707252545431</v>
      </c>
      <c r="F37" s="71">
        <v>3</v>
      </c>
      <c r="G37" s="71">
        <v>2</v>
      </c>
    </row>
    <row r="38" spans="1:7">
      <c r="A38" s="28" t="s">
        <v>23</v>
      </c>
      <c r="B38" s="40">
        <f>SUM(B34:B37)</f>
        <v>12</v>
      </c>
      <c r="C38" s="96">
        <f>SUM(C34:C37)</f>
        <v>36010226</v>
      </c>
      <c r="D38" s="30">
        <f>SUM(D34:D37)</f>
        <v>1</v>
      </c>
      <c r="E38" s="30">
        <f>SUM(E34:E37)</f>
        <v>1</v>
      </c>
      <c r="F38" s="31"/>
      <c r="G38" s="31"/>
    </row>
    <row r="39" spans="1:7" ht="13.5" thickBot="1"/>
    <row r="40" spans="1:7" ht="16.5" thickBot="1">
      <c r="A40" s="130" t="s">
        <v>17</v>
      </c>
      <c r="B40" s="131"/>
      <c r="C40" s="131"/>
      <c r="D40" s="131"/>
      <c r="E40" s="131"/>
      <c r="F40" s="131"/>
      <c r="G40" s="132"/>
    </row>
    <row r="41" spans="1:7">
      <c r="A41" s="18"/>
      <c r="B41" s="100"/>
      <c r="C41" s="97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2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35" t="s">
        <v>39</v>
      </c>
      <c r="B43" s="36">
        <v>3</v>
      </c>
      <c r="C43" s="93">
        <v>2795000</v>
      </c>
      <c r="D43" s="27">
        <f>B43/$B$47</f>
        <v>0.375</v>
      </c>
      <c r="E43" s="23">
        <f>C43/$C$47</f>
        <v>0.13933583322290616</v>
      </c>
      <c r="F43" s="71">
        <v>1</v>
      </c>
      <c r="G43" s="71">
        <v>3</v>
      </c>
    </row>
    <row r="44" spans="1:7">
      <c r="A44" s="35" t="s">
        <v>41</v>
      </c>
      <c r="B44" s="36">
        <v>2</v>
      </c>
      <c r="C44" s="93">
        <v>11749293</v>
      </c>
      <c r="D44" s="27">
        <f>B44/$B$47</f>
        <v>0.25</v>
      </c>
      <c r="E44" s="23">
        <f>C44/$C$47</f>
        <v>0.5857236243059244</v>
      </c>
      <c r="F44" s="71">
        <v>2</v>
      </c>
      <c r="G44" s="71">
        <v>1</v>
      </c>
    </row>
    <row r="45" spans="1:7">
      <c r="A45" s="35" t="s">
        <v>40</v>
      </c>
      <c r="B45" s="36">
        <v>2</v>
      </c>
      <c r="C45" s="93">
        <v>5252000</v>
      </c>
      <c r="D45" s="27">
        <f t="shared" ref="D45" si="4">B45/$B$47</f>
        <v>0.25</v>
      </c>
      <c r="E45" s="23">
        <f t="shared" ref="E45" si="5">C45/$C$47</f>
        <v>0.26182175173048411</v>
      </c>
      <c r="F45" s="71">
        <v>2</v>
      </c>
      <c r="G45" s="71">
        <v>2</v>
      </c>
    </row>
    <row r="46" spans="1:7">
      <c r="A46" s="35" t="s">
        <v>71</v>
      </c>
      <c r="B46" s="36">
        <v>1</v>
      </c>
      <c r="C46" s="93">
        <v>263155.71000000002</v>
      </c>
      <c r="D46" s="27">
        <f>B46/$B$47</f>
        <v>0.125</v>
      </c>
      <c r="E46" s="23">
        <f>C46/$C$47</f>
        <v>1.3118790740685317E-2</v>
      </c>
      <c r="F46" s="71">
        <v>3</v>
      </c>
      <c r="G46" s="71">
        <v>4</v>
      </c>
    </row>
    <row r="47" spans="1:7">
      <c r="A47" s="28" t="s">
        <v>23</v>
      </c>
      <c r="B47" s="29">
        <f>SUM(B43:B46)</f>
        <v>8</v>
      </c>
      <c r="C47" s="94">
        <f>SUM(C43:C46)</f>
        <v>20059448.710000001</v>
      </c>
      <c r="D47" s="30">
        <f>SUM(D43:D46)</f>
        <v>1</v>
      </c>
      <c r="E47" s="30">
        <f>SUM(E43:E46)</f>
        <v>1</v>
      </c>
      <c r="F47" s="31"/>
      <c r="G47" s="31"/>
    </row>
    <row r="50" spans="1:3">
      <c r="A50" s="136" t="s">
        <v>24</v>
      </c>
      <c r="B50" s="136"/>
      <c r="C50" s="136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2:G22"/>
    <mergeCell ref="A31:G31"/>
    <mergeCell ref="A40:G40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69</v>
      </c>
    </row>
    <row r="2" spans="1:7">
      <c r="A2" s="57" t="str">
        <f>'OVERALL STATS'!A2</f>
        <v>Reporting Period: DECEMBER, 2021</v>
      </c>
    </row>
    <row r="3" spans="1:7" ht="13.5" thickBot="1"/>
    <row r="4" spans="1:7" ht="16.5" thickBot="1">
      <c r="A4" s="130" t="s">
        <v>18</v>
      </c>
      <c r="B4" s="131"/>
      <c r="C4" s="131"/>
      <c r="D4" s="131"/>
      <c r="E4" s="131"/>
      <c r="F4" s="131"/>
      <c r="G4" s="132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3" t="s">
        <v>40</v>
      </c>
      <c r="B7" s="124">
        <v>25</v>
      </c>
      <c r="C7" s="125">
        <v>7715435</v>
      </c>
      <c r="D7" s="126">
        <f>B7/$B$12</f>
        <v>0.45454545454545453</v>
      </c>
      <c r="E7" s="127">
        <f>C7/$C$12</f>
        <v>0.48413154583930751</v>
      </c>
      <c r="F7" s="122">
        <v>1</v>
      </c>
      <c r="G7" s="122">
        <v>1</v>
      </c>
    </row>
    <row r="8" spans="1:7">
      <c r="A8" s="61" t="s">
        <v>71</v>
      </c>
      <c r="B8" s="54">
        <v>16</v>
      </c>
      <c r="C8" s="55">
        <v>4806910</v>
      </c>
      <c r="D8" s="27">
        <f>B8/$B$12</f>
        <v>0.29090909090909089</v>
      </c>
      <c r="E8" s="67">
        <f>C8/$C$12</f>
        <v>0.30162612594240318</v>
      </c>
      <c r="F8" s="71">
        <v>2</v>
      </c>
      <c r="G8" s="71">
        <v>2</v>
      </c>
    </row>
    <row r="9" spans="1:7">
      <c r="A9" s="61" t="s">
        <v>39</v>
      </c>
      <c r="B9" s="54">
        <v>9</v>
      </c>
      <c r="C9" s="55">
        <v>2278138</v>
      </c>
      <c r="D9" s="27">
        <f t="shared" ref="D9" si="0">B9/$B$12</f>
        <v>0.16363636363636364</v>
      </c>
      <c r="E9" s="67">
        <f t="shared" ref="E9" si="1">C9/$C$12</f>
        <v>0.14294961613639001</v>
      </c>
      <c r="F9" s="71">
        <v>3</v>
      </c>
      <c r="G9" s="71">
        <v>3</v>
      </c>
    </row>
    <row r="10" spans="1:7">
      <c r="A10" s="61" t="s">
        <v>41</v>
      </c>
      <c r="B10" s="54">
        <v>4</v>
      </c>
      <c r="C10" s="55">
        <v>887667</v>
      </c>
      <c r="D10" s="27">
        <f>B10/$B$12</f>
        <v>7.2727272727272724E-2</v>
      </c>
      <c r="E10" s="67">
        <f>C10/$C$12</f>
        <v>5.5699723593101436E-2</v>
      </c>
      <c r="F10" s="71">
        <v>4</v>
      </c>
      <c r="G10" s="71">
        <v>4</v>
      </c>
    </row>
    <row r="11" spans="1:7">
      <c r="A11" s="61" t="s">
        <v>140</v>
      </c>
      <c r="B11" s="54">
        <v>1</v>
      </c>
      <c r="C11" s="55">
        <v>248500</v>
      </c>
      <c r="D11" s="27">
        <f>B11/$B$12</f>
        <v>1.8181818181818181E-2</v>
      </c>
      <c r="E11" s="67">
        <f>C11/$C$12</f>
        <v>1.5592988488797834E-2</v>
      </c>
      <c r="F11" s="71">
        <v>5</v>
      </c>
      <c r="G11" s="71">
        <v>5</v>
      </c>
    </row>
    <row r="12" spans="1:7">
      <c r="A12" s="60" t="s">
        <v>23</v>
      </c>
      <c r="B12" s="34">
        <f>SUM(B7:B11)</f>
        <v>55</v>
      </c>
      <c r="C12" s="52">
        <f>SUM(C7:C11)</f>
        <v>15936650</v>
      </c>
      <c r="D12" s="30">
        <f>SUM(D7:D11)</f>
        <v>0.99999999999999989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30" t="s">
        <v>19</v>
      </c>
      <c r="B14" s="131"/>
      <c r="C14" s="131"/>
      <c r="D14" s="131"/>
      <c r="E14" s="131"/>
      <c r="F14" s="131"/>
      <c r="G14" s="132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28" t="s">
        <v>40</v>
      </c>
      <c r="B17" s="122">
        <v>4</v>
      </c>
      <c r="C17" s="129">
        <v>97222000</v>
      </c>
      <c r="D17" s="126">
        <f>B17/$B$19</f>
        <v>0.5</v>
      </c>
      <c r="E17" s="127">
        <f>C17/$C$19</f>
        <v>0.95388630521379092</v>
      </c>
      <c r="F17" s="122">
        <v>1</v>
      </c>
      <c r="G17" s="122">
        <v>1</v>
      </c>
    </row>
    <row r="18" spans="1:7">
      <c r="A18" s="123" t="s">
        <v>39</v>
      </c>
      <c r="B18" s="124">
        <v>4</v>
      </c>
      <c r="C18" s="55">
        <v>4700000</v>
      </c>
      <c r="D18" s="126">
        <f>B18/$B$19</f>
        <v>0.5</v>
      </c>
      <c r="E18" s="67">
        <f>C18/$C$19</f>
        <v>4.611369478620906E-2</v>
      </c>
      <c r="F18" s="122">
        <v>1</v>
      </c>
      <c r="G18" s="71">
        <v>2</v>
      </c>
    </row>
    <row r="19" spans="1:7">
      <c r="A19" s="60" t="s">
        <v>23</v>
      </c>
      <c r="B19" s="40">
        <f>SUM(B17:B18)</f>
        <v>8</v>
      </c>
      <c r="C19" s="37">
        <f>SUM(C17:C18)</f>
        <v>101922000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30" t="s">
        <v>20</v>
      </c>
      <c r="B21" s="131"/>
      <c r="C21" s="131"/>
      <c r="D21" s="131"/>
      <c r="E21" s="131"/>
      <c r="F21" s="131"/>
      <c r="G21" s="132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23" t="s">
        <v>39</v>
      </c>
      <c r="B24" s="124">
        <v>1</v>
      </c>
      <c r="C24" s="125">
        <v>78000</v>
      </c>
      <c r="D24" s="126">
        <f t="shared" ref="D24" si="2">B24/$B$25</f>
        <v>1</v>
      </c>
      <c r="E24" s="127">
        <f t="shared" ref="E24" si="3">C24/$C$25</f>
        <v>1</v>
      </c>
      <c r="F24" s="122">
        <v>1</v>
      </c>
      <c r="G24" s="122">
        <v>1</v>
      </c>
    </row>
    <row r="25" spans="1:7">
      <c r="A25" s="60" t="s">
        <v>23</v>
      </c>
      <c r="B25" s="40">
        <f>SUM(B24:B24)</f>
        <v>1</v>
      </c>
      <c r="C25" s="37">
        <f>SUM(C24:C24)</f>
        <v>78000</v>
      </c>
      <c r="D25" s="30">
        <f>SUM(D24:D24)</f>
        <v>1</v>
      </c>
      <c r="E25" s="30">
        <f>SUM(E24:E24)</f>
        <v>1</v>
      </c>
      <c r="F25" s="40"/>
      <c r="G25" s="40"/>
    </row>
    <row r="26" spans="1:7" ht="13.5" thickBot="1"/>
    <row r="27" spans="1:7" ht="16.5" thickBot="1">
      <c r="A27" s="130" t="s">
        <v>21</v>
      </c>
      <c r="B27" s="131"/>
      <c r="C27" s="131"/>
      <c r="D27" s="131"/>
      <c r="E27" s="131"/>
      <c r="F27" s="131"/>
      <c r="G27" s="132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28" t="s">
        <v>39</v>
      </c>
      <c r="B30" s="122">
        <v>1</v>
      </c>
      <c r="C30" s="129">
        <v>4384000</v>
      </c>
      <c r="D30" s="120">
        <f>B30/$B$31</f>
        <v>1</v>
      </c>
      <c r="E30" s="127">
        <f>C30/$C$31</f>
        <v>1</v>
      </c>
      <c r="F30" s="122">
        <v>1</v>
      </c>
      <c r="G30" s="122">
        <v>1</v>
      </c>
    </row>
    <row r="31" spans="1:7">
      <c r="A31" s="60" t="s">
        <v>23</v>
      </c>
      <c r="B31" s="34">
        <f>SUM(B30:B30)</f>
        <v>1</v>
      </c>
      <c r="C31" s="52">
        <f>SUM(C30:C30)</f>
        <v>4384000</v>
      </c>
      <c r="D31" s="30">
        <f>SUM(D30:D30)</f>
        <v>1</v>
      </c>
      <c r="E31" s="30">
        <f>SUM(E30:E30)</f>
        <v>1</v>
      </c>
      <c r="F31" s="40"/>
      <c r="G31" s="40"/>
    </row>
    <row r="32" spans="1:7" ht="13.5" thickBot="1"/>
    <row r="33" spans="1:7" ht="16.5" thickBot="1">
      <c r="A33" s="130" t="s">
        <v>22</v>
      </c>
      <c r="B33" s="131"/>
      <c r="C33" s="131"/>
      <c r="D33" s="131"/>
      <c r="E33" s="131"/>
      <c r="F33" s="131"/>
      <c r="G33" s="132"/>
    </row>
    <row r="34" spans="1:7">
      <c r="A34" s="58"/>
      <c r="B34" s="66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23" t="s">
        <v>40</v>
      </c>
      <c r="B36" s="124">
        <v>2</v>
      </c>
      <c r="C36" s="125">
        <v>12150000</v>
      </c>
      <c r="D36" s="120">
        <f t="shared" ref="D36" si="4">B36/$B$37</f>
        <v>1</v>
      </c>
      <c r="E36" s="120">
        <f t="shared" ref="E36" si="5">C36/$C$37</f>
        <v>1</v>
      </c>
      <c r="F36" s="122">
        <v>1</v>
      </c>
      <c r="G36" s="122">
        <v>1</v>
      </c>
    </row>
    <row r="37" spans="1:7">
      <c r="A37" s="60" t="s">
        <v>23</v>
      </c>
      <c r="B37" s="34">
        <f>SUM(B36:B36)</f>
        <v>2</v>
      </c>
      <c r="C37" s="52">
        <f>SUM(C36:C36)</f>
        <v>12150000</v>
      </c>
      <c r="D37" s="30">
        <f>SUM(D36:D36)</f>
        <v>1</v>
      </c>
      <c r="E37" s="30">
        <f>SUM(E36:E36)</f>
        <v>1</v>
      </c>
      <c r="F37" s="40"/>
      <c r="G37" s="40"/>
    </row>
    <row r="38" spans="1:7">
      <c r="A38" s="62"/>
      <c r="B38" s="24"/>
      <c r="C38" s="53"/>
      <c r="D38" s="42"/>
      <c r="E38" s="42"/>
      <c r="F38" s="65"/>
      <c r="G38" s="65"/>
    </row>
    <row r="39" spans="1:7">
      <c r="A39" s="62"/>
      <c r="B39" s="24"/>
      <c r="C39" s="53"/>
      <c r="D39" s="42"/>
      <c r="E39" s="42"/>
      <c r="F39" s="65"/>
      <c r="G39" s="65"/>
    </row>
    <row r="41" spans="1:7">
      <c r="A41" s="136" t="s">
        <v>24</v>
      </c>
      <c r="B41" s="136"/>
      <c r="C41" s="136"/>
    </row>
    <row r="42" spans="1:7">
      <c r="A42" s="63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4:G14"/>
    <mergeCell ref="A21:G21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5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2" t="s">
        <v>56</v>
      </c>
      <c r="B1" t="s">
        <v>30</v>
      </c>
    </row>
    <row r="2" spans="1:7">
      <c r="A2" s="72" t="s">
        <v>29</v>
      </c>
      <c r="B2" t="s">
        <v>30</v>
      </c>
    </row>
    <row r="4" spans="1:7">
      <c r="D4" s="72" t="s">
        <v>51</v>
      </c>
    </row>
    <row r="5" spans="1:7">
      <c r="A5" s="72" t="s">
        <v>7</v>
      </c>
      <c r="B5" s="72" t="s">
        <v>26</v>
      </c>
      <c r="C5" s="72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3">
        <v>7</v>
      </c>
      <c r="E6" s="25">
        <v>22022293</v>
      </c>
      <c r="F6" s="9">
        <v>6.9306930693069313E-2</v>
      </c>
      <c r="G6" s="9">
        <v>0.23167011476443422</v>
      </c>
    </row>
    <row r="7" spans="1:7">
      <c r="B7" t="s">
        <v>27</v>
      </c>
      <c r="D7" s="73">
        <v>3</v>
      </c>
      <c r="E7" s="25">
        <v>12329293</v>
      </c>
      <c r="F7" s="9">
        <v>2.9702970297029702E-2</v>
      </c>
      <c r="G7" s="9">
        <v>0.12970169474515372</v>
      </c>
    </row>
    <row r="8" spans="1:7">
      <c r="C8" t="s">
        <v>108</v>
      </c>
      <c r="D8" s="73">
        <v>1</v>
      </c>
      <c r="E8" s="25">
        <v>580000</v>
      </c>
      <c r="F8" s="9">
        <v>9.9009900990099011E-3</v>
      </c>
      <c r="G8" s="9">
        <v>6.1014839173818931E-3</v>
      </c>
    </row>
    <row r="9" spans="1:7">
      <c r="C9" t="s">
        <v>92</v>
      </c>
      <c r="D9" s="73">
        <v>2</v>
      </c>
      <c r="E9" s="25">
        <v>11749293</v>
      </c>
      <c r="F9" s="9">
        <v>1.9801980198019802E-2</v>
      </c>
      <c r="G9" s="9">
        <v>0.12360021082777183</v>
      </c>
    </row>
    <row r="10" spans="1:7">
      <c r="D10" s="73"/>
      <c r="E10" s="25"/>
      <c r="F10" s="9"/>
      <c r="G10" s="9"/>
    </row>
    <row r="11" spans="1:7">
      <c r="B11" t="s">
        <v>86</v>
      </c>
      <c r="D11" s="73">
        <v>2</v>
      </c>
      <c r="E11" s="25">
        <v>568000</v>
      </c>
      <c r="F11" s="9">
        <v>1.9801980198019802E-2</v>
      </c>
      <c r="G11" s="9">
        <v>5.9752463190912335E-3</v>
      </c>
    </row>
    <row r="12" spans="1:7">
      <c r="C12" t="s">
        <v>87</v>
      </c>
      <c r="D12" s="73">
        <v>1</v>
      </c>
      <c r="E12" s="25">
        <v>229000</v>
      </c>
      <c r="F12" s="9">
        <v>9.9009900990099011E-3</v>
      </c>
      <c r="G12" s="9">
        <v>2.4090341673800924E-3</v>
      </c>
    </row>
    <row r="13" spans="1:7">
      <c r="C13" t="s">
        <v>89</v>
      </c>
      <c r="D13" s="73">
        <v>1</v>
      </c>
      <c r="E13" s="25">
        <v>339000</v>
      </c>
      <c r="F13" s="9">
        <v>9.9009900990099011E-3</v>
      </c>
      <c r="G13" s="9">
        <v>3.5662121517111411E-3</v>
      </c>
    </row>
    <row r="14" spans="1:7">
      <c r="D14" s="73"/>
      <c r="E14" s="25"/>
      <c r="F14" s="9"/>
      <c r="G14" s="9"/>
    </row>
    <row r="15" spans="1:7">
      <c r="B15" t="s">
        <v>57</v>
      </c>
      <c r="D15" s="73">
        <v>1</v>
      </c>
      <c r="E15" s="25">
        <v>725000</v>
      </c>
      <c r="F15" s="9">
        <v>9.9009900990099011E-3</v>
      </c>
      <c r="G15" s="9">
        <v>7.6268548967273666E-3</v>
      </c>
    </row>
    <row r="16" spans="1:7">
      <c r="C16" t="s">
        <v>58</v>
      </c>
      <c r="D16" s="73">
        <v>1</v>
      </c>
      <c r="E16" s="25">
        <v>725000</v>
      </c>
      <c r="F16" s="9">
        <v>9.9009900990099011E-3</v>
      </c>
      <c r="G16" s="9">
        <v>7.6268548967273666E-3</v>
      </c>
    </row>
    <row r="17" spans="1:7">
      <c r="D17" s="73"/>
      <c r="E17" s="25"/>
      <c r="F17" s="9"/>
      <c r="G17" s="9"/>
    </row>
    <row r="18" spans="1:7">
      <c r="B18" t="s">
        <v>105</v>
      </c>
      <c r="D18" s="73">
        <v>1</v>
      </c>
      <c r="E18" s="25">
        <v>8400000</v>
      </c>
      <c r="F18" s="9">
        <v>9.9009900990099011E-3</v>
      </c>
      <c r="G18" s="9">
        <v>8.8366318803461907E-2</v>
      </c>
    </row>
    <row r="19" spans="1:7">
      <c r="C19" t="s">
        <v>106</v>
      </c>
      <c r="D19" s="73">
        <v>1</v>
      </c>
      <c r="E19" s="25">
        <v>8400000</v>
      </c>
      <c r="F19" s="9">
        <v>9.9009900990099011E-3</v>
      </c>
      <c r="G19" s="9">
        <v>8.8366318803461907E-2</v>
      </c>
    </row>
    <row r="20" spans="1:7">
      <c r="D20" s="73"/>
      <c r="E20" s="25"/>
      <c r="F20" s="9"/>
      <c r="G20" s="9"/>
    </row>
    <row r="21" spans="1:7">
      <c r="A21" t="s">
        <v>39</v>
      </c>
      <c r="D21" s="73">
        <v>29</v>
      </c>
      <c r="E21" s="25">
        <v>34475767</v>
      </c>
      <c r="F21" s="9">
        <v>0.28712871287128711</v>
      </c>
      <c r="G21" s="9">
        <v>0.36267816877569897</v>
      </c>
    </row>
    <row r="22" spans="1:7">
      <c r="B22" t="s">
        <v>59</v>
      </c>
      <c r="D22" s="73">
        <v>12</v>
      </c>
      <c r="E22" s="25">
        <v>6617900</v>
      </c>
      <c r="F22" s="9">
        <v>0.11881188118811881</v>
      </c>
      <c r="G22" s="9">
        <v>6.9618983477313157E-2</v>
      </c>
    </row>
    <row r="23" spans="1:7">
      <c r="C23" t="s">
        <v>80</v>
      </c>
      <c r="D23" s="73">
        <v>2</v>
      </c>
      <c r="E23" s="25">
        <v>917000</v>
      </c>
      <c r="F23" s="9">
        <v>1.9801980198019802E-2</v>
      </c>
      <c r="G23" s="9">
        <v>9.6466564693779254E-3</v>
      </c>
    </row>
    <row r="24" spans="1:7">
      <c r="C24" t="s">
        <v>60</v>
      </c>
      <c r="D24" s="73">
        <v>5</v>
      </c>
      <c r="E24" s="25">
        <v>1392500</v>
      </c>
      <c r="F24" s="9">
        <v>4.9504950495049507E-2</v>
      </c>
      <c r="G24" s="9">
        <v>1.4648821301645321E-2</v>
      </c>
    </row>
    <row r="25" spans="1:7">
      <c r="C25" t="s">
        <v>83</v>
      </c>
      <c r="D25" s="73">
        <v>5</v>
      </c>
      <c r="E25" s="25">
        <v>4308400</v>
      </c>
      <c r="F25" s="9">
        <v>4.9504950495049507E-2</v>
      </c>
      <c r="G25" s="9">
        <v>4.5323505706289915E-2</v>
      </c>
    </row>
    <row r="26" spans="1:7">
      <c r="D26" s="73"/>
      <c r="E26" s="25"/>
      <c r="F26" s="9"/>
      <c r="G26" s="9"/>
    </row>
    <row r="27" spans="1:7">
      <c r="B27" t="s">
        <v>113</v>
      </c>
      <c r="D27" s="73">
        <v>1</v>
      </c>
      <c r="E27" s="25">
        <v>417000</v>
      </c>
      <c r="F27" s="9">
        <v>9.9009900990099011E-3</v>
      </c>
      <c r="G27" s="9">
        <v>4.3867565406004302E-3</v>
      </c>
    </row>
    <row r="28" spans="1:7">
      <c r="C28" t="s">
        <v>114</v>
      </c>
      <c r="D28" s="73">
        <v>1</v>
      </c>
      <c r="E28" s="25">
        <v>417000</v>
      </c>
      <c r="F28" s="9">
        <v>9.9009900990099011E-3</v>
      </c>
      <c r="G28" s="9">
        <v>4.3867565406004302E-3</v>
      </c>
    </row>
    <row r="29" spans="1:7">
      <c r="D29" s="73"/>
      <c r="E29" s="25"/>
      <c r="F29" s="9"/>
      <c r="G29" s="9"/>
    </row>
    <row r="30" spans="1:7">
      <c r="B30" t="s">
        <v>47</v>
      </c>
      <c r="D30" s="73">
        <v>1</v>
      </c>
      <c r="E30" s="25">
        <v>389000</v>
      </c>
      <c r="F30" s="9">
        <v>9.9009900990099011E-3</v>
      </c>
      <c r="G30" s="9">
        <v>4.0922021445888909E-3</v>
      </c>
    </row>
    <row r="31" spans="1:7">
      <c r="C31" t="s">
        <v>48</v>
      </c>
      <c r="D31" s="73">
        <v>1</v>
      </c>
      <c r="E31" s="25">
        <v>389000</v>
      </c>
      <c r="F31" s="9">
        <v>9.9009900990099011E-3</v>
      </c>
      <c r="G31" s="9">
        <v>4.0922021445888909E-3</v>
      </c>
    </row>
    <row r="32" spans="1:7">
      <c r="D32" s="73"/>
      <c r="E32" s="25"/>
      <c r="F32" s="9"/>
      <c r="G32" s="9"/>
    </row>
    <row r="33" spans="1:7">
      <c r="B33" t="s">
        <v>28</v>
      </c>
      <c r="D33" s="73">
        <v>13</v>
      </c>
      <c r="E33" s="25">
        <v>25996867</v>
      </c>
      <c r="F33" s="9">
        <v>0.12871287128712872</v>
      </c>
      <c r="G33" s="9">
        <v>0.27348183776347601</v>
      </c>
    </row>
    <row r="34" spans="1:7">
      <c r="C34" t="s">
        <v>46</v>
      </c>
      <c r="D34" s="73">
        <v>1</v>
      </c>
      <c r="E34" s="25">
        <v>465000</v>
      </c>
      <c r="F34" s="9">
        <v>9.9009900990099011E-3</v>
      </c>
      <c r="G34" s="9">
        <v>4.8917069337630695E-3</v>
      </c>
    </row>
    <row r="35" spans="1:7">
      <c r="C35" t="s">
        <v>102</v>
      </c>
      <c r="D35" s="73">
        <v>1</v>
      </c>
      <c r="E35" s="25">
        <v>365000</v>
      </c>
      <c r="F35" s="9">
        <v>9.9009900990099011E-3</v>
      </c>
      <c r="G35" s="9">
        <v>3.8397269480075708E-3</v>
      </c>
    </row>
    <row r="36" spans="1:7">
      <c r="C36" t="s">
        <v>98</v>
      </c>
      <c r="D36" s="73">
        <v>3</v>
      </c>
      <c r="E36" s="25">
        <v>1906867</v>
      </c>
      <c r="F36" s="9">
        <v>2.9702970297029702E-2</v>
      </c>
      <c r="G36" s="9">
        <v>2.0059859194976309E-2</v>
      </c>
    </row>
    <row r="37" spans="1:7">
      <c r="C37" t="s">
        <v>96</v>
      </c>
      <c r="D37" s="73">
        <v>6</v>
      </c>
      <c r="E37" s="25">
        <v>22000000</v>
      </c>
      <c r="F37" s="9">
        <v>5.9405940594059403E-2</v>
      </c>
      <c r="G37" s="9">
        <v>0.23143559686620974</v>
      </c>
    </row>
    <row r="38" spans="1:7">
      <c r="C38" t="s">
        <v>49</v>
      </c>
      <c r="D38" s="73">
        <v>1</v>
      </c>
      <c r="E38" s="25">
        <v>580000</v>
      </c>
      <c r="F38" s="9">
        <v>9.9009900990099011E-3</v>
      </c>
      <c r="G38" s="9">
        <v>6.1014839173818931E-3</v>
      </c>
    </row>
    <row r="39" spans="1:7">
      <c r="C39" t="s">
        <v>107</v>
      </c>
      <c r="D39" s="73">
        <v>1</v>
      </c>
      <c r="E39" s="25">
        <v>680000</v>
      </c>
      <c r="F39" s="9">
        <v>9.9009900990099011E-3</v>
      </c>
      <c r="G39" s="9">
        <v>7.1534639031373927E-3</v>
      </c>
    </row>
    <row r="40" spans="1:7">
      <c r="D40" s="73"/>
      <c r="E40" s="25"/>
      <c r="F40" s="9"/>
      <c r="G40" s="9"/>
    </row>
    <row r="41" spans="1:7">
      <c r="B41" t="s">
        <v>86</v>
      </c>
      <c r="D41" s="73">
        <v>2</v>
      </c>
      <c r="E41" s="25">
        <v>1055000</v>
      </c>
      <c r="F41" s="9">
        <v>1.9801980198019802E-2</v>
      </c>
      <c r="G41" s="9">
        <v>1.1098388849720513E-2</v>
      </c>
    </row>
    <row r="42" spans="1:7">
      <c r="C42" t="s">
        <v>87</v>
      </c>
      <c r="D42" s="73">
        <v>2</v>
      </c>
      <c r="E42" s="25">
        <v>1055000</v>
      </c>
      <c r="F42" s="9">
        <v>1.9801980198019802E-2</v>
      </c>
      <c r="G42" s="9">
        <v>1.1098388849720513E-2</v>
      </c>
    </row>
    <row r="43" spans="1:7">
      <c r="D43" s="73"/>
      <c r="E43" s="25"/>
      <c r="F43" s="9"/>
      <c r="G43" s="9"/>
    </row>
    <row r="44" spans="1:7">
      <c r="A44" t="s">
        <v>40</v>
      </c>
      <c r="D44" s="73">
        <v>27</v>
      </c>
      <c r="E44" s="25">
        <v>18464146</v>
      </c>
      <c r="F44" s="9">
        <v>0.26732673267326734</v>
      </c>
      <c r="G44" s="9">
        <v>0.19423912046067451</v>
      </c>
    </row>
    <row r="45" spans="1:7">
      <c r="B45" t="s">
        <v>59</v>
      </c>
      <c r="D45" s="73">
        <v>17</v>
      </c>
      <c r="E45" s="25">
        <v>8723420</v>
      </c>
      <c r="F45" s="9">
        <v>0.16831683168316833</v>
      </c>
      <c r="G45" s="9">
        <v>9.1768632473392342E-2</v>
      </c>
    </row>
    <row r="46" spans="1:7">
      <c r="C46" t="s">
        <v>82</v>
      </c>
      <c r="D46" s="73">
        <v>7</v>
      </c>
      <c r="E46" s="25">
        <v>4346900</v>
      </c>
      <c r="F46" s="9">
        <v>6.9306930693069313E-2</v>
      </c>
      <c r="G46" s="9">
        <v>4.5728518000805782E-2</v>
      </c>
    </row>
    <row r="47" spans="1:7">
      <c r="C47" t="s">
        <v>63</v>
      </c>
      <c r="D47" s="73">
        <v>10</v>
      </c>
      <c r="E47" s="25">
        <v>4376520</v>
      </c>
      <c r="F47" s="9">
        <v>9.9009900990099015E-2</v>
      </c>
      <c r="G47" s="9">
        <v>4.604011447258656E-2</v>
      </c>
    </row>
    <row r="48" spans="1:7">
      <c r="D48" s="73"/>
      <c r="E48" s="25"/>
      <c r="F48" s="9"/>
      <c r="G48" s="9"/>
    </row>
    <row r="49" spans="1:7">
      <c r="B49" t="s">
        <v>93</v>
      </c>
      <c r="D49" s="73">
        <v>2</v>
      </c>
      <c r="E49" s="25">
        <v>635000</v>
      </c>
      <c r="F49" s="9">
        <v>1.9801980198019802E-2</v>
      </c>
      <c r="G49" s="9">
        <v>6.6800729095474179E-3</v>
      </c>
    </row>
    <row r="50" spans="1:7">
      <c r="C50" t="s">
        <v>95</v>
      </c>
      <c r="D50" s="73">
        <v>2</v>
      </c>
      <c r="E50" s="25">
        <v>635000</v>
      </c>
      <c r="F50" s="9">
        <v>1.9801980198019802E-2</v>
      </c>
      <c r="G50" s="9">
        <v>6.6800729095474179E-3</v>
      </c>
    </row>
    <row r="51" spans="1:7">
      <c r="D51" s="73"/>
      <c r="E51" s="25"/>
      <c r="F51" s="9"/>
      <c r="G51" s="9"/>
    </row>
    <row r="52" spans="1:7">
      <c r="B52" t="s">
        <v>27</v>
      </c>
      <c r="D52" s="73">
        <v>4</v>
      </c>
      <c r="E52" s="25">
        <v>7430226</v>
      </c>
      <c r="F52" s="9">
        <v>3.9603960396039604E-2</v>
      </c>
      <c r="G52" s="9">
        <v>7.8164490416401375E-2</v>
      </c>
    </row>
    <row r="53" spans="1:7">
      <c r="C53" t="s">
        <v>109</v>
      </c>
      <c r="D53" s="73">
        <v>1</v>
      </c>
      <c r="E53" s="25">
        <v>650000</v>
      </c>
      <c r="F53" s="9">
        <v>9.9009900990099011E-3</v>
      </c>
      <c r="G53" s="9">
        <v>6.8378699074107428E-3</v>
      </c>
    </row>
    <row r="54" spans="1:7">
      <c r="C54" t="s">
        <v>34</v>
      </c>
      <c r="D54" s="73">
        <v>3</v>
      </c>
      <c r="E54" s="25">
        <v>6780226</v>
      </c>
      <c r="F54" s="9">
        <v>2.9702970297029702E-2</v>
      </c>
      <c r="G54" s="9">
        <v>7.1326620508990635E-2</v>
      </c>
    </row>
    <row r="55" spans="1:7">
      <c r="D55" s="73"/>
      <c r="E55" s="25"/>
      <c r="F55" s="9"/>
      <c r="G55" s="9"/>
    </row>
    <row r="56" spans="1:7">
      <c r="B56" t="s">
        <v>100</v>
      </c>
      <c r="D56" s="73">
        <v>1</v>
      </c>
      <c r="E56" s="25">
        <v>425000</v>
      </c>
      <c r="F56" s="9">
        <v>9.9009900990099011E-3</v>
      </c>
      <c r="G56" s="9">
        <v>4.4709149394608705E-3</v>
      </c>
    </row>
    <row r="57" spans="1:7">
      <c r="C57" t="s">
        <v>101</v>
      </c>
      <c r="D57" s="73">
        <v>1</v>
      </c>
      <c r="E57" s="25">
        <v>425000</v>
      </c>
      <c r="F57" s="9">
        <v>9.9009900990099011E-3</v>
      </c>
      <c r="G57" s="9">
        <v>4.4709149394608705E-3</v>
      </c>
    </row>
    <row r="58" spans="1:7">
      <c r="D58" s="73"/>
      <c r="E58" s="25"/>
      <c r="F58" s="9"/>
      <c r="G58" s="9"/>
    </row>
    <row r="59" spans="1:7">
      <c r="B59" t="s">
        <v>90</v>
      </c>
      <c r="D59" s="73">
        <v>3</v>
      </c>
      <c r="E59" s="25">
        <v>1250500</v>
      </c>
      <c r="F59" s="9">
        <v>2.9702970297029702E-2</v>
      </c>
      <c r="G59" s="9">
        <v>1.3155009721872514E-2</v>
      </c>
    </row>
    <row r="60" spans="1:7">
      <c r="C60" t="s">
        <v>91</v>
      </c>
      <c r="D60" s="73">
        <v>3</v>
      </c>
      <c r="E60" s="25">
        <v>1250500</v>
      </c>
      <c r="F60" s="9">
        <v>2.9702970297029702E-2</v>
      </c>
      <c r="G60" s="9">
        <v>1.3155009721872514E-2</v>
      </c>
    </row>
    <row r="61" spans="1:7">
      <c r="D61" s="73"/>
      <c r="E61" s="25"/>
      <c r="F61" s="9"/>
      <c r="G61" s="9"/>
    </row>
    <row r="62" spans="1:7">
      <c r="A62" t="s">
        <v>54</v>
      </c>
      <c r="D62" s="73">
        <v>1</v>
      </c>
      <c r="E62" s="25">
        <v>415000</v>
      </c>
      <c r="F62" s="9">
        <v>9.9009900990099011E-3</v>
      </c>
      <c r="G62" s="9">
        <v>4.3657169408853206E-3</v>
      </c>
    </row>
    <row r="63" spans="1:7">
      <c r="B63" t="s">
        <v>35</v>
      </c>
      <c r="D63" s="73">
        <v>1</v>
      </c>
      <c r="E63" s="25">
        <v>415000</v>
      </c>
      <c r="F63" s="9">
        <v>9.9009900990099011E-3</v>
      </c>
      <c r="G63" s="9">
        <v>4.3657169408853206E-3</v>
      </c>
    </row>
    <row r="64" spans="1:7">
      <c r="C64" t="s">
        <v>81</v>
      </c>
      <c r="D64" s="73">
        <v>1</v>
      </c>
      <c r="E64" s="25">
        <v>415000</v>
      </c>
      <c r="F64" s="9">
        <v>9.9009900990099011E-3</v>
      </c>
      <c r="G64" s="9">
        <v>4.3657169408853206E-3</v>
      </c>
    </row>
    <row r="65" spans="1:7">
      <c r="D65" s="73"/>
      <c r="E65" s="25"/>
      <c r="F65" s="9"/>
      <c r="G65" s="9"/>
    </row>
    <row r="66" spans="1:7">
      <c r="A66" t="s">
        <v>71</v>
      </c>
      <c r="D66" s="73">
        <v>32</v>
      </c>
      <c r="E66" s="25">
        <v>15269424.710000001</v>
      </c>
      <c r="F66" s="9">
        <v>0.31683168316831684</v>
      </c>
      <c r="G66" s="9">
        <v>0.16063129188920464</v>
      </c>
    </row>
    <row r="67" spans="1:7">
      <c r="B67" t="s">
        <v>59</v>
      </c>
      <c r="D67" s="73">
        <v>23</v>
      </c>
      <c r="E67" s="25">
        <v>10766524.710000001</v>
      </c>
      <c r="F67" s="9">
        <v>0.22772277227722773</v>
      </c>
      <c r="G67" s="9">
        <v>0.11326168511062028</v>
      </c>
    </row>
    <row r="68" spans="1:7">
      <c r="C68" t="s">
        <v>64</v>
      </c>
      <c r="D68" s="73">
        <v>16</v>
      </c>
      <c r="E68" s="25">
        <v>7502524.71</v>
      </c>
      <c r="F68" s="9">
        <v>0.15841584158415842</v>
      </c>
      <c r="G68" s="9">
        <v>7.8925058375560783E-2</v>
      </c>
    </row>
    <row r="69" spans="1:7">
      <c r="C69" t="s">
        <v>65</v>
      </c>
      <c r="D69" s="73">
        <v>7</v>
      </c>
      <c r="E69" s="25">
        <v>3264000</v>
      </c>
      <c r="F69" s="9">
        <v>6.9306930693069313E-2</v>
      </c>
      <c r="G69" s="9">
        <v>3.4336626735059481E-2</v>
      </c>
    </row>
    <row r="70" spans="1:7">
      <c r="D70" s="73"/>
      <c r="E70" s="25"/>
      <c r="F70" s="9"/>
      <c r="G70" s="9"/>
    </row>
    <row r="71" spans="1:7">
      <c r="B71" t="s">
        <v>93</v>
      </c>
      <c r="D71" s="73">
        <v>1</v>
      </c>
      <c r="E71" s="25">
        <v>585000</v>
      </c>
      <c r="F71" s="9">
        <v>9.9009900990099011E-3</v>
      </c>
      <c r="G71" s="9">
        <v>6.1540829166696681E-3</v>
      </c>
    </row>
    <row r="72" spans="1:7">
      <c r="C72" t="s">
        <v>94</v>
      </c>
      <c r="D72" s="73">
        <v>1</v>
      </c>
      <c r="E72" s="25">
        <v>585000</v>
      </c>
      <c r="F72" s="9">
        <v>9.9009900990099011E-3</v>
      </c>
      <c r="G72" s="9">
        <v>6.1540829166696681E-3</v>
      </c>
    </row>
    <row r="73" spans="1:7">
      <c r="D73" s="73"/>
      <c r="E73" s="25"/>
      <c r="F73" s="9"/>
      <c r="G73" s="9"/>
    </row>
    <row r="74" spans="1:7">
      <c r="B74" t="s">
        <v>27</v>
      </c>
      <c r="D74" s="73">
        <v>1</v>
      </c>
      <c r="E74" s="25">
        <v>715000</v>
      </c>
      <c r="F74" s="9">
        <v>9.9009900990099011E-3</v>
      </c>
      <c r="G74" s="9">
        <v>7.5216568981518166E-3</v>
      </c>
    </row>
    <row r="75" spans="1:7">
      <c r="C75" t="s">
        <v>112</v>
      </c>
      <c r="D75" s="73">
        <v>1</v>
      </c>
      <c r="E75" s="25">
        <v>715000</v>
      </c>
      <c r="F75" s="9">
        <v>9.9009900990099011E-3</v>
      </c>
      <c r="G75" s="9">
        <v>7.5216568981518166E-3</v>
      </c>
    </row>
    <row r="76" spans="1:7">
      <c r="D76" s="73"/>
      <c r="E76" s="25"/>
      <c r="F76" s="9"/>
      <c r="G76" s="9"/>
    </row>
    <row r="77" spans="1:7">
      <c r="B77" t="s">
        <v>90</v>
      </c>
      <c r="D77" s="73">
        <v>1</v>
      </c>
      <c r="E77" s="25">
        <v>399900</v>
      </c>
      <c r="F77" s="9">
        <v>9.9009900990099011E-3</v>
      </c>
      <c r="G77" s="9">
        <v>4.2068679630362397E-3</v>
      </c>
    </row>
    <row r="78" spans="1:7">
      <c r="C78" t="s">
        <v>99</v>
      </c>
      <c r="D78" s="73">
        <v>1</v>
      </c>
      <c r="E78" s="25">
        <v>399900</v>
      </c>
      <c r="F78" s="9">
        <v>9.9009900990099011E-3</v>
      </c>
      <c r="G78" s="9">
        <v>4.2068679630362397E-3</v>
      </c>
    </row>
    <row r="79" spans="1:7">
      <c r="D79" s="73"/>
      <c r="E79" s="25"/>
      <c r="F79" s="9"/>
      <c r="G79" s="9"/>
    </row>
    <row r="80" spans="1:7">
      <c r="B80" t="s">
        <v>76</v>
      </c>
      <c r="D80" s="73">
        <v>6</v>
      </c>
      <c r="E80" s="25">
        <v>2803000</v>
      </c>
      <c r="F80" s="9">
        <v>5.9405940594059403E-2</v>
      </c>
      <c r="G80" s="9">
        <v>2.9486999000726634E-2</v>
      </c>
    </row>
    <row r="81" spans="1:7">
      <c r="C81" t="s">
        <v>79</v>
      </c>
      <c r="D81" s="73">
        <v>3</v>
      </c>
      <c r="E81" s="25">
        <v>1076000</v>
      </c>
      <c r="F81" s="9">
        <v>2.9702970297029702E-2</v>
      </c>
      <c r="G81" s="9">
        <v>1.1319304646729167E-2</v>
      </c>
    </row>
    <row r="82" spans="1:7">
      <c r="C82" t="s">
        <v>77</v>
      </c>
      <c r="D82" s="73">
        <v>3</v>
      </c>
      <c r="E82" s="25">
        <v>1727000</v>
      </c>
      <c r="F82" s="9">
        <v>2.9702970297029702E-2</v>
      </c>
      <c r="G82" s="9">
        <v>1.8167694353997465E-2</v>
      </c>
    </row>
    <row r="83" spans="1:7">
      <c r="D83" s="73"/>
      <c r="E83" s="25"/>
      <c r="F83" s="9"/>
      <c r="G83" s="9"/>
    </row>
    <row r="84" spans="1:7">
      <c r="A84" t="s">
        <v>66</v>
      </c>
      <c r="D84" s="73">
        <v>4</v>
      </c>
      <c r="E84" s="25">
        <v>3685000</v>
      </c>
      <c r="F84" s="9">
        <v>3.9603960396039604E-2</v>
      </c>
      <c r="G84" s="9">
        <v>3.8765462475090134E-2</v>
      </c>
    </row>
    <row r="85" spans="1:7">
      <c r="B85" t="s">
        <v>57</v>
      </c>
      <c r="D85" s="73">
        <v>1</v>
      </c>
      <c r="E85" s="25">
        <v>545000</v>
      </c>
      <c r="F85" s="9">
        <v>9.9009900990099011E-3</v>
      </c>
      <c r="G85" s="9">
        <v>5.7332909223674691E-3</v>
      </c>
    </row>
    <row r="86" spans="1:7">
      <c r="C86" t="s">
        <v>103</v>
      </c>
      <c r="D86" s="73">
        <v>1</v>
      </c>
      <c r="E86" s="25">
        <v>545000</v>
      </c>
      <c r="F86" s="9">
        <v>9.9009900990099011E-3</v>
      </c>
      <c r="G86" s="9">
        <v>5.7332909223674691E-3</v>
      </c>
    </row>
    <row r="87" spans="1:7">
      <c r="D87" s="73"/>
      <c r="E87" s="25"/>
      <c r="F87" s="9"/>
      <c r="G87" s="9"/>
    </row>
    <row r="88" spans="1:7">
      <c r="B88" t="s">
        <v>61</v>
      </c>
      <c r="D88" s="73">
        <v>3</v>
      </c>
      <c r="E88" s="25">
        <v>3140000</v>
      </c>
      <c r="F88" s="9">
        <v>2.9702970297029702E-2</v>
      </c>
      <c r="G88" s="9">
        <v>3.3032171552722665E-2</v>
      </c>
    </row>
    <row r="89" spans="1:7">
      <c r="C89" t="s">
        <v>62</v>
      </c>
      <c r="D89" s="73">
        <v>3</v>
      </c>
      <c r="E89" s="25">
        <v>3140000</v>
      </c>
      <c r="F89" s="9">
        <v>2.9702970297029702E-2</v>
      </c>
      <c r="G89" s="9">
        <v>3.3032171552722665E-2</v>
      </c>
    </row>
    <row r="90" spans="1:7">
      <c r="D90" s="73"/>
      <c r="E90" s="25"/>
      <c r="F90" s="9"/>
      <c r="G90" s="9"/>
    </row>
    <row r="91" spans="1:7">
      <c r="A91" t="s">
        <v>110</v>
      </c>
      <c r="D91" s="73">
        <v>1</v>
      </c>
      <c r="E91" s="25">
        <v>727212</v>
      </c>
      <c r="F91" s="9">
        <v>9.9009900990099011E-3</v>
      </c>
      <c r="G91" s="9">
        <v>7.6501246940122785E-3</v>
      </c>
    </row>
    <row r="92" spans="1:7">
      <c r="B92" t="s">
        <v>35</v>
      </c>
      <c r="D92" s="73">
        <v>1</v>
      </c>
      <c r="E92" s="25">
        <v>727212</v>
      </c>
      <c r="F92" s="9">
        <v>9.9009900990099011E-3</v>
      </c>
      <c r="G92" s="9">
        <v>7.6501246940122785E-3</v>
      </c>
    </row>
    <row r="93" spans="1:7">
      <c r="C93" t="s">
        <v>111</v>
      </c>
      <c r="D93" s="73">
        <v>1</v>
      </c>
      <c r="E93" s="25">
        <v>727212</v>
      </c>
      <c r="F93" s="9">
        <v>9.9009900990099011E-3</v>
      </c>
      <c r="G93" s="9">
        <v>7.6501246940122785E-3</v>
      </c>
    </row>
    <row r="94" spans="1:7">
      <c r="D94" s="73"/>
      <c r="E94" s="25"/>
      <c r="F94" s="9"/>
      <c r="G94" s="9"/>
    </row>
    <row r="95" spans="1:7">
      <c r="A95" t="s">
        <v>31</v>
      </c>
      <c r="D95" s="73">
        <v>101</v>
      </c>
      <c r="E95" s="25">
        <v>95058842.709999993</v>
      </c>
      <c r="F95" s="9">
        <v>1</v>
      </c>
      <c r="G9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0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2" t="s">
        <v>1</v>
      </c>
      <c r="B1" t="s">
        <v>30</v>
      </c>
    </row>
    <row r="3" spans="1:6">
      <c r="C3" s="72" t="s">
        <v>51</v>
      </c>
    </row>
    <row r="4" spans="1:6">
      <c r="A4" s="72" t="s">
        <v>50</v>
      </c>
      <c r="B4" s="72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170</v>
      </c>
      <c r="C5" s="73">
        <v>1</v>
      </c>
      <c r="D5" s="25">
        <v>308000</v>
      </c>
      <c r="E5" s="9">
        <v>1.4925373134328358E-2</v>
      </c>
      <c r="F5" s="9">
        <v>2.2904626399887261E-3</v>
      </c>
    </row>
    <row r="6" spans="1:6">
      <c r="B6" t="s">
        <v>71</v>
      </c>
      <c r="C6" s="73">
        <v>1</v>
      </c>
      <c r="D6" s="25">
        <v>308000</v>
      </c>
      <c r="E6" s="9">
        <v>1.4925373134328358E-2</v>
      </c>
      <c r="F6" s="9">
        <v>2.2904626399887261E-3</v>
      </c>
    </row>
    <row r="7" spans="1:6">
      <c r="C7" s="73"/>
      <c r="D7" s="25"/>
      <c r="E7" s="9"/>
      <c r="F7" s="9"/>
    </row>
    <row r="8" spans="1:6">
      <c r="A8" t="s">
        <v>212</v>
      </c>
      <c r="C8" s="73">
        <v>3</v>
      </c>
      <c r="D8" s="25">
        <v>4450000</v>
      </c>
      <c r="E8" s="9">
        <v>4.4776119402985072E-2</v>
      </c>
      <c r="F8" s="9">
        <v>3.3092723207629321E-2</v>
      </c>
    </row>
    <row r="9" spans="1:6">
      <c r="B9" t="s">
        <v>39</v>
      </c>
      <c r="C9" s="73">
        <v>3</v>
      </c>
      <c r="D9" s="25">
        <v>4450000</v>
      </c>
      <c r="E9" s="9">
        <v>4.4776119402985072E-2</v>
      </c>
      <c r="F9" s="9">
        <v>3.3092723207629321E-2</v>
      </c>
    </row>
    <row r="10" spans="1:6">
      <c r="C10" s="73"/>
      <c r="D10" s="25"/>
      <c r="E10" s="9"/>
      <c r="F10" s="9"/>
    </row>
    <row r="11" spans="1:6">
      <c r="A11" t="s">
        <v>189</v>
      </c>
      <c r="C11" s="73">
        <v>1</v>
      </c>
      <c r="D11" s="25">
        <v>363500</v>
      </c>
      <c r="E11" s="9">
        <v>1.4925373134328358E-2</v>
      </c>
      <c r="F11" s="9">
        <v>2.7031921092074739E-3</v>
      </c>
    </row>
    <row r="12" spans="1:6">
      <c r="B12" t="s">
        <v>71</v>
      </c>
      <c r="C12" s="73">
        <v>1</v>
      </c>
      <c r="D12" s="25">
        <v>363500</v>
      </c>
      <c r="E12" s="9">
        <v>1.4925373134328358E-2</v>
      </c>
      <c r="F12" s="9">
        <v>2.7031921092074739E-3</v>
      </c>
    </row>
    <row r="13" spans="1:6">
      <c r="C13" s="73"/>
      <c r="D13" s="25"/>
      <c r="E13" s="9"/>
      <c r="F13" s="9"/>
    </row>
    <row r="14" spans="1:6">
      <c r="A14" t="s">
        <v>132</v>
      </c>
      <c r="C14" s="73">
        <v>2</v>
      </c>
      <c r="D14" s="25">
        <v>955000</v>
      </c>
      <c r="E14" s="9">
        <v>2.9850746268656716E-2</v>
      </c>
      <c r="F14" s="9">
        <v>7.1019214973676416E-3</v>
      </c>
    </row>
    <row r="15" spans="1:6">
      <c r="B15" t="s">
        <v>40</v>
      </c>
      <c r="C15" s="73">
        <v>1</v>
      </c>
      <c r="D15" s="25">
        <v>395000</v>
      </c>
      <c r="E15" s="9">
        <v>1.4925373134328358E-2</v>
      </c>
      <c r="F15" s="9">
        <v>2.9374439701154117E-3</v>
      </c>
    </row>
    <row r="16" spans="1:6">
      <c r="B16" t="s">
        <v>71</v>
      </c>
      <c r="C16" s="73">
        <v>1</v>
      </c>
      <c r="D16" s="25">
        <v>560000</v>
      </c>
      <c r="E16" s="9">
        <v>1.4925373134328358E-2</v>
      </c>
      <c r="F16" s="9">
        <v>4.1644775272522295E-3</v>
      </c>
    </row>
    <row r="17" spans="1:6">
      <c r="C17" s="73"/>
      <c r="D17" s="25"/>
      <c r="E17" s="9"/>
      <c r="F17" s="9"/>
    </row>
    <row r="18" spans="1:6">
      <c r="A18" t="s">
        <v>144</v>
      </c>
      <c r="C18" s="73">
        <v>9</v>
      </c>
      <c r="D18" s="25">
        <v>2470400</v>
      </c>
      <c r="E18" s="9">
        <v>0.13432835820895522</v>
      </c>
      <c r="F18" s="9">
        <v>1.8371295148792693E-2</v>
      </c>
    </row>
    <row r="19" spans="1:6">
      <c r="B19" t="s">
        <v>39</v>
      </c>
      <c r="C19" s="73">
        <v>1</v>
      </c>
      <c r="D19" s="25">
        <v>174000</v>
      </c>
      <c r="E19" s="9">
        <v>1.4925373134328358E-2</v>
      </c>
      <c r="F19" s="9">
        <v>1.2939626602533714E-3</v>
      </c>
    </row>
    <row r="20" spans="1:6">
      <c r="B20" t="s">
        <v>40</v>
      </c>
      <c r="C20" s="73">
        <v>7</v>
      </c>
      <c r="D20" s="25">
        <v>2156400</v>
      </c>
      <c r="E20" s="9">
        <v>0.1044776119402985</v>
      </c>
      <c r="F20" s="9">
        <v>1.6036213106726264E-2</v>
      </c>
    </row>
    <row r="21" spans="1:6">
      <c r="B21" t="s">
        <v>71</v>
      </c>
      <c r="C21" s="73">
        <v>1</v>
      </c>
      <c r="D21" s="25">
        <v>140000</v>
      </c>
      <c r="E21" s="9">
        <v>1.4925373134328358E-2</v>
      </c>
      <c r="F21" s="9">
        <v>1.0411193818130574E-3</v>
      </c>
    </row>
    <row r="22" spans="1:6">
      <c r="C22" s="73"/>
      <c r="D22" s="25"/>
      <c r="E22" s="9"/>
      <c r="F22" s="9"/>
    </row>
    <row r="23" spans="1:6">
      <c r="A23" t="s">
        <v>163</v>
      </c>
      <c r="C23" s="73">
        <v>3</v>
      </c>
      <c r="D23" s="25">
        <v>1178000</v>
      </c>
      <c r="E23" s="9">
        <v>4.4776119402985072E-2</v>
      </c>
      <c r="F23" s="9">
        <v>8.7602759412555818E-3</v>
      </c>
    </row>
    <row r="24" spans="1:6">
      <c r="B24" t="s">
        <v>39</v>
      </c>
      <c r="C24" s="73">
        <v>2</v>
      </c>
      <c r="D24" s="25">
        <v>328000</v>
      </c>
      <c r="E24" s="9">
        <v>2.9850746268656716E-2</v>
      </c>
      <c r="F24" s="9">
        <v>2.4391939802477342E-3</v>
      </c>
    </row>
    <row r="25" spans="1:6">
      <c r="B25" t="s">
        <v>40</v>
      </c>
      <c r="C25" s="73">
        <v>1</v>
      </c>
      <c r="D25" s="25">
        <v>850000</v>
      </c>
      <c r="E25" s="9">
        <v>1.4925373134328358E-2</v>
      </c>
      <c r="F25" s="9">
        <v>6.321081961007848E-3</v>
      </c>
    </row>
    <row r="26" spans="1:6">
      <c r="C26" s="73"/>
      <c r="D26" s="25"/>
      <c r="E26" s="9"/>
      <c r="F26" s="9"/>
    </row>
    <row r="27" spans="1:6">
      <c r="A27" t="s">
        <v>185</v>
      </c>
      <c r="C27" s="73">
        <v>1</v>
      </c>
      <c r="D27" s="25">
        <v>297500</v>
      </c>
      <c r="E27" s="9">
        <v>1.4925373134328358E-2</v>
      </c>
      <c r="F27" s="9">
        <v>2.2123786863527469E-3</v>
      </c>
    </row>
    <row r="28" spans="1:6">
      <c r="B28" t="s">
        <v>40</v>
      </c>
      <c r="C28" s="73">
        <v>1</v>
      </c>
      <c r="D28" s="25">
        <v>297500</v>
      </c>
      <c r="E28" s="9">
        <v>1.4925373134328358E-2</v>
      </c>
      <c r="F28" s="9">
        <v>2.2123786863527469E-3</v>
      </c>
    </row>
    <row r="29" spans="1:6">
      <c r="C29" s="73"/>
      <c r="D29" s="25"/>
      <c r="E29" s="9"/>
      <c r="F29" s="9"/>
    </row>
    <row r="30" spans="1:6">
      <c r="A30" t="s">
        <v>157</v>
      </c>
      <c r="C30" s="73">
        <v>1</v>
      </c>
      <c r="D30" s="25">
        <v>575000</v>
      </c>
      <c r="E30" s="9">
        <v>1.4925373134328358E-2</v>
      </c>
      <c r="F30" s="9">
        <v>4.2760260324464852E-3</v>
      </c>
    </row>
    <row r="31" spans="1:6">
      <c r="B31" t="s">
        <v>40</v>
      </c>
      <c r="C31" s="73">
        <v>1</v>
      </c>
      <c r="D31" s="25">
        <v>575000</v>
      </c>
      <c r="E31" s="9">
        <v>1.4925373134328358E-2</v>
      </c>
      <c r="F31" s="9">
        <v>4.2760260324464852E-3</v>
      </c>
    </row>
    <row r="32" spans="1:6">
      <c r="C32" s="73"/>
      <c r="D32" s="25"/>
      <c r="E32" s="9"/>
      <c r="F32" s="9"/>
    </row>
    <row r="33" spans="1:6">
      <c r="A33" t="s">
        <v>126</v>
      </c>
      <c r="C33" s="73">
        <v>3</v>
      </c>
      <c r="D33" s="25">
        <v>1031000</v>
      </c>
      <c r="E33" s="9">
        <v>4.4776119402985072E-2</v>
      </c>
      <c r="F33" s="9">
        <v>7.667100590351872E-3</v>
      </c>
    </row>
    <row r="34" spans="1:6">
      <c r="B34" t="s">
        <v>40</v>
      </c>
      <c r="C34" s="73">
        <v>1</v>
      </c>
      <c r="D34" s="25">
        <v>494000</v>
      </c>
      <c r="E34" s="9">
        <v>1.4925373134328358E-2</v>
      </c>
      <c r="F34" s="9">
        <v>3.6736641043975025E-3</v>
      </c>
    </row>
    <row r="35" spans="1:6">
      <c r="B35" t="s">
        <v>71</v>
      </c>
      <c r="C35" s="73">
        <v>2</v>
      </c>
      <c r="D35" s="25">
        <v>537000</v>
      </c>
      <c r="E35" s="9">
        <v>2.9850746268656716E-2</v>
      </c>
      <c r="F35" s="9">
        <v>3.99343648595437E-3</v>
      </c>
    </row>
    <row r="36" spans="1:6">
      <c r="C36" s="73"/>
      <c r="D36" s="25"/>
      <c r="E36" s="9"/>
      <c r="F36" s="9"/>
    </row>
    <row r="37" spans="1:6">
      <c r="A37" t="s">
        <v>121</v>
      </c>
      <c r="C37" s="73">
        <v>1</v>
      </c>
      <c r="D37" s="25">
        <v>325000</v>
      </c>
      <c r="E37" s="9">
        <v>1.4925373134328358E-2</v>
      </c>
      <c r="F37" s="9">
        <v>2.4168842792088832E-3</v>
      </c>
    </row>
    <row r="38" spans="1:6">
      <c r="B38" t="s">
        <v>40</v>
      </c>
      <c r="C38" s="73">
        <v>1</v>
      </c>
      <c r="D38" s="25">
        <v>325000</v>
      </c>
      <c r="E38" s="9">
        <v>1.4925373134328358E-2</v>
      </c>
      <c r="F38" s="9">
        <v>2.4168842792088832E-3</v>
      </c>
    </row>
    <row r="39" spans="1:6">
      <c r="C39" s="73"/>
      <c r="D39" s="25"/>
      <c r="E39" s="9"/>
      <c r="F39" s="9"/>
    </row>
    <row r="40" spans="1:6">
      <c r="A40" t="s">
        <v>192</v>
      </c>
      <c r="C40" s="73">
        <v>2</v>
      </c>
      <c r="D40" s="25">
        <v>252000</v>
      </c>
      <c r="E40" s="9">
        <v>2.9850746268656716E-2</v>
      </c>
      <c r="F40" s="9">
        <v>1.8740148872635031E-3</v>
      </c>
    </row>
    <row r="41" spans="1:6">
      <c r="B41" t="s">
        <v>41</v>
      </c>
      <c r="C41" s="73">
        <v>1</v>
      </c>
      <c r="D41" s="25">
        <v>131000</v>
      </c>
      <c r="E41" s="9">
        <v>1.4925373134328358E-2</v>
      </c>
      <c r="F41" s="9">
        <v>9.741902786965037E-4</v>
      </c>
    </row>
    <row r="42" spans="1:6">
      <c r="B42" t="s">
        <v>71</v>
      </c>
      <c r="C42" s="73">
        <v>1</v>
      </c>
      <c r="D42" s="25">
        <v>121000</v>
      </c>
      <c r="E42" s="9">
        <v>1.4925373134328358E-2</v>
      </c>
      <c r="F42" s="9">
        <v>8.9982460856699955E-4</v>
      </c>
    </row>
    <row r="43" spans="1:6">
      <c r="C43" s="73"/>
      <c r="D43" s="25"/>
      <c r="E43" s="9"/>
      <c r="F43" s="9"/>
    </row>
    <row r="44" spans="1:6">
      <c r="A44" t="s">
        <v>119</v>
      </c>
      <c r="C44" s="73">
        <v>4</v>
      </c>
      <c r="D44" s="25">
        <v>873685</v>
      </c>
      <c r="E44" s="9">
        <v>5.9701492537313432E-2</v>
      </c>
      <c r="F44" s="9">
        <v>6.4972170507095785E-3</v>
      </c>
    </row>
    <row r="45" spans="1:6">
      <c r="B45" t="s">
        <v>39</v>
      </c>
      <c r="C45" s="73">
        <v>3</v>
      </c>
      <c r="D45" s="25">
        <v>501550</v>
      </c>
      <c r="E45" s="9">
        <v>4.4776119402985072E-2</v>
      </c>
      <c r="F45" s="9">
        <v>3.7298101853452778E-3</v>
      </c>
    </row>
    <row r="46" spans="1:6">
      <c r="B46" t="s">
        <v>40</v>
      </c>
      <c r="C46" s="73">
        <v>1</v>
      </c>
      <c r="D46" s="25">
        <v>372135</v>
      </c>
      <c r="E46" s="9">
        <v>1.4925373134328358E-2</v>
      </c>
      <c r="F46" s="9">
        <v>2.7674068653643006E-3</v>
      </c>
    </row>
    <row r="47" spans="1:6">
      <c r="C47" s="73"/>
      <c r="D47" s="25"/>
      <c r="E47" s="9"/>
      <c r="F47" s="9"/>
    </row>
    <row r="48" spans="1:6">
      <c r="A48" t="s">
        <v>155</v>
      </c>
      <c r="C48" s="73">
        <v>2</v>
      </c>
      <c r="D48" s="25">
        <v>662500</v>
      </c>
      <c r="E48" s="9">
        <v>2.9850746268656716E-2</v>
      </c>
      <c r="F48" s="9">
        <v>4.9267256460796462E-3</v>
      </c>
    </row>
    <row r="49" spans="1:6">
      <c r="B49" t="s">
        <v>71</v>
      </c>
      <c r="C49" s="73">
        <v>2</v>
      </c>
      <c r="D49" s="25">
        <v>662500</v>
      </c>
      <c r="E49" s="9">
        <v>2.9850746268656716E-2</v>
      </c>
      <c r="F49" s="9">
        <v>4.9267256460796462E-3</v>
      </c>
    </row>
    <row r="50" spans="1:6">
      <c r="C50" s="73"/>
      <c r="D50" s="25"/>
      <c r="E50" s="9"/>
      <c r="F50" s="9"/>
    </row>
    <row r="51" spans="1:6">
      <c r="A51" t="s">
        <v>130</v>
      </c>
      <c r="C51" s="73">
        <v>4</v>
      </c>
      <c r="D51" s="25">
        <v>73947500</v>
      </c>
      <c r="E51" s="9">
        <v>5.9701492537313432E-2</v>
      </c>
      <c r="F51" s="9">
        <v>0.54991553919015046</v>
      </c>
    </row>
    <row r="52" spans="1:6">
      <c r="B52" t="s">
        <v>140</v>
      </c>
      <c r="C52" s="73">
        <v>1</v>
      </c>
      <c r="D52" s="25">
        <v>248500</v>
      </c>
      <c r="E52" s="9">
        <v>1.4925373134328358E-2</v>
      </c>
      <c r="F52" s="9">
        <v>1.8479869027181767E-3</v>
      </c>
    </row>
    <row r="53" spans="1:6">
      <c r="B53" t="s">
        <v>39</v>
      </c>
      <c r="C53" s="73">
        <v>1</v>
      </c>
      <c r="D53" s="25">
        <v>171000</v>
      </c>
      <c r="E53" s="9">
        <v>1.4925373134328358E-2</v>
      </c>
      <c r="F53" s="9">
        <v>1.2716529592145199E-3</v>
      </c>
    </row>
    <row r="54" spans="1:6">
      <c r="B54" t="s">
        <v>40</v>
      </c>
      <c r="C54" s="73">
        <v>1</v>
      </c>
      <c r="D54" s="25">
        <v>73272000</v>
      </c>
      <c r="E54" s="9">
        <v>1.4925373134328358E-2</v>
      </c>
      <c r="F54" s="9">
        <v>0.54489213817290238</v>
      </c>
    </row>
    <row r="55" spans="1:6">
      <c r="B55" t="s">
        <v>71</v>
      </c>
      <c r="C55" s="73">
        <v>1</v>
      </c>
      <c r="D55" s="25">
        <v>256000</v>
      </c>
      <c r="E55" s="9">
        <v>1.4925373134328358E-2</v>
      </c>
      <c r="F55" s="9">
        <v>1.9037611553153048E-3</v>
      </c>
    </row>
    <row r="56" spans="1:6">
      <c r="C56" s="73"/>
      <c r="D56" s="25"/>
      <c r="E56" s="9"/>
      <c r="F56" s="9"/>
    </row>
    <row r="57" spans="1:6">
      <c r="A57" t="s">
        <v>194</v>
      </c>
      <c r="C57" s="73">
        <v>1</v>
      </c>
      <c r="D57" s="25">
        <v>117600</v>
      </c>
      <c r="E57" s="9">
        <v>1.4925373134328358E-2</v>
      </c>
      <c r="F57" s="9">
        <v>8.7454028072296813E-4</v>
      </c>
    </row>
    <row r="58" spans="1:6">
      <c r="B58" t="s">
        <v>41</v>
      </c>
      <c r="C58" s="73">
        <v>1</v>
      </c>
      <c r="D58" s="25">
        <v>117600</v>
      </c>
      <c r="E58" s="9">
        <v>1.4925373134328358E-2</v>
      </c>
      <c r="F58" s="9">
        <v>8.7454028072296813E-4</v>
      </c>
    </row>
    <row r="59" spans="1:6">
      <c r="C59" s="73"/>
      <c r="D59" s="25"/>
      <c r="E59" s="9"/>
      <c r="F59" s="9"/>
    </row>
    <row r="60" spans="1:6">
      <c r="A60" t="s">
        <v>134</v>
      </c>
      <c r="C60" s="73">
        <v>12</v>
      </c>
      <c r="D60" s="25">
        <v>3432105</v>
      </c>
      <c r="E60" s="9">
        <v>0.17910447761194029</v>
      </c>
      <c r="F60" s="9">
        <v>2.5523078827982167E-2</v>
      </c>
    </row>
    <row r="61" spans="1:6">
      <c r="B61" t="s">
        <v>41</v>
      </c>
      <c r="C61" s="73">
        <v>2</v>
      </c>
      <c r="D61" s="25">
        <v>639067</v>
      </c>
      <c r="E61" s="9">
        <v>2.9850746268656716E-2</v>
      </c>
      <c r="F61" s="9">
        <v>4.7524645712651798E-3</v>
      </c>
    </row>
    <row r="62" spans="1:6">
      <c r="B62" t="s">
        <v>39</v>
      </c>
      <c r="C62" s="73">
        <v>1</v>
      </c>
      <c r="D62" s="25">
        <v>521988</v>
      </c>
      <c r="E62" s="9">
        <v>1.4925373134328358E-2</v>
      </c>
      <c r="F62" s="9">
        <v>3.8817987419559586E-3</v>
      </c>
    </row>
    <row r="63" spans="1:6">
      <c r="B63" t="s">
        <v>40</v>
      </c>
      <c r="C63" s="73">
        <v>6</v>
      </c>
      <c r="D63" s="25">
        <v>1594900</v>
      </c>
      <c r="E63" s="9">
        <v>8.9552238805970144E-2</v>
      </c>
      <c r="F63" s="9">
        <v>1.1860580728954608E-2</v>
      </c>
    </row>
    <row r="64" spans="1:6">
      <c r="B64" t="s">
        <v>71</v>
      </c>
      <c r="C64" s="73">
        <v>3</v>
      </c>
      <c r="D64" s="25">
        <v>676150</v>
      </c>
      <c r="E64" s="9">
        <v>4.4776119402985072E-2</v>
      </c>
      <c r="F64" s="9">
        <v>5.0282347858064194E-3</v>
      </c>
    </row>
    <row r="65" spans="1:6">
      <c r="C65" s="73"/>
      <c r="D65" s="25"/>
      <c r="E65" s="9"/>
      <c r="F65" s="9"/>
    </row>
    <row r="66" spans="1:6">
      <c r="A66" t="s">
        <v>117</v>
      </c>
      <c r="C66" s="73">
        <v>5</v>
      </c>
      <c r="D66" s="25">
        <v>1462500</v>
      </c>
      <c r="E66" s="9">
        <v>7.4626865671641784E-2</v>
      </c>
      <c r="F66" s="9">
        <v>1.0875979256439974E-2</v>
      </c>
    </row>
    <row r="67" spans="1:6">
      <c r="B67" t="s">
        <v>39</v>
      </c>
      <c r="C67" s="73">
        <v>1</v>
      </c>
      <c r="D67" s="25">
        <v>267000</v>
      </c>
      <c r="E67" s="9">
        <v>1.4925373134328358E-2</v>
      </c>
      <c r="F67" s="9">
        <v>1.9855633924577595E-3</v>
      </c>
    </row>
    <row r="68" spans="1:6">
      <c r="B68" t="s">
        <v>40</v>
      </c>
      <c r="C68" s="73">
        <v>4</v>
      </c>
      <c r="D68" s="25">
        <v>1195500</v>
      </c>
      <c r="E68" s="9">
        <v>5.9701492537313432E-2</v>
      </c>
      <c r="F68" s="9">
        <v>8.8904158639822144E-3</v>
      </c>
    </row>
    <row r="69" spans="1:6">
      <c r="C69" s="73"/>
      <c r="D69" s="25"/>
      <c r="E69" s="9"/>
      <c r="F69" s="9"/>
    </row>
    <row r="70" spans="1:6">
      <c r="A70" t="s">
        <v>198</v>
      </c>
      <c r="C70" s="73">
        <v>2</v>
      </c>
      <c r="D70" s="25">
        <v>677360</v>
      </c>
      <c r="E70" s="9">
        <v>2.9850746268656716E-2</v>
      </c>
      <c r="F70" s="9">
        <v>5.0372330318920891E-3</v>
      </c>
    </row>
    <row r="71" spans="1:6">
      <c r="B71" t="s">
        <v>39</v>
      </c>
      <c r="C71" s="73">
        <v>1</v>
      </c>
      <c r="D71" s="25">
        <v>252600</v>
      </c>
      <c r="E71" s="9">
        <v>1.4925373134328358E-2</v>
      </c>
      <c r="F71" s="9">
        <v>1.8784768274712734E-3</v>
      </c>
    </row>
    <row r="72" spans="1:6">
      <c r="B72" t="s">
        <v>71</v>
      </c>
      <c r="C72" s="73">
        <v>1</v>
      </c>
      <c r="D72" s="25">
        <v>424760</v>
      </c>
      <c r="E72" s="9">
        <v>1.4925373134328358E-2</v>
      </c>
      <c r="F72" s="9">
        <v>3.1587562044208162E-3</v>
      </c>
    </row>
    <row r="73" spans="1:6">
      <c r="C73" s="73"/>
      <c r="D73" s="25"/>
      <c r="E73" s="9"/>
      <c r="F73" s="9"/>
    </row>
    <row r="74" spans="1:6">
      <c r="A74" t="s">
        <v>196</v>
      </c>
      <c r="C74" s="73">
        <v>1</v>
      </c>
      <c r="D74" s="25">
        <v>390000</v>
      </c>
      <c r="E74" s="9">
        <v>1.4925373134328358E-2</v>
      </c>
      <c r="F74" s="9">
        <v>2.9002611350506598E-3</v>
      </c>
    </row>
    <row r="75" spans="1:6">
      <c r="B75" t="s">
        <v>39</v>
      </c>
      <c r="C75" s="73">
        <v>1</v>
      </c>
      <c r="D75" s="25">
        <v>390000</v>
      </c>
      <c r="E75" s="9">
        <v>1.4925373134328358E-2</v>
      </c>
      <c r="F75" s="9">
        <v>2.9002611350506598E-3</v>
      </c>
    </row>
    <row r="76" spans="1:6">
      <c r="C76" s="73"/>
      <c r="D76" s="25"/>
      <c r="E76" s="9"/>
      <c r="F76" s="9"/>
    </row>
    <row r="77" spans="1:6">
      <c r="A77" t="s">
        <v>139</v>
      </c>
      <c r="C77" s="73">
        <v>1</v>
      </c>
      <c r="D77" s="25">
        <v>4384000</v>
      </c>
      <c r="E77" s="9">
        <v>1.4925373134328358E-2</v>
      </c>
      <c r="F77" s="9">
        <v>3.2601909784774598E-2</v>
      </c>
    </row>
    <row r="78" spans="1:6">
      <c r="B78" t="s">
        <v>39</v>
      </c>
      <c r="C78" s="73">
        <v>1</v>
      </c>
      <c r="D78" s="25">
        <v>4384000</v>
      </c>
      <c r="E78" s="9">
        <v>1.4925373134328358E-2</v>
      </c>
      <c r="F78" s="9">
        <v>3.2601909784774598E-2</v>
      </c>
    </row>
    <row r="79" spans="1:6">
      <c r="C79" s="73"/>
      <c r="D79" s="25"/>
      <c r="E79" s="9"/>
      <c r="F79" s="9"/>
    </row>
    <row r="80" spans="1:6">
      <c r="A80" t="s">
        <v>200</v>
      </c>
      <c r="C80" s="73">
        <v>1</v>
      </c>
      <c r="D80" s="25">
        <v>375000</v>
      </c>
      <c r="E80" s="9">
        <v>1.4925373134328358E-2</v>
      </c>
      <c r="F80" s="9">
        <v>2.7887126298564036E-3</v>
      </c>
    </row>
    <row r="81" spans="1:6">
      <c r="B81" t="s">
        <v>71</v>
      </c>
      <c r="C81" s="73">
        <v>1</v>
      </c>
      <c r="D81" s="25">
        <v>375000</v>
      </c>
      <c r="E81" s="9">
        <v>1.4925373134328358E-2</v>
      </c>
      <c r="F81" s="9">
        <v>2.7887126298564036E-3</v>
      </c>
    </row>
    <row r="82" spans="1:6">
      <c r="C82" s="73"/>
      <c r="D82" s="25"/>
      <c r="E82" s="9"/>
      <c r="F82" s="9"/>
    </row>
    <row r="83" spans="1:6">
      <c r="A83" t="s">
        <v>179</v>
      </c>
      <c r="C83" s="73">
        <v>1</v>
      </c>
      <c r="D83" s="25">
        <v>383000</v>
      </c>
      <c r="E83" s="9">
        <v>1.4925373134328358E-2</v>
      </c>
      <c r="F83" s="9">
        <v>2.8482051659600069E-3</v>
      </c>
    </row>
    <row r="84" spans="1:6">
      <c r="B84" t="s">
        <v>71</v>
      </c>
      <c r="C84" s="73">
        <v>1</v>
      </c>
      <c r="D84" s="25">
        <v>383000</v>
      </c>
      <c r="E84" s="9">
        <v>1.4925373134328358E-2</v>
      </c>
      <c r="F84" s="9">
        <v>2.8482051659600069E-3</v>
      </c>
    </row>
    <row r="85" spans="1:6">
      <c r="C85" s="73"/>
      <c r="D85" s="25"/>
      <c r="E85" s="9"/>
      <c r="F85" s="9"/>
    </row>
    <row r="86" spans="1:6">
      <c r="A86" t="s">
        <v>174</v>
      </c>
      <c r="C86" s="73">
        <v>1</v>
      </c>
      <c r="D86" s="25">
        <v>220000</v>
      </c>
      <c r="E86" s="9">
        <v>1.4925373134328358E-2</v>
      </c>
      <c r="F86" s="9">
        <v>1.6360447428490901E-3</v>
      </c>
    </row>
    <row r="87" spans="1:6">
      <c r="B87" t="s">
        <v>40</v>
      </c>
      <c r="C87" s="73">
        <v>1</v>
      </c>
      <c r="D87" s="25">
        <v>220000</v>
      </c>
      <c r="E87" s="9">
        <v>1.4925373134328358E-2</v>
      </c>
      <c r="F87" s="9">
        <v>1.6360447428490901E-3</v>
      </c>
    </row>
    <row r="88" spans="1:6">
      <c r="C88" s="73"/>
      <c r="D88" s="25"/>
      <c r="E88" s="9"/>
      <c r="F88" s="9"/>
    </row>
    <row r="89" spans="1:6">
      <c r="A89" t="s">
        <v>123</v>
      </c>
      <c r="C89" s="73">
        <v>1</v>
      </c>
      <c r="D89" s="25">
        <v>21000000</v>
      </c>
      <c r="E89" s="9">
        <v>1.4925373134328358E-2</v>
      </c>
      <c r="F89" s="9">
        <v>0.15616790727195859</v>
      </c>
    </row>
    <row r="90" spans="1:6">
      <c r="B90" t="s">
        <v>40</v>
      </c>
      <c r="C90" s="73">
        <v>1</v>
      </c>
      <c r="D90" s="25">
        <v>21000000</v>
      </c>
      <c r="E90" s="9">
        <v>1.4925373134328358E-2</v>
      </c>
      <c r="F90" s="9">
        <v>0.15616790727195859</v>
      </c>
    </row>
    <row r="91" spans="1:6">
      <c r="C91" s="73"/>
      <c r="D91" s="25"/>
      <c r="E91" s="9"/>
      <c r="F91" s="9"/>
    </row>
    <row r="92" spans="1:6">
      <c r="A92" t="s">
        <v>136</v>
      </c>
      <c r="C92" s="73">
        <v>1</v>
      </c>
      <c r="D92" s="25">
        <v>90000</v>
      </c>
      <c r="E92" s="9">
        <v>1.4925373134328358E-2</v>
      </c>
      <c r="F92" s="9">
        <v>6.6929103116553687E-4</v>
      </c>
    </row>
    <row r="93" spans="1:6">
      <c r="B93" t="s">
        <v>40</v>
      </c>
      <c r="C93" s="73">
        <v>1</v>
      </c>
      <c r="D93" s="25">
        <v>90000</v>
      </c>
      <c r="E93" s="9">
        <v>1.4925373134328358E-2</v>
      </c>
      <c r="F93" s="9">
        <v>6.6929103116553687E-4</v>
      </c>
    </row>
    <row r="94" spans="1:6">
      <c r="C94" s="73"/>
      <c r="D94" s="25"/>
      <c r="E94" s="9"/>
      <c r="F94" s="9"/>
    </row>
    <row r="95" spans="1:6">
      <c r="A95" t="s">
        <v>205</v>
      </c>
      <c r="C95" s="73">
        <v>1</v>
      </c>
      <c r="D95" s="25">
        <v>2100000</v>
      </c>
      <c r="E95" s="9">
        <v>1.4925373134328358E-2</v>
      </c>
      <c r="F95" s="9">
        <v>1.5616790727195861E-2</v>
      </c>
    </row>
    <row r="96" spans="1:6">
      <c r="B96" t="s">
        <v>40</v>
      </c>
      <c r="C96" s="73">
        <v>1</v>
      </c>
      <c r="D96" s="25">
        <v>2100000</v>
      </c>
      <c r="E96" s="9">
        <v>1.4925373134328358E-2</v>
      </c>
      <c r="F96" s="9">
        <v>1.5616790727195861E-2</v>
      </c>
    </row>
    <row r="97" spans="1:6">
      <c r="C97" s="73"/>
      <c r="D97" s="25"/>
      <c r="E97" s="9"/>
      <c r="F97" s="9"/>
    </row>
    <row r="98" spans="1:6">
      <c r="A98" t="s">
        <v>148</v>
      </c>
      <c r="C98" s="73">
        <v>1</v>
      </c>
      <c r="D98" s="25">
        <v>150000</v>
      </c>
      <c r="E98" s="9">
        <v>1.4925373134328358E-2</v>
      </c>
      <c r="F98" s="9">
        <v>1.1154850519425614E-3</v>
      </c>
    </row>
    <row r="99" spans="1:6">
      <c r="B99" t="s">
        <v>40</v>
      </c>
      <c r="C99" s="73">
        <v>1</v>
      </c>
      <c r="D99" s="25">
        <v>150000</v>
      </c>
      <c r="E99" s="9">
        <v>1.4925373134328358E-2</v>
      </c>
      <c r="F99" s="9">
        <v>1.1154850519425614E-3</v>
      </c>
    </row>
    <row r="100" spans="1:6">
      <c r="C100" s="73"/>
      <c r="D100" s="25"/>
      <c r="E100" s="9"/>
      <c r="F100" s="9"/>
    </row>
    <row r="101" spans="1:6">
      <c r="A101" t="s">
        <v>181</v>
      </c>
      <c r="C101" s="73">
        <v>1</v>
      </c>
      <c r="D101" s="25">
        <v>12000000</v>
      </c>
      <c r="E101" s="9">
        <v>1.4925373134328358E-2</v>
      </c>
      <c r="F101" s="9">
        <v>8.9238804155404916E-2</v>
      </c>
    </row>
    <row r="102" spans="1:6">
      <c r="B102" t="s">
        <v>40</v>
      </c>
      <c r="C102" s="73">
        <v>1</v>
      </c>
      <c r="D102" s="25">
        <v>12000000</v>
      </c>
      <c r="E102" s="9">
        <v>1.4925373134328358E-2</v>
      </c>
      <c r="F102" s="9">
        <v>8.9238804155404916E-2</v>
      </c>
    </row>
    <row r="103" spans="1:6">
      <c r="C103" s="73"/>
      <c r="D103" s="25"/>
      <c r="E103" s="9"/>
      <c r="F103" s="9"/>
    </row>
    <row r="104" spans="1:6">
      <c r="A104" t="s">
        <v>31</v>
      </c>
      <c r="C104" s="73">
        <v>67</v>
      </c>
      <c r="D104" s="25">
        <v>134470650</v>
      </c>
      <c r="E104" s="9">
        <v>1</v>
      </c>
      <c r="F10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2" t="s">
        <v>0</v>
      </c>
      <c r="B1" s="82" t="s">
        <v>42</v>
      </c>
      <c r="C1" s="82" t="s">
        <v>26</v>
      </c>
      <c r="D1" s="82" t="s">
        <v>33</v>
      </c>
      <c r="E1" s="82" t="s">
        <v>29</v>
      </c>
      <c r="F1" s="82" t="s">
        <v>36</v>
      </c>
      <c r="G1" s="82" t="s">
        <v>43</v>
      </c>
      <c r="H1" s="82" t="s">
        <v>44</v>
      </c>
      <c r="I1" s="82" t="s">
        <v>45</v>
      </c>
      <c r="J1" s="82" t="s">
        <v>37</v>
      </c>
      <c r="K1" s="87" t="s">
        <v>53</v>
      </c>
      <c r="L1">
        <v>102</v>
      </c>
    </row>
    <row r="2" spans="1:12" ht="15">
      <c r="A2" s="104" t="s">
        <v>110</v>
      </c>
      <c r="B2" s="104" t="s">
        <v>216</v>
      </c>
      <c r="C2" s="104" t="s">
        <v>35</v>
      </c>
      <c r="D2" s="104" t="s">
        <v>111</v>
      </c>
      <c r="E2" s="104" t="s">
        <v>74</v>
      </c>
      <c r="F2" s="105">
        <v>528452</v>
      </c>
      <c r="G2" s="106">
        <v>727212</v>
      </c>
      <c r="H2" s="104" t="s">
        <v>73</v>
      </c>
      <c r="I2" s="104" t="s">
        <v>73</v>
      </c>
      <c r="J2" s="107">
        <v>44559</v>
      </c>
    </row>
    <row r="3" spans="1:12" ht="15">
      <c r="A3" s="104" t="s">
        <v>41</v>
      </c>
      <c r="B3" s="104" t="s">
        <v>217</v>
      </c>
      <c r="C3" s="104" t="s">
        <v>27</v>
      </c>
      <c r="D3" s="104" t="s">
        <v>108</v>
      </c>
      <c r="E3" s="104" t="s">
        <v>74</v>
      </c>
      <c r="F3" s="105">
        <v>528415</v>
      </c>
      <c r="G3" s="106">
        <v>580000</v>
      </c>
      <c r="H3" s="104" t="s">
        <v>75</v>
      </c>
      <c r="I3" s="104" t="s">
        <v>73</v>
      </c>
      <c r="J3" s="107">
        <v>44558</v>
      </c>
    </row>
    <row r="4" spans="1:12" ht="15">
      <c r="A4" s="104" t="s">
        <v>41</v>
      </c>
      <c r="B4" s="104" t="s">
        <v>217</v>
      </c>
      <c r="C4" s="104" t="s">
        <v>86</v>
      </c>
      <c r="D4" s="104" t="s">
        <v>87</v>
      </c>
      <c r="E4" s="104" t="s">
        <v>72</v>
      </c>
      <c r="F4" s="105">
        <v>527805</v>
      </c>
      <c r="G4" s="106">
        <v>229000</v>
      </c>
      <c r="H4" s="104" t="s">
        <v>75</v>
      </c>
      <c r="I4" s="104" t="s">
        <v>73</v>
      </c>
      <c r="J4" s="107">
        <v>44537</v>
      </c>
    </row>
    <row r="5" spans="1:12" ht="15">
      <c r="A5" s="104" t="s">
        <v>41</v>
      </c>
      <c r="B5" s="104" t="s">
        <v>217</v>
      </c>
      <c r="C5" s="104" t="s">
        <v>86</v>
      </c>
      <c r="D5" s="104" t="s">
        <v>89</v>
      </c>
      <c r="E5" s="104" t="s">
        <v>78</v>
      </c>
      <c r="F5" s="105">
        <v>527914</v>
      </c>
      <c r="G5" s="106">
        <v>339000</v>
      </c>
      <c r="H5" s="104" t="s">
        <v>75</v>
      </c>
      <c r="I5" s="104" t="s">
        <v>73</v>
      </c>
      <c r="J5" s="107">
        <v>44540</v>
      </c>
    </row>
    <row r="6" spans="1:12" ht="15">
      <c r="A6" s="104" t="s">
        <v>41</v>
      </c>
      <c r="B6" s="104" t="s">
        <v>217</v>
      </c>
      <c r="C6" s="104" t="s">
        <v>57</v>
      </c>
      <c r="D6" s="104" t="s">
        <v>58</v>
      </c>
      <c r="E6" s="104" t="s">
        <v>74</v>
      </c>
      <c r="F6" s="105">
        <v>527636</v>
      </c>
      <c r="G6" s="106">
        <v>725000</v>
      </c>
      <c r="H6" s="104" t="s">
        <v>75</v>
      </c>
      <c r="I6" s="104" t="s">
        <v>73</v>
      </c>
      <c r="J6" s="107">
        <v>44531</v>
      </c>
    </row>
    <row r="7" spans="1:12" ht="15">
      <c r="A7" s="104" t="s">
        <v>41</v>
      </c>
      <c r="B7" s="104" t="s">
        <v>217</v>
      </c>
      <c r="C7" s="104" t="s">
        <v>27</v>
      </c>
      <c r="D7" s="104" t="s">
        <v>92</v>
      </c>
      <c r="E7" s="104" t="s">
        <v>84</v>
      </c>
      <c r="F7" s="105">
        <v>528105</v>
      </c>
      <c r="G7" s="106">
        <v>7749293</v>
      </c>
      <c r="H7" s="104" t="s">
        <v>75</v>
      </c>
      <c r="I7" s="104" t="s">
        <v>73</v>
      </c>
      <c r="J7" s="107">
        <v>44547</v>
      </c>
    </row>
    <row r="8" spans="1:12" ht="15">
      <c r="A8" s="104" t="s">
        <v>41</v>
      </c>
      <c r="B8" s="104" t="s">
        <v>217</v>
      </c>
      <c r="C8" s="104" t="s">
        <v>105</v>
      </c>
      <c r="D8" s="104" t="s">
        <v>106</v>
      </c>
      <c r="E8" s="104" t="s">
        <v>88</v>
      </c>
      <c r="F8" s="105">
        <v>528275</v>
      </c>
      <c r="G8" s="106">
        <v>8400000</v>
      </c>
      <c r="H8" s="104" t="s">
        <v>75</v>
      </c>
      <c r="I8" s="104" t="s">
        <v>73</v>
      </c>
      <c r="J8" s="107">
        <v>44552</v>
      </c>
    </row>
    <row r="9" spans="1:12" ht="15">
      <c r="A9" s="104" t="s">
        <v>41</v>
      </c>
      <c r="B9" s="104" t="s">
        <v>217</v>
      </c>
      <c r="C9" s="104" t="s">
        <v>27</v>
      </c>
      <c r="D9" s="104" t="s">
        <v>92</v>
      </c>
      <c r="E9" s="104" t="s">
        <v>84</v>
      </c>
      <c r="F9" s="105">
        <v>528511</v>
      </c>
      <c r="G9" s="106">
        <v>4000000</v>
      </c>
      <c r="H9" s="104" t="s">
        <v>75</v>
      </c>
      <c r="I9" s="104" t="s">
        <v>73</v>
      </c>
      <c r="J9" s="107">
        <v>44560</v>
      </c>
    </row>
    <row r="10" spans="1:12" ht="15">
      <c r="A10" s="104" t="s">
        <v>39</v>
      </c>
      <c r="B10" s="104" t="s">
        <v>218</v>
      </c>
      <c r="C10" s="104" t="s">
        <v>59</v>
      </c>
      <c r="D10" s="104" t="s">
        <v>80</v>
      </c>
      <c r="E10" s="104" t="s">
        <v>72</v>
      </c>
      <c r="F10" s="105">
        <v>527666</v>
      </c>
      <c r="G10" s="106">
        <v>237000</v>
      </c>
      <c r="H10" s="104" t="s">
        <v>75</v>
      </c>
      <c r="I10" s="104" t="s">
        <v>73</v>
      </c>
      <c r="J10" s="107">
        <v>44532</v>
      </c>
    </row>
    <row r="11" spans="1:12" ht="15">
      <c r="A11" s="104" t="s">
        <v>39</v>
      </c>
      <c r="B11" s="104" t="s">
        <v>218</v>
      </c>
      <c r="C11" s="104" t="s">
        <v>59</v>
      </c>
      <c r="D11" s="104" t="s">
        <v>83</v>
      </c>
      <c r="E11" s="104" t="s">
        <v>74</v>
      </c>
      <c r="F11" s="105">
        <v>528062</v>
      </c>
      <c r="G11" s="106">
        <v>460000</v>
      </c>
      <c r="H11" s="104" t="s">
        <v>75</v>
      </c>
      <c r="I11" s="104" t="s">
        <v>73</v>
      </c>
      <c r="J11" s="107">
        <v>44545</v>
      </c>
    </row>
    <row r="12" spans="1:12" ht="15">
      <c r="A12" s="104" t="s">
        <v>39</v>
      </c>
      <c r="B12" s="104" t="s">
        <v>218</v>
      </c>
      <c r="C12" s="104" t="s">
        <v>113</v>
      </c>
      <c r="D12" s="104" t="s">
        <v>114</v>
      </c>
      <c r="E12" s="104" t="s">
        <v>74</v>
      </c>
      <c r="F12" s="105">
        <v>528522</v>
      </c>
      <c r="G12" s="106">
        <v>417000</v>
      </c>
      <c r="H12" s="104" t="s">
        <v>75</v>
      </c>
      <c r="I12" s="104" t="s">
        <v>73</v>
      </c>
      <c r="J12" s="107">
        <v>44560</v>
      </c>
    </row>
    <row r="13" spans="1:12" ht="15">
      <c r="A13" s="104" t="s">
        <v>39</v>
      </c>
      <c r="B13" s="104" t="s">
        <v>218</v>
      </c>
      <c r="C13" s="104" t="s">
        <v>59</v>
      </c>
      <c r="D13" s="104" t="s">
        <v>83</v>
      </c>
      <c r="E13" s="104" t="s">
        <v>84</v>
      </c>
      <c r="F13" s="105">
        <v>528072</v>
      </c>
      <c r="G13" s="106">
        <v>2400000</v>
      </c>
      <c r="H13" s="104" t="s">
        <v>75</v>
      </c>
      <c r="I13" s="104" t="s">
        <v>73</v>
      </c>
      <c r="J13" s="107">
        <v>44546</v>
      </c>
    </row>
    <row r="14" spans="1:12" ht="15">
      <c r="A14" s="104" t="s">
        <v>39</v>
      </c>
      <c r="B14" s="104" t="s">
        <v>218</v>
      </c>
      <c r="C14" s="104" t="s">
        <v>28</v>
      </c>
      <c r="D14" s="104" t="s">
        <v>98</v>
      </c>
      <c r="E14" s="104" t="s">
        <v>74</v>
      </c>
      <c r="F14" s="105">
        <v>528516</v>
      </c>
      <c r="G14" s="106">
        <v>568360</v>
      </c>
      <c r="H14" s="104" t="s">
        <v>75</v>
      </c>
      <c r="I14" s="104" t="s">
        <v>73</v>
      </c>
      <c r="J14" s="107">
        <v>44560</v>
      </c>
    </row>
    <row r="15" spans="1:12" ht="15">
      <c r="A15" s="104" t="s">
        <v>39</v>
      </c>
      <c r="B15" s="104" t="s">
        <v>218</v>
      </c>
      <c r="C15" s="104" t="s">
        <v>59</v>
      </c>
      <c r="D15" s="104" t="s">
        <v>83</v>
      </c>
      <c r="E15" s="104" t="s">
        <v>74</v>
      </c>
      <c r="F15" s="105">
        <v>528524</v>
      </c>
      <c r="G15" s="106">
        <v>399900</v>
      </c>
      <c r="H15" s="104" t="s">
        <v>75</v>
      </c>
      <c r="I15" s="104" t="s">
        <v>73</v>
      </c>
      <c r="J15" s="107">
        <v>44560</v>
      </c>
    </row>
    <row r="16" spans="1:12" ht="15">
      <c r="A16" s="104" t="s">
        <v>39</v>
      </c>
      <c r="B16" s="104" t="s">
        <v>218</v>
      </c>
      <c r="C16" s="104" t="s">
        <v>28</v>
      </c>
      <c r="D16" s="104" t="s">
        <v>98</v>
      </c>
      <c r="E16" s="104" t="s">
        <v>74</v>
      </c>
      <c r="F16" s="105">
        <v>528493</v>
      </c>
      <c r="G16" s="106">
        <v>573507</v>
      </c>
      <c r="H16" s="104" t="s">
        <v>75</v>
      </c>
      <c r="I16" s="104" t="s">
        <v>73</v>
      </c>
      <c r="J16" s="107">
        <v>44560</v>
      </c>
    </row>
    <row r="17" spans="1:10" ht="15">
      <c r="A17" s="104" t="s">
        <v>39</v>
      </c>
      <c r="B17" s="104" t="s">
        <v>218</v>
      </c>
      <c r="C17" s="104" t="s">
        <v>28</v>
      </c>
      <c r="D17" s="104" t="s">
        <v>96</v>
      </c>
      <c r="E17" s="104" t="s">
        <v>88</v>
      </c>
      <c r="F17" s="105">
        <v>528534</v>
      </c>
      <c r="G17" s="106">
        <v>3200000</v>
      </c>
      <c r="H17" s="104" t="s">
        <v>75</v>
      </c>
      <c r="I17" s="104" t="s">
        <v>73</v>
      </c>
      <c r="J17" s="107">
        <v>44560</v>
      </c>
    </row>
    <row r="18" spans="1:10" ht="15">
      <c r="A18" s="104" t="s">
        <v>39</v>
      </c>
      <c r="B18" s="104" t="s">
        <v>218</v>
      </c>
      <c r="C18" s="104" t="s">
        <v>28</v>
      </c>
      <c r="D18" s="104" t="s">
        <v>96</v>
      </c>
      <c r="E18" s="104" t="s">
        <v>88</v>
      </c>
      <c r="F18" s="105">
        <v>528536</v>
      </c>
      <c r="G18" s="106">
        <v>2600000</v>
      </c>
      <c r="H18" s="104" t="s">
        <v>75</v>
      </c>
      <c r="I18" s="104" t="s">
        <v>73</v>
      </c>
      <c r="J18" s="107">
        <v>44560</v>
      </c>
    </row>
    <row r="19" spans="1:10" ht="15">
      <c r="A19" s="104" t="s">
        <v>39</v>
      </c>
      <c r="B19" s="104" t="s">
        <v>218</v>
      </c>
      <c r="C19" s="104" t="s">
        <v>28</v>
      </c>
      <c r="D19" s="104" t="s">
        <v>96</v>
      </c>
      <c r="E19" s="104" t="s">
        <v>88</v>
      </c>
      <c r="F19" s="105">
        <v>528146</v>
      </c>
      <c r="G19" s="106">
        <v>2250000</v>
      </c>
      <c r="H19" s="104" t="s">
        <v>75</v>
      </c>
      <c r="I19" s="104" t="s">
        <v>73</v>
      </c>
      <c r="J19" s="107">
        <v>44547</v>
      </c>
    </row>
    <row r="20" spans="1:10" ht="15">
      <c r="A20" s="104" t="s">
        <v>39</v>
      </c>
      <c r="B20" s="104" t="s">
        <v>218</v>
      </c>
      <c r="C20" s="104" t="s">
        <v>28</v>
      </c>
      <c r="D20" s="104" t="s">
        <v>96</v>
      </c>
      <c r="E20" s="104" t="s">
        <v>88</v>
      </c>
      <c r="F20" s="105">
        <v>528538</v>
      </c>
      <c r="G20" s="106">
        <v>2650000</v>
      </c>
      <c r="H20" s="104" t="s">
        <v>75</v>
      </c>
      <c r="I20" s="104" t="s">
        <v>73</v>
      </c>
      <c r="J20" s="107">
        <v>44560</v>
      </c>
    </row>
    <row r="21" spans="1:10" ht="15">
      <c r="A21" s="104" t="s">
        <v>39</v>
      </c>
      <c r="B21" s="104" t="s">
        <v>218</v>
      </c>
      <c r="C21" s="104" t="s">
        <v>28</v>
      </c>
      <c r="D21" s="104" t="s">
        <v>102</v>
      </c>
      <c r="E21" s="104" t="s">
        <v>78</v>
      </c>
      <c r="F21" s="105">
        <v>528244</v>
      </c>
      <c r="G21" s="106">
        <v>365000</v>
      </c>
      <c r="H21" s="104" t="s">
        <v>75</v>
      </c>
      <c r="I21" s="104" t="s">
        <v>73</v>
      </c>
      <c r="J21" s="107">
        <v>44551</v>
      </c>
    </row>
    <row r="22" spans="1:10" ht="15">
      <c r="A22" s="104" t="s">
        <v>39</v>
      </c>
      <c r="B22" s="104" t="s">
        <v>218</v>
      </c>
      <c r="C22" s="104" t="s">
        <v>59</v>
      </c>
      <c r="D22" s="104" t="s">
        <v>80</v>
      </c>
      <c r="E22" s="104" t="s">
        <v>74</v>
      </c>
      <c r="F22" s="105">
        <v>528468</v>
      </c>
      <c r="G22" s="106">
        <v>680000</v>
      </c>
      <c r="H22" s="104" t="s">
        <v>75</v>
      </c>
      <c r="I22" s="104" t="s">
        <v>73</v>
      </c>
      <c r="J22" s="107">
        <v>44559</v>
      </c>
    </row>
    <row r="23" spans="1:10" ht="15">
      <c r="A23" s="104" t="s">
        <v>39</v>
      </c>
      <c r="B23" s="104" t="s">
        <v>218</v>
      </c>
      <c r="C23" s="104" t="s">
        <v>59</v>
      </c>
      <c r="D23" s="104" t="s">
        <v>60</v>
      </c>
      <c r="E23" s="104" t="s">
        <v>74</v>
      </c>
      <c r="F23" s="105">
        <v>528457</v>
      </c>
      <c r="G23" s="106">
        <v>330000</v>
      </c>
      <c r="H23" s="104" t="s">
        <v>75</v>
      </c>
      <c r="I23" s="104" t="s">
        <v>73</v>
      </c>
      <c r="J23" s="107">
        <v>44559</v>
      </c>
    </row>
    <row r="24" spans="1:10" ht="15">
      <c r="A24" s="104" t="s">
        <v>39</v>
      </c>
      <c r="B24" s="104" t="s">
        <v>218</v>
      </c>
      <c r="C24" s="104" t="s">
        <v>86</v>
      </c>
      <c r="D24" s="104" t="s">
        <v>87</v>
      </c>
      <c r="E24" s="104" t="s">
        <v>74</v>
      </c>
      <c r="F24" s="105">
        <v>528485</v>
      </c>
      <c r="G24" s="106">
        <v>450000</v>
      </c>
      <c r="H24" s="104" t="s">
        <v>75</v>
      </c>
      <c r="I24" s="104" t="s">
        <v>73</v>
      </c>
      <c r="J24" s="107">
        <v>44559</v>
      </c>
    </row>
    <row r="25" spans="1:10" ht="15">
      <c r="A25" s="104" t="s">
        <v>39</v>
      </c>
      <c r="B25" s="104" t="s">
        <v>218</v>
      </c>
      <c r="C25" s="104" t="s">
        <v>59</v>
      </c>
      <c r="D25" s="104" t="s">
        <v>83</v>
      </c>
      <c r="E25" s="104" t="s">
        <v>74</v>
      </c>
      <c r="F25" s="105">
        <v>527716</v>
      </c>
      <c r="G25" s="106">
        <v>606000</v>
      </c>
      <c r="H25" s="104" t="s">
        <v>75</v>
      </c>
      <c r="I25" s="104" t="s">
        <v>73</v>
      </c>
      <c r="J25" s="107">
        <v>44533</v>
      </c>
    </row>
    <row r="26" spans="1:10" ht="15">
      <c r="A26" s="104" t="s">
        <v>39</v>
      </c>
      <c r="B26" s="104" t="s">
        <v>218</v>
      </c>
      <c r="C26" s="104" t="s">
        <v>59</v>
      </c>
      <c r="D26" s="104" t="s">
        <v>60</v>
      </c>
      <c r="E26" s="104" t="s">
        <v>84</v>
      </c>
      <c r="F26" s="105">
        <v>527721</v>
      </c>
      <c r="G26" s="106">
        <v>180000</v>
      </c>
      <c r="H26" s="104" t="s">
        <v>75</v>
      </c>
      <c r="I26" s="104" t="s">
        <v>73</v>
      </c>
      <c r="J26" s="107">
        <v>44533</v>
      </c>
    </row>
    <row r="27" spans="1:10" ht="15">
      <c r="A27" s="104" t="s">
        <v>39</v>
      </c>
      <c r="B27" s="104" t="s">
        <v>218</v>
      </c>
      <c r="C27" s="104" t="s">
        <v>59</v>
      </c>
      <c r="D27" s="104" t="s">
        <v>60</v>
      </c>
      <c r="E27" s="104" t="s">
        <v>74</v>
      </c>
      <c r="F27" s="105">
        <v>527857</v>
      </c>
      <c r="G27" s="106">
        <v>285000</v>
      </c>
      <c r="H27" s="104" t="s">
        <v>75</v>
      </c>
      <c r="I27" s="104" t="s">
        <v>73</v>
      </c>
      <c r="J27" s="107">
        <v>44538</v>
      </c>
    </row>
    <row r="28" spans="1:10" ht="15">
      <c r="A28" s="104" t="s">
        <v>39</v>
      </c>
      <c r="B28" s="104" t="s">
        <v>218</v>
      </c>
      <c r="C28" s="104" t="s">
        <v>47</v>
      </c>
      <c r="D28" s="104" t="s">
        <v>48</v>
      </c>
      <c r="E28" s="104" t="s">
        <v>72</v>
      </c>
      <c r="F28" s="105">
        <v>528158</v>
      </c>
      <c r="G28" s="106">
        <v>389000</v>
      </c>
      <c r="H28" s="104" t="s">
        <v>75</v>
      </c>
      <c r="I28" s="104" t="s">
        <v>73</v>
      </c>
      <c r="J28" s="107">
        <v>44547</v>
      </c>
    </row>
    <row r="29" spans="1:10" ht="15">
      <c r="A29" s="104" t="s">
        <v>39</v>
      </c>
      <c r="B29" s="104" t="s">
        <v>218</v>
      </c>
      <c r="C29" s="104" t="s">
        <v>28</v>
      </c>
      <c r="D29" s="104" t="s">
        <v>46</v>
      </c>
      <c r="E29" s="104" t="s">
        <v>74</v>
      </c>
      <c r="F29" s="105">
        <v>527941</v>
      </c>
      <c r="G29" s="106">
        <v>465000</v>
      </c>
      <c r="H29" s="104" t="s">
        <v>75</v>
      </c>
      <c r="I29" s="104" t="s">
        <v>73</v>
      </c>
      <c r="J29" s="107">
        <v>44540</v>
      </c>
    </row>
    <row r="30" spans="1:10" ht="15">
      <c r="A30" s="104" t="s">
        <v>39</v>
      </c>
      <c r="B30" s="104" t="s">
        <v>218</v>
      </c>
      <c r="C30" s="104" t="s">
        <v>28</v>
      </c>
      <c r="D30" s="104" t="s">
        <v>49</v>
      </c>
      <c r="E30" s="104" t="s">
        <v>74</v>
      </c>
      <c r="F30" s="105">
        <v>528193</v>
      </c>
      <c r="G30" s="106">
        <v>580000</v>
      </c>
      <c r="H30" s="104" t="s">
        <v>75</v>
      </c>
      <c r="I30" s="104" t="s">
        <v>73</v>
      </c>
      <c r="J30" s="107">
        <v>44550</v>
      </c>
    </row>
    <row r="31" spans="1:10" ht="15">
      <c r="A31" s="104" t="s">
        <v>39</v>
      </c>
      <c r="B31" s="104" t="s">
        <v>218</v>
      </c>
      <c r="C31" s="104" t="s">
        <v>28</v>
      </c>
      <c r="D31" s="104" t="s">
        <v>98</v>
      </c>
      <c r="E31" s="104" t="s">
        <v>74</v>
      </c>
      <c r="F31" s="105">
        <v>528235</v>
      </c>
      <c r="G31" s="106">
        <v>765000</v>
      </c>
      <c r="H31" s="104" t="s">
        <v>75</v>
      </c>
      <c r="I31" s="104" t="s">
        <v>73</v>
      </c>
      <c r="J31" s="107">
        <v>44551</v>
      </c>
    </row>
    <row r="32" spans="1:10" ht="15">
      <c r="A32" s="104" t="s">
        <v>39</v>
      </c>
      <c r="B32" s="104" t="s">
        <v>218</v>
      </c>
      <c r="C32" s="104" t="s">
        <v>59</v>
      </c>
      <c r="D32" s="104" t="s">
        <v>60</v>
      </c>
      <c r="E32" s="104" t="s">
        <v>84</v>
      </c>
      <c r="F32" s="105">
        <v>527797</v>
      </c>
      <c r="G32" s="106">
        <v>215000</v>
      </c>
      <c r="H32" s="104" t="s">
        <v>75</v>
      </c>
      <c r="I32" s="104" t="s">
        <v>73</v>
      </c>
      <c r="J32" s="107">
        <v>44537</v>
      </c>
    </row>
    <row r="33" spans="1:10" ht="15">
      <c r="A33" s="104" t="s">
        <v>39</v>
      </c>
      <c r="B33" s="104" t="s">
        <v>218</v>
      </c>
      <c r="C33" s="104" t="s">
        <v>28</v>
      </c>
      <c r="D33" s="104" t="s">
        <v>96</v>
      </c>
      <c r="E33" s="104" t="s">
        <v>104</v>
      </c>
      <c r="F33" s="105">
        <v>528260</v>
      </c>
      <c r="G33" s="106">
        <v>9500000</v>
      </c>
      <c r="H33" s="104" t="s">
        <v>75</v>
      </c>
      <c r="I33" s="104" t="s">
        <v>73</v>
      </c>
      <c r="J33" s="107">
        <v>44551</v>
      </c>
    </row>
    <row r="34" spans="1:10" ht="15">
      <c r="A34" s="104" t="s">
        <v>39</v>
      </c>
      <c r="B34" s="104" t="s">
        <v>218</v>
      </c>
      <c r="C34" s="104" t="s">
        <v>28</v>
      </c>
      <c r="D34" s="104" t="s">
        <v>96</v>
      </c>
      <c r="E34" s="104" t="s">
        <v>88</v>
      </c>
      <c r="F34" s="105">
        <v>528540</v>
      </c>
      <c r="G34" s="106">
        <v>1800000</v>
      </c>
      <c r="H34" s="104" t="s">
        <v>75</v>
      </c>
      <c r="I34" s="104" t="s">
        <v>73</v>
      </c>
      <c r="J34" s="107">
        <v>44560</v>
      </c>
    </row>
    <row r="35" spans="1:10" ht="15">
      <c r="A35" s="104" t="s">
        <v>39</v>
      </c>
      <c r="B35" s="104" t="s">
        <v>218</v>
      </c>
      <c r="C35" s="104" t="s">
        <v>59</v>
      </c>
      <c r="D35" s="104" t="s">
        <v>83</v>
      </c>
      <c r="E35" s="104" t="s">
        <v>74</v>
      </c>
      <c r="F35" s="105">
        <v>527740</v>
      </c>
      <c r="G35" s="106">
        <v>442500</v>
      </c>
      <c r="H35" s="104" t="s">
        <v>75</v>
      </c>
      <c r="I35" s="104" t="s">
        <v>73</v>
      </c>
      <c r="J35" s="107">
        <v>44533</v>
      </c>
    </row>
    <row r="36" spans="1:10" ht="15">
      <c r="A36" s="104" t="s">
        <v>39</v>
      </c>
      <c r="B36" s="104" t="s">
        <v>218</v>
      </c>
      <c r="C36" s="104" t="s">
        <v>28</v>
      </c>
      <c r="D36" s="104" t="s">
        <v>107</v>
      </c>
      <c r="E36" s="104" t="s">
        <v>88</v>
      </c>
      <c r="F36" s="105">
        <v>528402</v>
      </c>
      <c r="G36" s="106">
        <v>680000</v>
      </c>
      <c r="H36" s="104" t="s">
        <v>75</v>
      </c>
      <c r="I36" s="104" t="s">
        <v>73</v>
      </c>
      <c r="J36" s="107">
        <v>44558</v>
      </c>
    </row>
    <row r="37" spans="1:10" ht="15">
      <c r="A37" s="104" t="s">
        <v>39</v>
      </c>
      <c r="B37" s="104" t="s">
        <v>218</v>
      </c>
      <c r="C37" s="104" t="s">
        <v>59</v>
      </c>
      <c r="D37" s="104" t="s">
        <v>60</v>
      </c>
      <c r="E37" s="104" t="s">
        <v>74</v>
      </c>
      <c r="F37" s="105">
        <v>527921</v>
      </c>
      <c r="G37" s="106">
        <v>382500</v>
      </c>
      <c r="H37" s="104" t="s">
        <v>75</v>
      </c>
      <c r="I37" s="104" t="s">
        <v>73</v>
      </c>
      <c r="J37" s="107">
        <v>44540</v>
      </c>
    </row>
    <row r="38" spans="1:10" ht="15">
      <c r="A38" s="104" t="s">
        <v>39</v>
      </c>
      <c r="B38" s="104" t="s">
        <v>218</v>
      </c>
      <c r="C38" s="104" t="s">
        <v>86</v>
      </c>
      <c r="D38" s="104" t="s">
        <v>87</v>
      </c>
      <c r="E38" s="104" t="s">
        <v>85</v>
      </c>
      <c r="F38" s="105">
        <v>527729</v>
      </c>
      <c r="G38" s="106">
        <v>605000</v>
      </c>
      <c r="H38" s="104" t="s">
        <v>75</v>
      </c>
      <c r="I38" s="104" t="s">
        <v>73</v>
      </c>
      <c r="J38" s="107">
        <v>44533</v>
      </c>
    </row>
    <row r="39" spans="1:10" ht="15">
      <c r="A39" s="104" t="s">
        <v>66</v>
      </c>
      <c r="B39" s="104" t="s">
        <v>219</v>
      </c>
      <c r="C39" s="104" t="s">
        <v>61</v>
      </c>
      <c r="D39" s="104" t="s">
        <v>62</v>
      </c>
      <c r="E39" s="104" t="s">
        <v>74</v>
      </c>
      <c r="F39" s="105">
        <v>527986</v>
      </c>
      <c r="G39" s="106">
        <v>390000</v>
      </c>
      <c r="H39" s="104" t="s">
        <v>75</v>
      </c>
      <c r="I39" s="104" t="s">
        <v>73</v>
      </c>
      <c r="J39" s="107">
        <v>44543</v>
      </c>
    </row>
    <row r="40" spans="1:10" ht="15">
      <c r="A40" s="104" t="s">
        <v>66</v>
      </c>
      <c r="B40" s="104" t="s">
        <v>219</v>
      </c>
      <c r="C40" s="104" t="s">
        <v>61</v>
      </c>
      <c r="D40" s="104" t="s">
        <v>62</v>
      </c>
      <c r="E40" s="104" t="s">
        <v>88</v>
      </c>
      <c r="F40" s="105">
        <v>528294</v>
      </c>
      <c r="G40" s="106">
        <v>600000</v>
      </c>
      <c r="H40" s="104" t="s">
        <v>75</v>
      </c>
      <c r="I40" s="104" t="s">
        <v>73</v>
      </c>
      <c r="J40" s="107">
        <v>44552</v>
      </c>
    </row>
    <row r="41" spans="1:10" ht="15">
      <c r="A41" s="104" t="s">
        <v>66</v>
      </c>
      <c r="B41" s="104" t="s">
        <v>219</v>
      </c>
      <c r="C41" s="104" t="s">
        <v>61</v>
      </c>
      <c r="D41" s="104" t="s">
        <v>62</v>
      </c>
      <c r="E41" s="104" t="s">
        <v>88</v>
      </c>
      <c r="F41" s="105">
        <v>527818</v>
      </c>
      <c r="G41" s="106">
        <v>2150000</v>
      </c>
      <c r="H41" s="104" t="s">
        <v>75</v>
      </c>
      <c r="I41" s="104" t="s">
        <v>73</v>
      </c>
      <c r="J41" s="107">
        <v>44537</v>
      </c>
    </row>
    <row r="42" spans="1:10" ht="15">
      <c r="A42" s="104" t="s">
        <v>66</v>
      </c>
      <c r="B42" s="104" t="s">
        <v>219</v>
      </c>
      <c r="C42" s="104" t="s">
        <v>57</v>
      </c>
      <c r="D42" s="104" t="s">
        <v>103</v>
      </c>
      <c r="E42" s="104" t="s">
        <v>74</v>
      </c>
      <c r="F42" s="105">
        <v>528253</v>
      </c>
      <c r="G42" s="106">
        <v>545000</v>
      </c>
      <c r="H42" s="104" t="s">
        <v>75</v>
      </c>
      <c r="I42" s="104" t="s">
        <v>73</v>
      </c>
      <c r="J42" s="107">
        <v>44551</v>
      </c>
    </row>
    <row r="43" spans="1:10" ht="15">
      <c r="A43" s="104" t="s">
        <v>71</v>
      </c>
      <c r="B43" s="104" t="s">
        <v>220</v>
      </c>
      <c r="C43" s="104" t="s">
        <v>59</v>
      </c>
      <c r="D43" s="104" t="s">
        <v>64</v>
      </c>
      <c r="E43" s="104" t="s">
        <v>72</v>
      </c>
      <c r="F43" s="105">
        <v>527733</v>
      </c>
      <c r="G43" s="106">
        <v>445084</v>
      </c>
      <c r="H43" s="104" t="s">
        <v>73</v>
      </c>
      <c r="I43" s="104" t="s">
        <v>73</v>
      </c>
      <c r="J43" s="107">
        <v>44533</v>
      </c>
    </row>
    <row r="44" spans="1:10" ht="15">
      <c r="A44" s="104" t="s">
        <v>71</v>
      </c>
      <c r="B44" s="104" t="s">
        <v>220</v>
      </c>
      <c r="C44" s="104" t="s">
        <v>59</v>
      </c>
      <c r="D44" s="104" t="s">
        <v>64</v>
      </c>
      <c r="E44" s="104" t="s">
        <v>74</v>
      </c>
      <c r="F44" s="105">
        <v>528015</v>
      </c>
      <c r="G44" s="106">
        <v>370000</v>
      </c>
      <c r="H44" s="104" t="s">
        <v>75</v>
      </c>
      <c r="I44" s="104" t="s">
        <v>73</v>
      </c>
      <c r="J44" s="107">
        <v>44544</v>
      </c>
    </row>
    <row r="45" spans="1:10" ht="15">
      <c r="A45" s="104" t="s">
        <v>71</v>
      </c>
      <c r="B45" s="104" t="s">
        <v>220</v>
      </c>
      <c r="C45" s="104" t="s">
        <v>59</v>
      </c>
      <c r="D45" s="104" t="s">
        <v>64</v>
      </c>
      <c r="E45" s="104" t="s">
        <v>74</v>
      </c>
      <c r="F45" s="105">
        <v>527943</v>
      </c>
      <c r="G45" s="106">
        <v>420100</v>
      </c>
      <c r="H45" s="104" t="s">
        <v>75</v>
      </c>
      <c r="I45" s="104" t="s">
        <v>73</v>
      </c>
      <c r="J45" s="107">
        <v>44540</v>
      </c>
    </row>
    <row r="46" spans="1:10" ht="15">
      <c r="A46" s="104" t="s">
        <v>71</v>
      </c>
      <c r="B46" s="104" t="s">
        <v>220</v>
      </c>
      <c r="C46" s="104" t="s">
        <v>76</v>
      </c>
      <c r="D46" s="104" t="s">
        <v>79</v>
      </c>
      <c r="E46" s="104" t="s">
        <v>74</v>
      </c>
      <c r="F46" s="105">
        <v>527981</v>
      </c>
      <c r="G46" s="106">
        <v>399000</v>
      </c>
      <c r="H46" s="104" t="s">
        <v>75</v>
      </c>
      <c r="I46" s="104" t="s">
        <v>73</v>
      </c>
      <c r="J46" s="107">
        <v>44543</v>
      </c>
    </row>
    <row r="47" spans="1:10" ht="15">
      <c r="A47" s="104" t="s">
        <v>71</v>
      </c>
      <c r="B47" s="104" t="s">
        <v>220</v>
      </c>
      <c r="C47" s="104" t="s">
        <v>59</v>
      </c>
      <c r="D47" s="104" t="s">
        <v>64</v>
      </c>
      <c r="E47" s="104" t="s">
        <v>74</v>
      </c>
      <c r="F47" s="105">
        <v>527961</v>
      </c>
      <c r="G47" s="106">
        <v>460000</v>
      </c>
      <c r="H47" s="104" t="s">
        <v>75</v>
      </c>
      <c r="I47" s="104" t="s">
        <v>73</v>
      </c>
      <c r="J47" s="107">
        <v>44543</v>
      </c>
    </row>
    <row r="48" spans="1:10" ht="15">
      <c r="A48" s="104" t="s">
        <v>71</v>
      </c>
      <c r="B48" s="104" t="s">
        <v>220</v>
      </c>
      <c r="C48" s="104" t="s">
        <v>59</v>
      </c>
      <c r="D48" s="104" t="s">
        <v>64</v>
      </c>
      <c r="E48" s="104" t="s">
        <v>74</v>
      </c>
      <c r="F48" s="105">
        <v>527950</v>
      </c>
      <c r="G48" s="106">
        <v>787900</v>
      </c>
      <c r="H48" s="104" t="s">
        <v>73</v>
      </c>
      <c r="I48" s="104" t="s">
        <v>73</v>
      </c>
      <c r="J48" s="107">
        <v>44540</v>
      </c>
    </row>
    <row r="49" spans="1:10" ht="15">
      <c r="A49" s="104" t="s">
        <v>71</v>
      </c>
      <c r="B49" s="104" t="s">
        <v>220</v>
      </c>
      <c r="C49" s="104" t="s">
        <v>59</v>
      </c>
      <c r="D49" s="104" t="s">
        <v>64</v>
      </c>
      <c r="E49" s="104" t="s">
        <v>84</v>
      </c>
      <c r="F49" s="105">
        <v>527867</v>
      </c>
      <c r="G49" s="106">
        <v>263155.71000000002</v>
      </c>
      <c r="H49" s="104" t="s">
        <v>75</v>
      </c>
      <c r="I49" s="104" t="s">
        <v>73</v>
      </c>
      <c r="J49" s="107">
        <v>44538</v>
      </c>
    </row>
    <row r="50" spans="1:10" ht="15">
      <c r="A50" s="104" t="s">
        <v>71</v>
      </c>
      <c r="B50" s="104" t="s">
        <v>220</v>
      </c>
      <c r="C50" s="104" t="s">
        <v>76</v>
      </c>
      <c r="D50" s="104" t="s">
        <v>79</v>
      </c>
      <c r="E50" s="104" t="s">
        <v>74</v>
      </c>
      <c r="F50" s="105">
        <v>527826</v>
      </c>
      <c r="G50" s="106">
        <v>330000</v>
      </c>
      <c r="H50" s="104" t="s">
        <v>75</v>
      </c>
      <c r="I50" s="104" t="s">
        <v>73</v>
      </c>
      <c r="J50" s="107">
        <v>44538</v>
      </c>
    </row>
    <row r="51" spans="1:10" ht="15">
      <c r="A51" s="104" t="s">
        <v>71</v>
      </c>
      <c r="B51" s="104" t="s">
        <v>220</v>
      </c>
      <c r="C51" s="104" t="s">
        <v>59</v>
      </c>
      <c r="D51" s="104" t="s">
        <v>65</v>
      </c>
      <c r="E51" s="104" t="s">
        <v>74</v>
      </c>
      <c r="F51" s="105">
        <v>528018</v>
      </c>
      <c r="G51" s="106">
        <v>554000</v>
      </c>
      <c r="H51" s="104" t="s">
        <v>75</v>
      </c>
      <c r="I51" s="104" t="s">
        <v>73</v>
      </c>
      <c r="J51" s="107">
        <v>44544</v>
      </c>
    </row>
    <row r="52" spans="1:10" ht="15">
      <c r="A52" s="104" t="s">
        <v>71</v>
      </c>
      <c r="B52" s="104" t="s">
        <v>220</v>
      </c>
      <c r="C52" s="104" t="s">
        <v>59</v>
      </c>
      <c r="D52" s="104" t="s">
        <v>64</v>
      </c>
      <c r="E52" s="104" t="s">
        <v>74</v>
      </c>
      <c r="F52" s="105">
        <v>527649</v>
      </c>
      <c r="G52" s="106">
        <v>371900</v>
      </c>
      <c r="H52" s="104" t="s">
        <v>75</v>
      </c>
      <c r="I52" s="104" t="s">
        <v>73</v>
      </c>
      <c r="J52" s="107">
        <v>44531</v>
      </c>
    </row>
    <row r="53" spans="1:10" ht="15">
      <c r="A53" s="104" t="s">
        <v>71</v>
      </c>
      <c r="B53" s="104" t="s">
        <v>220</v>
      </c>
      <c r="C53" s="104" t="s">
        <v>59</v>
      </c>
      <c r="D53" s="104" t="s">
        <v>64</v>
      </c>
      <c r="E53" s="104" t="s">
        <v>74</v>
      </c>
      <c r="F53" s="105">
        <v>527773</v>
      </c>
      <c r="G53" s="106">
        <v>250000</v>
      </c>
      <c r="H53" s="104" t="s">
        <v>75</v>
      </c>
      <c r="I53" s="104" t="s">
        <v>73</v>
      </c>
      <c r="J53" s="107">
        <v>44536</v>
      </c>
    </row>
    <row r="54" spans="1:10" ht="15">
      <c r="A54" s="104" t="s">
        <v>71</v>
      </c>
      <c r="B54" s="104" t="s">
        <v>220</v>
      </c>
      <c r="C54" s="104" t="s">
        <v>59</v>
      </c>
      <c r="D54" s="104" t="s">
        <v>64</v>
      </c>
      <c r="E54" s="104" t="s">
        <v>74</v>
      </c>
      <c r="F54" s="105">
        <v>528109</v>
      </c>
      <c r="G54" s="106">
        <v>407000</v>
      </c>
      <c r="H54" s="104" t="s">
        <v>75</v>
      </c>
      <c r="I54" s="104" t="s">
        <v>73</v>
      </c>
      <c r="J54" s="107">
        <v>44547</v>
      </c>
    </row>
    <row r="55" spans="1:10" ht="15">
      <c r="A55" s="104" t="s">
        <v>71</v>
      </c>
      <c r="B55" s="104" t="s">
        <v>220</v>
      </c>
      <c r="C55" s="104" t="s">
        <v>59</v>
      </c>
      <c r="D55" s="104" t="s">
        <v>65</v>
      </c>
      <c r="E55" s="104" t="s">
        <v>74</v>
      </c>
      <c r="F55" s="105">
        <v>527668</v>
      </c>
      <c r="G55" s="106">
        <v>390000</v>
      </c>
      <c r="H55" s="104" t="s">
        <v>75</v>
      </c>
      <c r="I55" s="104" t="s">
        <v>73</v>
      </c>
      <c r="J55" s="107">
        <v>44532</v>
      </c>
    </row>
    <row r="56" spans="1:10" ht="15">
      <c r="A56" s="104" t="s">
        <v>71</v>
      </c>
      <c r="B56" s="104" t="s">
        <v>220</v>
      </c>
      <c r="C56" s="104" t="s">
        <v>59</v>
      </c>
      <c r="D56" s="104" t="s">
        <v>65</v>
      </c>
      <c r="E56" s="104" t="s">
        <v>74</v>
      </c>
      <c r="F56" s="105">
        <v>527697</v>
      </c>
      <c r="G56" s="106">
        <v>320000</v>
      </c>
      <c r="H56" s="104" t="s">
        <v>75</v>
      </c>
      <c r="I56" s="104" t="s">
        <v>73</v>
      </c>
      <c r="J56" s="107">
        <v>44532</v>
      </c>
    </row>
    <row r="57" spans="1:10" ht="15">
      <c r="A57" s="104" t="s">
        <v>71</v>
      </c>
      <c r="B57" s="104" t="s">
        <v>220</v>
      </c>
      <c r="C57" s="104" t="s">
        <v>59</v>
      </c>
      <c r="D57" s="104" t="s">
        <v>64</v>
      </c>
      <c r="E57" s="104" t="s">
        <v>74</v>
      </c>
      <c r="F57" s="105">
        <v>528067</v>
      </c>
      <c r="G57" s="106">
        <v>525000</v>
      </c>
      <c r="H57" s="104" t="s">
        <v>75</v>
      </c>
      <c r="I57" s="104" t="s">
        <v>73</v>
      </c>
      <c r="J57" s="107">
        <v>44545</v>
      </c>
    </row>
    <row r="58" spans="1:10" ht="15">
      <c r="A58" s="104" t="s">
        <v>71</v>
      </c>
      <c r="B58" s="104" t="s">
        <v>220</v>
      </c>
      <c r="C58" s="104" t="s">
        <v>27</v>
      </c>
      <c r="D58" s="104" t="s">
        <v>112</v>
      </c>
      <c r="E58" s="104" t="s">
        <v>74</v>
      </c>
      <c r="F58" s="105">
        <v>528474</v>
      </c>
      <c r="G58" s="106">
        <v>715000</v>
      </c>
      <c r="H58" s="104" t="s">
        <v>75</v>
      </c>
      <c r="I58" s="104" t="s">
        <v>73</v>
      </c>
      <c r="J58" s="107">
        <v>44559</v>
      </c>
    </row>
    <row r="59" spans="1:10" ht="15">
      <c r="A59" s="104" t="s">
        <v>71</v>
      </c>
      <c r="B59" s="104" t="s">
        <v>220</v>
      </c>
      <c r="C59" s="104" t="s">
        <v>59</v>
      </c>
      <c r="D59" s="104" t="s">
        <v>64</v>
      </c>
      <c r="E59" s="104" t="s">
        <v>72</v>
      </c>
      <c r="F59" s="105">
        <v>527625</v>
      </c>
      <c r="G59" s="106">
        <v>444142</v>
      </c>
      <c r="H59" s="104" t="s">
        <v>73</v>
      </c>
      <c r="I59" s="104" t="s">
        <v>73</v>
      </c>
      <c r="J59" s="107">
        <v>44531</v>
      </c>
    </row>
    <row r="60" spans="1:10" ht="15">
      <c r="A60" s="104" t="s">
        <v>71</v>
      </c>
      <c r="B60" s="104" t="s">
        <v>220</v>
      </c>
      <c r="C60" s="104" t="s">
        <v>59</v>
      </c>
      <c r="D60" s="104" t="s">
        <v>64</v>
      </c>
      <c r="E60" s="104" t="s">
        <v>74</v>
      </c>
      <c r="F60" s="105">
        <v>528499</v>
      </c>
      <c r="G60" s="106">
        <v>775000</v>
      </c>
      <c r="H60" s="104" t="s">
        <v>75</v>
      </c>
      <c r="I60" s="104" t="s">
        <v>73</v>
      </c>
      <c r="J60" s="107">
        <v>44560</v>
      </c>
    </row>
    <row r="61" spans="1:10" ht="15">
      <c r="A61" s="104" t="s">
        <v>71</v>
      </c>
      <c r="B61" s="104" t="s">
        <v>220</v>
      </c>
      <c r="C61" s="104" t="s">
        <v>59</v>
      </c>
      <c r="D61" s="104" t="s">
        <v>65</v>
      </c>
      <c r="E61" s="104" t="s">
        <v>74</v>
      </c>
      <c r="F61" s="105">
        <v>528084</v>
      </c>
      <c r="G61" s="106">
        <v>575000</v>
      </c>
      <c r="H61" s="104" t="s">
        <v>75</v>
      </c>
      <c r="I61" s="104" t="s">
        <v>73</v>
      </c>
      <c r="J61" s="107">
        <v>44546</v>
      </c>
    </row>
    <row r="62" spans="1:10" ht="15">
      <c r="A62" s="104" t="s">
        <v>71</v>
      </c>
      <c r="B62" s="104" t="s">
        <v>220</v>
      </c>
      <c r="C62" s="104" t="s">
        <v>59</v>
      </c>
      <c r="D62" s="104" t="s">
        <v>65</v>
      </c>
      <c r="E62" s="104" t="s">
        <v>74</v>
      </c>
      <c r="F62" s="105">
        <v>528137</v>
      </c>
      <c r="G62" s="106">
        <v>560000</v>
      </c>
      <c r="H62" s="104" t="s">
        <v>75</v>
      </c>
      <c r="I62" s="104" t="s">
        <v>73</v>
      </c>
      <c r="J62" s="107">
        <v>44547</v>
      </c>
    </row>
    <row r="63" spans="1:10" ht="15">
      <c r="A63" s="104" t="s">
        <v>71</v>
      </c>
      <c r="B63" s="104" t="s">
        <v>220</v>
      </c>
      <c r="C63" s="104" t="s">
        <v>90</v>
      </c>
      <c r="D63" s="104" t="s">
        <v>99</v>
      </c>
      <c r="E63" s="104" t="s">
        <v>74</v>
      </c>
      <c r="F63" s="105">
        <v>528239</v>
      </c>
      <c r="G63" s="106">
        <v>399900</v>
      </c>
      <c r="H63" s="104" t="s">
        <v>75</v>
      </c>
      <c r="I63" s="104" t="s">
        <v>73</v>
      </c>
      <c r="J63" s="107">
        <v>44551</v>
      </c>
    </row>
    <row r="64" spans="1:10" ht="15">
      <c r="A64" s="104" t="s">
        <v>71</v>
      </c>
      <c r="B64" s="104" t="s">
        <v>220</v>
      </c>
      <c r="C64" s="104" t="s">
        <v>59</v>
      </c>
      <c r="D64" s="104" t="s">
        <v>64</v>
      </c>
      <c r="E64" s="104" t="s">
        <v>74</v>
      </c>
      <c r="F64" s="105">
        <v>528143</v>
      </c>
      <c r="G64" s="106">
        <v>535000</v>
      </c>
      <c r="H64" s="104" t="s">
        <v>75</v>
      </c>
      <c r="I64" s="104" t="s">
        <v>73</v>
      </c>
      <c r="J64" s="107">
        <v>44547</v>
      </c>
    </row>
    <row r="65" spans="1:10" ht="15">
      <c r="A65" s="104" t="s">
        <v>71</v>
      </c>
      <c r="B65" s="104" t="s">
        <v>220</v>
      </c>
      <c r="C65" s="104" t="s">
        <v>59</v>
      </c>
      <c r="D65" s="104" t="s">
        <v>64</v>
      </c>
      <c r="E65" s="104" t="s">
        <v>72</v>
      </c>
      <c r="F65" s="105">
        <v>527642</v>
      </c>
      <c r="G65" s="106">
        <v>443243</v>
      </c>
      <c r="H65" s="104" t="s">
        <v>73</v>
      </c>
      <c r="I65" s="104" t="s">
        <v>73</v>
      </c>
      <c r="J65" s="107">
        <v>44531</v>
      </c>
    </row>
    <row r="66" spans="1:10" ht="15">
      <c r="A66" s="104" t="s">
        <v>71</v>
      </c>
      <c r="B66" s="104" t="s">
        <v>220</v>
      </c>
      <c r="C66" s="104" t="s">
        <v>93</v>
      </c>
      <c r="D66" s="104" t="s">
        <v>94</v>
      </c>
      <c r="E66" s="104" t="s">
        <v>74</v>
      </c>
      <c r="F66" s="105">
        <v>528117</v>
      </c>
      <c r="G66" s="106">
        <v>585000</v>
      </c>
      <c r="H66" s="104" t="s">
        <v>75</v>
      </c>
      <c r="I66" s="104" t="s">
        <v>73</v>
      </c>
      <c r="J66" s="107">
        <v>44547</v>
      </c>
    </row>
    <row r="67" spans="1:10" ht="15">
      <c r="A67" s="104" t="s">
        <v>71</v>
      </c>
      <c r="B67" s="104" t="s">
        <v>220</v>
      </c>
      <c r="C67" s="104" t="s">
        <v>76</v>
      </c>
      <c r="D67" s="104" t="s">
        <v>77</v>
      </c>
      <c r="E67" s="104" t="s">
        <v>74</v>
      </c>
      <c r="F67" s="105">
        <v>528155</v>
      </c>
      <c r="G67" s="106">
        <v>442000</v>
      </c>
      <c r="H67" s="104" t="s">
        <v>75</v>
      </c>
      <c r="I67" s="104" t="s">
        <v>73</v>
      </c>
      <c r="J67" s="107">
        <v>44547</v>
      </c>
    </row>
    <row r="68" spans="1:10" ht="15">
      <c r="A68" s="104" t="s">
        <v>71</v>
      </c>
      <c r="B68" s="104" t="s">
        <v>220</v>
      </c>
      <c r="C68" s="104" t="s">
        <v>76</v>
      </c>
      <c r="D68" s="104" t="s">
        <v>77</v>
      </c>
      <c r="E68" s="104" t="s">
        <v>74</v>
      </c>
      <c r="F68" s="105">
        <v>527645</v>
      </c>
      <c r="G68" s="106">
        <v>775000</v>
      </c>
      <c r="H68" s="104" t="s">
        <v>75</v>
      </c>
      <c r="I68" s="104" t="s">
        <v>73</v>
      </c>
      <c r="J68" s="107">
        <v>44531</v>
      </c>
    </row>
    <row r="69" spans="1:10" ht="15">
      <c r="A69" s="104" t="s">
        <v>71</v>
      </c>
      <c r="B69" s="104" t="s">
        <v>220</v>
      </c>
      <c r="C69" s="104" t="s">
        <v>76</v>
      </c>
      <c r="D69" s="104" t="s">
        <v>79</v>
      </c>
      <c r="E69" s="104" t="s">
        <v>78</v>
      </c>
      <c r="F69" s="105">
        <v>527653</v>
      </c>
      <c r="G69" s="106">
        <v>347000</v>
      </c>
      <c r="H69" s="104" t="s">
        <v>75</v>
      </c>
      <c r="I69" s="104" t="s">
        <v>73</v>
      </c>
      <c r="J69" s="107">
        <v>44531</v>
      </c>
    </row>
    <row r="70" spans="1:10" ht="15">
      <c r="A70" s="104" t="s">
        <v>71</v>
      </c>
      <c r="B70" s="104" t="s">
        <v>220</v>
      </c>
      <c r="C70" s="104" t="s">
        <v>59</v>
      </c>
      <c r="D70" s="104" t="s">
        <v>65</v>
      </c>
      <c r="E70" s="104" t="s">
        <v>74</v>
      </c>
      <c r="F70" s="105">
        <v>527780</v>
      </c>
      <c r="G70" s="106">
        <v>585000</v>
      </c>
      <c r="H70" s="104" t="s">
        <v>75</v>
      </c>
      <c r="I70" s="104" t="s">
        <v>73</v>
      </c>
      <c r="J70" s="107">
        <v>44536</v>
      </c>
    </row>
    <row r="71" spans="1:10" ht="15">
      <c r="A71" s="104" t="s">
        <v>71</v>
      </c>
      <c r="B71" s="104" t="s">
        <v>220</v>
      </c>
      <c r="C71" s="104" t="s">
        <v>76</v>
      </c>
      <c r="D71" s="104" t="s">
        <v>77</v>
      </c>
      <c r="E71" s="104" t="s">
        <v>74</v>
      </c>
      <c r="F71" s="105">
        <v>528481</v>
      </c>
      <c r="G71" s="106">
        <v>510000</v>
      </c>
      <c r="H71" s="104" t="s">
        <v>75</v>
      </c>
      <c r="I71" s="104" t="s">
        <v>73</v>
      </c>
      <c r="J71" s="107">
        <v>44559</v>
      </c>
    </row>
    <row r="72" spans="1:10" ht="15">
      <c r="A72" s="104" t="s">
        <v>71</v>
      </c>
      <c r="B72" s="104" t="s">
        <v>220</v>
      </c>
      <c r="C72" s="104" t="s">
        <v>59</v>
      </c>
      <c r="D72" s="104" t="s">
        <v>65</v>
      </c>
      <c r="E72" s="104" t="s">
        <v>74</v>
      </c>
      <c r="F72" s="105">
        <v>528295</v>
      </c>
      <c r="G72" s="106">
        <v>280000</v>
      </c>
      <c r="H72" s="104" t="s">
        <v>75</v>
      </c>
      <c r="I72" s="104" t="s">
        <v>73</v>
      </c>
      <c r="J72" s="107">
        <v>44552</v>
      </c>
    </row>
    <row r="73" spans="1:10" ht="15">
      <c r="A73" s="104" t="s">
        <v>71</v>
      </c>
      <c r="B73" s="104" t="s">
        <v>220</v>
      </c>
      <c r="C73" s="104" t="s">
        <v>59</v>
      </c>
      <c r="D73" s="104" t="s">
        <v>64</v>
      </c>
      <c r="E73" s="104" t="s">
        <v>74</v>
      </c>
      <c r="F73" s="105">
        <v>528029</v>
      </c>
      <c r="G73" s="106">
        <v>640000</v>
      </c>
      <c r="H73" s="104" t="s">
        <v>75</v>
      </c>
      <c r="I73" s="104" t="s">
        <v>73</v>
      </c>
      <c r="J73" s="107">
        <v>44544</v>
      </c>
    </row>
    <row r="74" spans="1:10" ht="15">
      <c r="A74" s="104" t="s">
        <v>71</v>
      </c>
      <c r="B74" s="104" t="s">
        <v>220</v>
      </c>
      <c r="C74" s="104" t="s">
        <v>59</v>
      </c>
      <c r="D74" s="104" t="s">
        <v>64</v>
      </c>
      <c r="E74" s="104" t="s">
        <v>74</v>
      </c>
      <c r="F74" s="105">
        <v>528167</v>
      </c>
      <c r="G74" s="106">
        <v>365000</v>
      </c>
      <c r="H74" s="104" t="s">
        <v>75</v>
      </c>
      <c r="I74" s="104" t="s">
        <v>73</v>
      </c>
      <c r="J74" s="107">
        <v>44550</v>
      </c>
    </row>
    <row r="75" spans="1:10" ht="15">
      <c r="A75" s="104" t="s">
        <v>40</v>
      </c>
      <c r="B75" s="104" t="s">
        <v>221</v>
      </c>
      <c r="C75" s="104" t="s">
        <v>90</v>
      </c>
      <c r="D75" s="104" t="s">
        <v>91</v>
      </c>
      <c r="E75" s="104" t="s">
        <v>74</v>
      </c>
      <c r="F75" s="105">
        <v>527938</v>
      </c>
      <c r="G75" s="106">
        <v>512500</v>
      </c>
      <c r="H75" s="104" t="s">
        <v>75</v>
      </c>
      <c r="I75" s="104" t="s">
        <v>73</v>
      </c>
      <c r="J75" s="107">
        <v>44540</v>
      </c>
    </row>
    <row r="76" spans="1:10" ht="15">
      <c r="A76" s="104" t="s">
        <v>40</v>
      </c>
      <c r="B76" s="104" t="s">
        <v>221</v>
      </c>
      <c r="C76" s="104" t="s">
        <v>59</v>
      </c>
      <c r="D76" s="104" t="s">
        <v>63</v>
      </c>
      <c r="E76" s="104" t="s">
        <v>74</v>
      </c>
      <c r="F76" s="105">
        <v>527736</v>
      </c>
      <c r="G76" s="106">
        <v>270000</v>
      </c>
      <c r="H76" s="104" t="s">
        <v>75</v>
      </c>
      <c r="I76" s="104" t="s">
        <v>73</v>
      </c>
      <c r="J76" s="107">
        <v>44533</v>
      </c>
    </row>
    <row r="77" spans="1:10" ht="15">
      <c r="A77" s="104" t="s">
        <v>40</v>
      </c>
      <c r="B77" s="104" t="s">
        <v>221</v>
      </c>
      <c r="C77" s="104" t="s">
        <v>93</v>
      </c>
      <c r="D77" s="104" t="s">
        <v>95</v>
      </c>
      <c r="E77" s="104" t="s">
        <v>74</v>
      </c>
      <c r="F77" s="105">
        <v>528139</v>
      </c>
      <c r="G77" s="106">
        <v>275000</v>
      </c>
      <c r="H77" s="104" t="s">
        <v>75</v>
      </c>
      <c r="I77" s="104" t="s">
        <v>73</v>
      </c>
      <c r="J77" s="107">
        <v>44547</v>
      </c>
    </row>
    <row r="78" spans="1:10" ht="15">
      <c r="A78" s="104" t="s">
        <v>40</v>
      </c>
      <c r="B78" s="104" t="s">
        <v>221</v>
      </c>
      <c r="C78" s="104" t="s">
        <v>100</v>
      </c>
      <c r="D78" s="104" t="s">
        <v>101</v>
      </c>
      <c r="E78" s="104" t="s">
        <v>74</v>
      </c>
      <c r="F78" s="105">
        <v>528240</v>
      </c>
      <c r="G78" s="106">
        <v>425000</v>
      </c>
      <c r="H78" s="104" t="s">
        <v>75</v>
      </c>
      <c r="I78" s="104" t="s">
        <v>73</v>
      </c>
      <c r="J78" s="107">
        <v>44551</v>
      </c>
    </row>
    <row r="79" spans="1:10" ht="15">
      <c r="A79" s="104" t="s">
        <v>40</v>
      </c>
      <c r="B79" s="104" t="s">
        <v>221</v>
      </c>
      <c r="C79" s="104" t="s">
        <v>59</v>
      </c>
      <c r="D79" s="104" t="s">
        <v>82</v>
      </c>
      <c r="E79" s="104" t="s">
        <v>74</v>
      </c>
      <c r="F79" s="105">
        <v>527894</v>
      </c>
      <c r="G79" s="106">
        <v>270000</v>
      </c>
      <c r="H79" s="104" t="s">
        <v>75</v>
      </c>
      <c r="I79" s="104" t="s">
        <v>73</v>
      </c>
      <c r="J79" s="107">
        <v>44539</v>
      </c>
    </row>
    <row r="80" spans="1:10" ht="15">
      <c r="A80" s="104" t="s">
        <v>40</v>
      </c>
      <c r="B80" s="104" t="s">
        <v>221</v>
      </c>
      <c r="C80" s="104" t="s">
        <v>59</v>
      </c>
      <c r="D80" s="104" t="s">
        <v>82</v>
      </c>
      <c r="E80" s="104" t="s">
        <v>85</v>
      </c>
      <c r="F80" s="105">
        <v>527925</v>
      </c>
      <c r="G80" s="106">
        <v>475000</v>
      </c>
      <c r="H80" s="104" t="s">
        <v>75</v>
      </c>
      <c r="I80" s="104" t="s">
        <v>73</v>
      </c>
      <c r="J80" s="107">
        <v>44540</v>
      </c>
    </row>
    <row r="81" spans="1:10" ht="15">
      <c r="A81" s="104" t="s">
        <v>40</v>
      </c>
      <c r="B81" s="104" t="s">
        <v>221</v>
      </c>
      <c r="C81" s="104" t="s">
        <v>59</v>
      </c>
      <c r="D81" s="104" t="s">
        <v>63</v>
      </c>
      <c r="E81" s="104" t="s">
        <v>74</v>
      </c>
      <c r="F81" s="105">
        <v>528151</v>
      </c>
      <c r="G81" s="106">
        <v>379000</v>
      </c>
      <c r="H81" s="104" t="s">
        <v>75</v>
      </c>
      <c r="I81" s="104" t="s">
        <v>73</v>
      </c>
      <c r="J81" s="107">
        <v>44547</v>
      </c>
    </row>
    <row r="82" spans="1:10" ht="15">
      <c r="A82" s="104" t="s">
        <v>40</v>
      </c>
      <c r="B82" s="104" t="s">
        <v>221</v>
      </c>
      <c r="C82" s="104" t="s">
        <v>59</v>
      </c>
      <c r="D82" s="104" t="s">
        <v>63</v>
      </c>
      <c r="E82" s="104" t="s">
        <v>74</v>
      </c>
      <c r="F82" s="105">
        <v>527864</v>
      </c>
      <c r="G82" s="106">
        <v>421000</v>
      </c>
      <c r="H82" s="104" t="s">
        <v>75</v>
      </c>
      <c r="I82" s="104" t="s">
        <v>73</v>
      </c>
      <c r="J82" s="107">
        <v>44538</v>
      </c>
    </row>
    <row r="83" spans="1:10" ht="15">
      <c r="A83" s="104" t="s">
        <v>40</v>
      </c>
      <c r="B83" s="104" t="s">
        <v>221</v>
      </c>
      <c r="C83" s="104" t="s">
        <v>59</v>
      </c>
      <c r="D83" s="104" t="s">
        <v>63</v>
      </c>
      <c r="E83" s="104" t="s">
        <v>84</v>
      </c>
      <c r="F83" s="105">
        <v>528341</v>
      </c>
      <c r="G83" s="106">
        <v>652000</v>
      </c>
      <c r="H83" s="104" t="s">
        <v>75</v>
      </c>
      <c r="I83" s="104" t="s">
        <v>73</v>
      </c>
      <c r="J83" s="107">
        <v>44553</v>
      </c>
    </row>
    <row r="84" spans="1:10" ht="15">
      <c r="A84" s="104" t="s">
        <v>40</v>
      </c>
      <c r="B84" s="104" t="s">
        <v>221</v>
      </c>
      <c r="C84" s="104" t="s">
        <v>59</v>
      </c>
      <c r="D84" s="104" t="s">
        <v>82</v>
      </c>
      <c r="E84" s="104" t="s">
        <v>74</v>
      </c>
      <c r="F84" s="105">
        <v>528114</v>
      </c>
      <c r="G84" s="106">
        <v>290000</v>
      </c>
      <c r="H84" s="104" t="s">
        <v>75</v>
      </c>
      <c r="I84" s="104" t="s">
        <v>73</v>
      </c>
      <c r="J84" s="107">
        <v>44547</v>
      </c>
    </row>
    <row r="85" spans="1:10" ht="15">
      <c r="A85" s="104" t="s">
        <v>40</v>
      </c>
      <c r="B85" s="104" t="s">
        <v>221</v>
      </c>
      <c r="C85" s="104" t="s">
        <v>90</v>
      </c>
      <c r="D85" s="104" t="s">
        <v>91</v>
      </c>
      <c r="E85" s="104" t="s">
        <v>74</v>
      </c>
      <c r="F85" s="105">
        <v>528322</v>
      </c>
      <c r="G85" s="106">
        <v>325000</v>
      </c>
      <c r="H85" s="104" t="s">
        <v>75</v>
      </c>
      <c r="I85" s="104" t="s">
        <v>73</v>
      </c>
      <c r="J85" s="107">
        <v>44553</v>
      </c>
    </row>
    <row r="86" spans="1:10" ht="15">
      <c r="A86" s="104" t="s">
        <v>40</v>
      </c>
      <c r="B86" s="104" t="s">
        <v>221</v>
      </c>
      <c r="C86" s="104" t="s">
        <v>90</v>
      </c>
      <c r="D86" s="104" t="s">
        <v>91</v>
      </c>
      <c r="E86" s="104" t="s">
        <v>74</v>
      </c>
      <c r="F86" s="105">
        <v>527946</v>
      </c>
      <c r="G86" s="106">
        <v>413000</v>
      </c>
      <c r="H86" s="104" t="s">
        <v>75</v>
      </c>
      <c r="I86" s="104" t="s">
        <v>73</v>
      </c>
      <c r="J86" s="107">
        <v>44540</v>
      </c>
    </row>
    <row r="87" spans="1:10" ht="15">
      <c r="A87" s="104" t="s">
        <v>40</v>
      </c>
      <c r="B87" s="104" t="s">
        <v>221</v>
      </c>
      <c r="C87" s="104" t="s">
        <v>59</v>
      </c>
      <c r="D87" s="104" t="s">
        <v>63</v>
      </c>
      <c r="E87" s="104" t="s">
        <v>74</v>
      </c>
      <c r="F87" s="105">
        <v>528449</v>
      </c>
      <c r="G87" s="106">
        <v>515000</v>
      </c>
      <c r="H87" s="104" t="s">
        <v>75</v>
      </c>
      <c r="I87" s="104" t="s">
        <v>73</v>
      </c>
      <c r="J87" s="107">
        <v>44559</v>
      </c>
    </row>
    <row r="88" spans="1:10" ht="15">
      <c r="A88" s="104" t="s">
        <v>40</v>
      </c>
      <c r="B88" s="104" t="s">
        <v>221</v>
      </c>
      <c r="C88" s="104" t="s">
        <v>59</v>
      </c>
      <c r="D88" s="104" t="s">
        <v>63</v>
      </c>
      <c r="E88" s="104" t="s">
        <v>74</v>
      </c>
      <c r="F88" s="105">
        <v>528224</v>
      </c>
      <c r="G88" s="106">
        <v>445000</v>
      </c>
      <c r="H88" s="104" t="s">
        <v>75</v>
      </c>
      <c r="I88" s="104" t="s">
        <v>73</v>
      </c>
      <c r="J88" s="107">
        <v>44551</v>
      </c>
    </row>
    <row r="89" spans="1:10" ht="15">
      <c r="A89" s="104" t="s">
        <v>40</v>
      </c>
      <c r="B89" s="104" t="s">
        <v>221</v>
      </c>
      <c r="C89" s="104" t="s">
        <v>59</v>
      </c>
      <c r="D89" s="104" t="s">
        <v>63</v>
      </c>
      <c r="E89" s="104" t="s">
        <v>74</v>
      </c>
      <c r="F89" s="105">
        <v>528001</v>
      </c>
      <c r="G89" s="106">
        <v>360000</v>
      </c>
      <c r="H89" s="104" t="s">
        <v>75</v>
      </c>
      <c r="I89" s="104" t="s">
        <v>73</v>
      </c>
      <c r="J89" s="107">
        <v>44544</v>
      </c>
    </row>
    <row r="90" spans="1:10" ht="15">
      <c r="A90" s="104" t="s">
        <v>40</v>
      </c>
      <c r="B90" s="104" t="s">
        <v>221</v>
      </c>
      <c r="C90" s="104" t="s">
        <v>59</v>
      </c>
      <c r="D90" s="104" t="s">
        <v>63</v>
      </c>
      <c r="E90" s="104" t="s">
        <v>74</v>
      </c>
      <c r="F90" s="105">
        <v>528065</v>
      </c>
      <c r="G90" s="106">
        <v>520520</v>
      </c>
      <c r="H90" s="104" t="s">
        <v>75</v>
      </c>
      <c r="I90" s="104" t="s">
        <v>73</v>
      </c>
      <c r="J90" s="107">
        <v>44545</v>
      </c>
    </row>
    <row r="91" spans="1:10" ht="15">
      <c r="A91" s="104" t="s">
        <v>40</v>
      </c>
      <c r="B91" s="104" t="s">
        <v>221</v>
      </c>
      <c r="C91" s="104" t="s">
        <v>27</v>
      </c>
      <c r="D91" s="104" t="s">
        <v>34</v>
      </c>
      <c r="E91" s="104" t="s">
        <v>88</v>
      </c>
      <c r="F91" s="105">
        <v>527871</v>
      </c>
      <c r="G91" s="106">
        <v>930226</v>
      </c>
      <c r="H91" s="104" t="s">
        <v>75</v>
      </c>
      <c r="I91" s="104" t="s">
        <v>73</v>
      </c>
      <c r="J91" s="107">
        <v>44538</v>
      </c>
    </row>
    <row r="92" spans="1:10" ht="15">
      <c r="A92" s="104" t="s">
        <v>40</v>
      </c>
      <c r="B92" s="104" t="s">
        <v>221</v>
      </c>
      <c r="C92" s="104" t="s">
        <v>93</v>
      </c>
      <c r="D92" s="104" t="s">
        <v>95</v>
      </c>
      <c r="E92" s="104" t="s">
        <v>74</v>
      </c>
      <c r="F92" s="105">
        <v>528470</v>
      </c>
      <c r="G92" s="106">
        <v>360000</v>
      </c>
      <c r="H92" s="104" t="s">
        <v>75</v>
      </c>
      <c r="I92" s="104" t="s">
        <v>73</v>
      </c>
      <c r="J92" s="107">
        <v>44559</v>
      </c>
    </row>
    <row r="93" spans="1:10" ht="15">
      <c r="A93" s="104" t="s">
        <v>40</v>
      </c>
      <c r="B93" s="104" t="s">
        <v>221</v>
      </c>
      <c r="C93" s="104" t="s">
        <v>59</v>
      </c>
      <c r="D93" s="104" t="s">
        <v>63</v>
      </c>
      <c r="E93" s="104" t="s">
        <v>74</v>
      </c>
      <c r="F93" s="105">
        <v>528497</v>
      </c>
      <c r="G93" s="106">
        <v>420000</v>
      </c>
      <c r="H93" s="104" t="s">
        <v>75</v>
      </c>
      <c r="I93" s="104" t="s">
        <v>73</v>
      </c>
      <c r="J93" s="107">
        <v>44560</v>
      </c>
    </row>
    <row r="94" spans="1:10" ht="15">
      <c r="A94" s="104" t="s">
        <v>40</v>
      </c>
      <c r="B94" s="104" t="s">
        <v>221</v>
      </c>
      <c r="C94" s="104" t="s">
        <v>27</v>
      </c>
      <c r="D94" s="104" t="s">
        <v>34</v>
      </c>
      <c r="E94" s="104" t="s">
        <v>88</v>
      </c>
      <c r="F94" s="105">
        <v>528490</v>
      </c>
      <c r="G94" s="106">
        <v>1250000</v>
      </c>
      <c r="H94" s="104" t="s">
        <v>75</v>
      </c>
      <c r="I94" s="104" t="s">
        <v>73</v>
      </c>
      <c r="J94" s="107">
        <v>44560</v>
      </c>
    </row>
    <row r="95" spans="1:10" ht="15">
      <c r="A95" s="104" t="s">
        <v>40</v>
      </c>
      <c r="B95" s="104" t="s">
        <v>221</v>
      </c>
      <c r="C95" s="104" t="s">
        <v>59</v>
      </c>
      <c r="D95" s="104" t="s">
        <v>82</v>
      </c>
      <c r="E95" s="104" t="s">
        <v>74</v>
      </c>
      <c r="F95" s="105">
        <v>528413</v>
      </c>
      <c r="G95" s="106">
        <v>1025000</v>
      </c>
      <c r="H95" s="104" t="s">
        <v>75</v>
      </c>
      <c r="I95" s="104" t="s">
        <v>73</v>
      </c>
      <c r="J95" s="107">
        <v>44558</v>
      </c>
    </row>
    <row r="96" spans="1:10" ht="15">
      <c r="A96" s="104" t="s">
        <v>40</v>
      </c>
      <c r="B96" s="104" t="s">
        <v>221</v>
      </c>
      <c r="C96" s="104" t="s">
        <v>59</v>
      </c>
      <c r="D96" s="104" t="s">
        <v>82</v>
      </c>
      <c r="E96" s="104" t="s">
        <v>74</v>
      </c>
      <c r="F96" s="105">
        <v>528473</v>
      </c>
      <c r="G96" s="106">
        <v>639900</v>
      </c>
      <c r="H96" s="104" t="s">
        <v>75</v>
      </c>
      <c r="I96" s="104" t="s">
        <v>73</v>
      </c>
      <c r="J96" s="107">
        <v>44559</v>
      </c>
    </row>
    <row r="97" spans="1:10" ht="15">
      <c r="A97" s="104" t="s">
        <v>40</v>
      </c>
      <c r="B97" s="104" t="s">
        <v>221</v>
      </c>
      <c r="C97" s="104" t="s">
        <v>59</v>
      </c>
      <c r="D97" s="104" t="s">
        <v>82</v>
      </c>
      <c r="E97" s="104" t="s">
        <v>78</v>
      </c>
      <c r="F97" s="105">
        <v>527712</v>
      </c>
      <c r="G97" s="106">
        <v>247000</v>
      </c>
      <c r="H97" s="104" t="s">
        <v>75</v>
      </c>
      <c r="I97" s="104" t="s">
        <v>73</v>
      </c>
      <c r="J97" s="107">
        <v>44533</v>
      </c>
    </row>
    <row r="98" spans="1:10" ht="15">
      <c r="A98" s="104" t="s">
        <v>40</v>
      </c>
      <c r="B98" s="104" t="s">
        <v>221</v>
      </c>
      <c r="C98" s="104" t="s">
        <v>59</v>
      </c>
      <c r="D98" s="104" t="s">
        <v>63</v>
      </c>
      <c r="E98" s="104" t="s">
        <v>74</v>
      </c>
      <c r="F98" s="105">
        <v>527717</v>
      </c>
      <c r="G98" s="106">
        <v>394000</v>
      </c>
      <c r="H98" s="104" t="s">
        <v>75</v>
      </c>
      <c r="I98" s="104" t="s">
        <v>73</v>
      </c>
      <c r="J98" s="107">
        <v>44533</v>
      </c>
    </row>
    <row r="99" spans="1:10" ht="15">
      <c r="A99" s="104" t="s">
        <v>40</v>
      </c>
      <c r="B99" s="104" t="s">
        <v>221</v>
      </c>
      <c r="C99" s="104" t="s">
        <v>59</v>
      </c>
      <c r="D99" s="104" t="s">
        <v>82</v>
      </c>
      <c r="E99" s="104" t="s">
        <v>74</v>
      </c>
      <c r="F99" s="105">
        <v>528530</v>
      </c>
      <c r="G99" s="106">
        <v>1400000</v>
      </c>
      <c r="H99" s="104" t="s">
        <v>75</v>
      </c>
      <c r="I99" s="104" t="s">
        <v>73</v>
      </c>
      <c r="J99" s="107">
        <v>44560</v>
      </c>
    </row>
    <row r="100" spans="1:10" ht="15">
      <c r="A100" s="104" t="s">
        <v>40</v>
      </c>
      <c r="B100" s="104" t="s">
        <v>221</v>
      </c>
      <c r="C100" s="104" t="s">
        <v>27</v>
      </c>
      <c r="D100" s="104" t="s">
        <v>109</v>
      </c>
      <c r="E100" s="104" t="s">
        <v>74</v>
      </c>
      <c r="F100" s="105">
        <v>528421</v>
      </c>
      <c r="G100" s="106">
        <v>650000</v>
      </c>
      <c r="H100" s="104" t="s">
        <v>75</v>
      </c>
      <c r="I100" s="104" t="s">
        <v>73</v>
      </c>
      <c r="J100" s="107">
        <v>44558</v>
      </c>
    </row>
    <row r="101" spans="1:10" ht="15">
      <c r="A101" s="104" t="s">
        <v>40</v>
      </c>
      <c r="B101" s="104" t="s">
        <v>221</v>
      </c>
      <c r="C101" s="104" t="s">
        <v>27</v>
      </c>
      <c r="D101" s="104" t="s">
        <v>34</v>
      </c>
      <c r="E101" s="104" t="s">
        <v>84</v>
      </c>
      <c r="F101" s="105">
        <v>528518</v>
      </c>
      <c r="G101" s="106">
        <v>4600000</v>
      </c>
      <c r="H101" s="104" t="s">
        <v>75</v>
      </c>
      <c r="I101" s="104" t="s">
        <v>73</v>
      </c>
      <c r="J101" s="107">
        <v>44560</v>
      </c>
    </row>
    <row r="102" spans="1:10" ht="15">
      <c r="A102" s="104" t="s">
        <v>54</v>
      </c>
      <c r="B102" s="104" t="s">
        <v>222</v>
      </c>
      <c r="C102" s="104" t="s">
        <v>35</v>
      </c>
      <c r="D102" s="104" t="s">
        <v>81</v>
      </c>
      <c r="E102" s="104" t="s">
        <v>74</v>
      </c>
      <c r="F102" s="105">
        <v>527685</v>
      </c>
      <c r="G102" s="106">
        <v>415000</v>
      </c>
      <c r="H102" s="104" t="s">
        <v>75</v>
      </c>
      <c r="I102" s="104" t="s">
        <v>73</v>
      </c>
      <c r="J102" s="107">
        <v>44532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6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3" t="s">
        <v>0</v>
      </c>
      <c r="B1" s="83" t="s">
        <v>42</v>
      </c>
      <c r="C1" s="83" t="s">
        <v>1</v>
      </c>
      <c r="D1" s="83" t="s">
        <v>38</v>
      </c>
      <c r="E1" s="83" t="s">
        <v>36</v>
      </c>
      <c r="F1" s="83" t="s">
        <v>43</v>
      </c>
      <c r="G1" s="83" t="s">
        <v>37</v>
      </c>
      <c r="H1" s="83" t="s">
        <v>50</v>
      </c>
      <c r="L1">
        <v>68</v>
      </c>
    </row>
    <row r="2" spans="1:12" ht="15">
      <c r="A2" s="108" t="s">
        <v>140</v>
      </c>
      <c r="B2" s="108" t="s">
        <v>223</v>
      </c>
      <c r="C2" s="108" t="s">
        <v>116</v>
      </c>
      <c r="D2" s="108" t="s">
        <v>141</v>
      </c>
      <c r="E2" s="109">
        <v>527810</v>
      </c>
      <c r="F2" s="110">
        <v>248500</v>
      </c>
      <c r="G2" s="111">
        <v>44537</v>
      </c>
      <c r="H2" s="108" t="s">
        <v>130</v>
      </c>
    </row>
    <row r="3" spans="1:12" ht="15">
      <c r="A3" s="108" t="s">
        <v>41</v>
      </c>
      <c r="B3" s="108" t="s">
        <v>217</v>
      </c>
      <c r="C3" s="108" t="s">
        <v>116</v>
      </c>
      <c r="D3" s="108" t="s">
        <v>191</v>
      </c>
      <c r="E3" s="109">
        <v>528369</v>
      </c>
      <c r="F3" s="110">
        <v>131000</v>
      </c>
      <c r="G3" s="111">
        <v>44557</v>
      </c>
      <c r="H3" s="108" t="s">
        <v>192</v>
      </c>
    </row>
    <row r="4" spans="1:12" ht="30">
      <c r="A4" s="108" t="s">
        <v>41</v>
      </c>
      <c r="B4" s="108" t="s">
        <v>217</v>
      </c>
      <c r="C4" s="108" t="s">
        <v>116</v>
      </c>
      <c r="D4" s="108" t="s">
        <v>193</v>
      </c>
      <c r="E4" s="109">
        <v>528372</v>
      </c>
      <c r="F4" s="110">
        <v>117600</v>
      </c>
      <c r="G4" s="111">
        <v>44557</v>
      </c>
      <c r="H4" s="108" t="s">
        <v>194</v>
      </c>
    </row>
    <row r="5" spans="1:12" ht="15">
      <c r="A5" s="108" t="s">
        <v>41</v>
      </c>
      <c r="B5" s="108" t="s">
        <v>217</v>
      </c>
      <c r="C5" s="108" t="s">
        <v>116</v>
      </c>
      <c r="D5" s="108" t="s">
        <v>133</v>
      </c>
      <c r="E5" s="109">
        <v>527767</v>
      </c>
      <c r="F5" s="110">
        <v>127567</v>
      </c>
      <c r="G5" s="111">
        <v>44536</v>
      </c>
      <c r="H5" s="108" t="s">
        <v>134</v>
      </c>
    </row>
    <row r="6" spans="1:12" ht="15">
      <c r="A6" s="108" t="s">
        <v>41</v>
      </c>
      <c r="B6" s="108" t="s">
        <v>217</v>
      </c>
      <c r="C6" s="108" t="s">
        <v>116</v>
      </c>
      <c r="D6" s="108" t="s">
        <v>176</v>
      </c>
      <c r="E6" s="109">
        <v>528223</v>
      </c>
      <c r="F6" s="110">
        <v>511500</v>
      </c>
      <c r="G6" s="111">
        <v>44551</v>
      </c>
      <c r="H6" s="108" t="s">
        <v>134</v>
      </c>
    </row>
    <row r="7" spans="1:12" ht="15">
      <c r="A7" s="108" t="s">
        <v>39</v>
      </c>
      <c r="B7" s="108" t="s">
        <v>218</v>
      </c>
      <c r="C7" s="108" t="s">
        <v>88</v>
      </c>
      <c r="D7" s="108" t="s">
        <v>211</v>
      </c>
      <c r="E7" s="109">
        <v>528478</v>
      </c>
      <c r="F7" s="110">
        <v>950000</v>
      </c>
      <c r="G7" s="111">
        <v>44559</v>
      </c>
      <c r="H7" s="108" t="s">
        <v>212</v>
      </c>
    </row>
    <row r="8" spans="1:12" ht="15">
      <c r="A8" s="108" t="s">
        <v>39</v>
      </c>
      <c r="B8" s="108" t="s">
        <v>218</v>
      </c>
      <c r="C8" s="108" t="s">
        <v>88</v>
      </c>
      <c r="D8" s="108" t="s">
        <v>213</v>
      </c>
      <c r="E8" s="109">
        <v>528483</v>
      </c>
      <c r="F8" s="110">
        <v>500000</v>
      </c>
      <c r="G8" s="111">
        <v>44559</v>
      </c>
      <c r="H8" s="108" t="s">
        <v>212</v>
      </c>
    </row>
    <row r="9" spans="1:12" ht="15">
      <c r="A9" s="108" t="s">
        <v>39</v>
      </c>
      <c r="B9" s="108" t="s">
        <v>218</v>
      </c>
      <c r="C9" s="108" t="s">
        <v>128</v>
      </c>
      <c r="D9" s="108" t="s">
        <v>153</v>
      </c>
      <c r="E9" s="109">
        <v>527936</v>
      </c>
      <c r="F9" s="110">
        <v>521988</v>
      </c>
      <c r="G9" s="111">
        <v>44540</v>
      </c>
      <c r="H9" s="108" t="s">
        <v>134</v>
      </c>
    </row>
    <row r="10" spans="1:12" ht="15">
      <c r="A10" s="108" t="s">
        <v>39</v>
      </c>
      <c r="B10" s="108" t="s">
        <v>218</v>
      </c>
      <c r="C10" s="108" t="s">
        <v>116</v>
      </c>
      <c r="D10" s="108" t="s">
        <v>158</v>
      </c>
      <c r="E10" s="109">
        <v>527995</v>
      </c>
      <c r="F10" s="110">
        <v>171000</v>
      </c>
      <c r="G10" s="111">
        <v>44544</v>
      </c>
      <c r="H10" s="108" t="s">
        <v>130</v>
      </c>
    </row>
    <row r="11" spans="1:12" ht="15">
      <c r="A11" s="108" t="s">
        <v>39</v>
      </c>
      <c r="B11" s="108" t="s">
        <v>218</v>
      </c>
      <c r="C11" s="108" t="s">
        <v>116</v>
      </c>
      <c r="D11" s="108" t="s">
        <v>159</v>
      </c>
      <c r="E11" s="109">
        <v>528004</v>
      </c>
      <c r="F11" s="110">
        <v>267000</v>
      </c>
      <c r="G11" s="111">
        <v>44544</v>
      </c>
      <c r="H11" s="108" t="s">
        <v>117</v>
      </c>
    </row>
    <row r="12" spans="1:12" ht="15">
      <c r="A12" s="108" t="s">
        <v>39</v>
      </c>
      <c r="B12" s="108" t="s">
        <v>218</v>
      </c>
      <c r="C12" s="108" t="s">
        <v>116</v>
      </c>
      <c r="D12" s="108" t="s">
        <v>124</v>
      </c>
      <c r="E12" s="109">
        <v>527708</v>
      </c>
      <c r="F12" s="110">
        <v>210000</v>
      </c>
      <c r="G12" s="111">
        <v>44533</v>
      </c>
      <c r="H12" s="108" t="s">
        <v>119</v>
      </c>
    </row>
    <row r="13" spans="1:12" ht="15">
      <c r="A13" s="108" t="s">
        <v>39</v>
      </c>
      <c r="B13" s="108" t="s">
        <v>218</v>
      </c>
      <c r="C13" s="108" t="s">
        <v>88</v>
      </c>
      <c r="D13" s="108" t="s">
        <v>215</v>
      </c>
      <c r="E13" s="109">
        <v>528528</v>
      </c>
      <c r="F13" s="110">
        <v>3000000</v>
      </c>
      <c r="G13" s="111">
        <v>44560</v>
      </c>
      <c r="H13" s="108" t="s">
        <v>212</v>
      </c>
    </row>
    <row r="14" spans="1:12" ht="15">
      <c r="A14" s="108" t="s">
        <v>39</v>
      </c>
      <c r="B14" s="108" t="s">
        <v>218</v>
      </c>
      <c r="C14" s="108" t="s">
        <v>116</v>
      </c>
      <c r="D14" s="108" t="s">
        <v>197</v>
      </c>
      <c r="E14" s="109">
        <v>528376</v>
      </c>
      <c r="F14" s="110">
        <v>252600</v>
      </c>
      <c r="G14" s="111">
        <v>44557</v>
      </c>
      <c r="H14" s="108" t="s">
        <v>198</v>
      </c>
    </row>
    <row r="15" spans="1:12" ht="15">
      <c r="A15" s="108" t="s">
        <v>39</v>
      </c>
      <c r="B15" s="108" t="s">
        <v>218</v>
      </c>
      <c r="C15" s="108" t="s">
        <v>116</v>
      </c>
      <c r="D15" s="108" t="s">
        <v>195</v>
      </c>
      <c r="E15" s="109">
        <v>528375</v>
      </c>
      <c r="F15" s="110">
        <v>390000</v>
      </c>
      <c r="G15" s="111">
        <v>44557</v>
      </c>
      <c r="H15" s="108" t="s">
        <v>196</v>
      </c>
    </row>
    <row r="16" spans="1:12" ht="15">
      <c r="A16" s="108" t="s">
        <v>39</v>
      </c>
      <c r="B16" s="108" t="s">
        <v>218</v>
      </c>
      <c r="C16" s="108" t="s">
        <v>138</v>
      </c>
      <c r="D16" s="108" t="s">
        <v>137</v>
      </c>
      <c r="E16" s="109">
        <v>527783</v>
      </c>
      <c r="F16" s="110">
        <v>4384000</v>
      </c>
      <c r="G16" s="111">
        <v>44536</v>
      </c>
      <c r="H16" s="108" t="s">
        <v>139</v>
      </c>
    </row>
    <row r="17" spans="1:8" ht="15">
      <c r="A17" s="108" t="s">
        <v>39</v>
      </c>
      <c r="B17" s="108" t="s">
        <v>218</v>
      </c>
      <c r="C17" s="108" t="s">
        <v>165</v>
      </c>
      <c r="D17" s="108" t="s">
        <v>164</v>
      </c>
      <c r="E17" s="109">
        <v>528082</v>
      </c>
      <c r="F17" s="110">
        <v>78000</v>
      </c>
      <c r="G17" s="111">
        <v>44546</v>
      </c>
      <c r="H17" s="108" t="s">
        <v>163</v>
      </c>
    </row>
    <row r="18" spans="1:8" ht="15">
      <c r="A18" s="108" t="s">
        <v>39</v>
      </c>
      <c r="B18" s="108" t="s">
        <v>218</v>
      </c>
      <c r="C18" s="108" t="s">
        <v>88</v>
      </c>
      <c r="D18" s="108" t="s">
        <v>187</v>
      </c>
      <c r="E18" s="109">
        <v>528360</v>
      </c>
      <c r="F18" s="110">
        <v>250000</v>
      </c>
      <c r="G18" s="111">
        <v>44557</v>
      </c>
      <c r="H18" s="108" t="s">
        <v>163</v>
      </c>
    </row>
    <row r="19" spans="1:8" ht="15">
      <c r="A19" s="108" t="s">
        <v>39</v>
      </c>
      <c r="B19" s="108" t="s">
        <v>218</v>
      </c>
      <c r="C19" s="108" t="s">
        <v>116</v>
      </c>
      <c r="D19" s="108" t="s">
        <v>177</v>
      </c>
      <c r="E19" s="109">
        <v>528277</v>
      </c>
      <c r="F19" s="110">
        <v>181000</v>
      </c>
      <c r="G19" s="111">
        <v>44552</v>
      </c>
      <c r="H19" s="108" t="s">
        <v>119</v>
      </c>
    </row>
    <row r="20" spans="1:8" ht="15">
      <c r="A20" s="108" t="s">
        <v>39</v>
      </c>
      <c r="B20" s="108" t="s">
        <v>218</v>
      </c>
      <c r="C20" s="108" t="s">
        <v>116</v>
      </c>
      <c r="D20" s="108" t="s">
        <v>203</v>
      </c>
      <c r="E20" s="109">
        <v>528395</v>
      </c>
      <c r="F20" s="110">
        <v>174000</v>
      </c>
      <c r="G20" s="111">
        <v>44558</v>
      </c>
      <c r="H20" s="108" t="s">
        <v>144</v>
      </c>
    </row>
    <row r="21" spans="1:8" ht="15">
      <c r="A21" s="108" t="s">
        <v>39</v>
      </c>
      <c r="B21" s="108" t="s">
        <v>218</v>
      </c>
      <c r="C21" s="108" t="s">
        <v>116</v>
      </c>
      <c r="D21" s="108" t="s">
        <v>118</v>
      </c>
      <c r="E21" s="109">
        <v>527611</v>
      </c>
      <c r="F21" s="110">
        <v>110550</v>
      </c>
      <c r="G21" s="111">
        <v>44531</v>
      </c>
      <c r="H21" s="108" t="s">
        <v>119</v>
      </c>
    </row>
    <row r="22" spans="1:8" ht="15">
      <c r="A22" s="108" t="s">
        <v>71</v>
      </c>
      <c r="B22" s="108" t="s">
        <v>220</v>
      </c>
      <c r="C22" s="108" t="s">
        <v>116</v>
      </c>
      <c r="D22" s="108" t="s">
        <v>154</v>
      </c>
      <c r="E22" s="109">
        <v>527956</v>
      </c>
      <c r="F22" s="110">
        <v>562500</v>
      </c>
      <c r="G22" s="111">
        <v>44543</v>
      </c>
      <c r="H22" s="108" t="s">
        <v>155</v>
      </c>
    </row>
    <row r="23" spans="1:8" ht="15">
      <c r="A23" s="108" t="s">
        <v>71</v>
      </c>
      <c r="B23" s="108" t="s">
        <v>220</v>
      </c>
      <c r="C23" s="108" t="s">
        <v>116</v>
      </c>
      <c r="D23" s="108" t="s">
        <v>209</v>
      </c>
      <c r="E23" s="109">
        <v>528448</v>
      </c>
      <c r="F23" s="110">
        <v>140000</v>
      </c>
      <c r="G23" s="111">
        <v>44559</v>
      </c>
      <c r="H23" s="108" t="s">
        <v>144</v>
      </c>
    </row>
    <row r="24" spans="1:8" ht="15">
      <c r="A24" s="108" t="s">
        <v>71</v>
      </c>
      <c r="B24" s="108" t="s">
        <v>220</v>
      </c>
      <c r="C24" s="108" t="s">
        <v>116</v>
      </c>
      <c r="D24" s="108" t="s">
        <v>199</v>
      </c>
      <c r="E24" s="109">
        <v>528377</v>
      </c>
      <c r="F24" s="110">
        <v>375000</v>
      </c>
      <c r="G24" s="111">
        <v>44557</v>
      </c>
      <c r="H24" s="108" t="s">
        <v>200</v>
      </c>
    </row>
    <row r="25" spans="1:8" ht="30">
      <c r="A25" s="108" t="s">
        <v>71</v>
      </c>
      <c r="B25" s="108" t="s">
        <v>220</v>
      </c>
      <c r="C25" s="108" t="s">
        <v>116</v>
      </c>
      <c r="D25" s="108" t="s">
        <v>188</v>
      </c>
      <c r="E25" s="109">
        <v>528364</v>
      </c>
      <c r="F25" s="110">
        <v>363500</v>
      </c>
      <c r="G25" s="111">
        <v>44557</v>
      </c>
      <c r="H25" s="108" t="s">
        <v>189</v>
      </c>
    </row>
    <row r="26" spans="1:8" ht="15">
      <c r="A26" s="108" t="s">
        <v>71</v>
      </c>
      <c r="B26" s="108" t="s">
        <v>220</v>
      </c>
      <c r="C26" s="108" t="s">
        <v>116</v>
      </c>
      <c r="D26" s="108" t="s">
        <v>129</v>
      </c>
      <c r="E26" s="109">
        <v>527746</v>
      </c>
      <c r="F26" s="110">
        <v>256000</v>
      </c>
      <c r="G26" s="111">
        <v>44536</v>
      </c>
      <c r="H26" s="108" t="s">
        <v>130</v>
      </c>
    </row>
    <row r="27" spans="1:8" ht="15">
      <c r="A27" s="108" t="s">
        <v>71</v>
      </c>
      <c r="B27" s="108" t="s">
        <v>220</v>
      </c>
      <c r="C27" s="108" t="s">
        <v>116</v>
      </c>
      <c r="D27" s="108" t="s">
        <v>169</v>
      </c>
      <c r="E27" s="109">
        <v>528134</v>
      </c>
      <c r="F27" s="110">
        <v>308000</v>
      </c>
      <c r="G27" s="111">
        <v>44547</v>
      </c>
      <c r="H27" s="108" t="s">
        <v>170</v>
      </c>
    </row>
    <row r="28" spans="1:8" ht="15">
      <c r="A28" s="108" t="s">
        <v>71</v>
      </c>
      <c r="B28" s="108" t="s">
        <v>220</v>
      </c>
      <c r="C28" s="108" t="s">
        <v>116</v>
      </c>
      <c r="D28" s="108" t="s">
        <v>182</v>
      </c>
      <c r="E28" s="109">
        <v>528352</v>
      </c>
      <c r="F28" s="110">
        <v>327000</v>
      </c>
      <c r="G28" s="111">
        <v>44557</v>
      </c>
      <c r="H28" s="108" t="s">
        <v>126</v>
      </c>
    </row>
    <row r="29" spans="1:8" ht="15">
      <c r="A29" s="108" t="s">
        <v>71</v>
      </c>
      <c r="B29" s="108" t="s">
        <v>220</v>
      </c>
      <c r="C29" s="108" t="s">
        <v>116</v>
      </c>
      <c r="D29" s="108" t="s">
        <v>152</v>
      </c>
      <c r="E29" s="109">
        <v>527934</v>
      </c>
      <c r="F29" s="110">
        <v>210650</v>
      </c>
      <c r="G29" s="111">
        <v>44540</v>
      </c>
      <c r="H29" s="108" t="s">
        <v>134</v>
      </c>
    </row>
    <row r="30" spans="1:8" ht="15">
      <c r="A30" s="108" t="s">
        <v>71</v>
      </c>
      <c r="B30" s="108" t="s">
        <v>220</v>
      </c>
      <c r="C30" s="108" t="s">
        <v>116</v>
      </c>
      <c r="D30" s="108" t="s">
        <v>125</v>
      </c>
      <c r="E30" s="109">
        <v>527731</v>
      </c>
      <c r="F30" s="110">
        <v>210000</v>
      </c>
      <c r="G30" s="111">
        <v>44533</v>
      </c>
      <c r="H30" s="108" t="s">
        <v>126</v>
      </c>
    </row>
    <row r="31" spans="1:8" ht="15">
      <c r="A31" s="108" t="s">
        <v>71</v>
      </c>
      <c r="B31" s="108" t="s">
        <v>220</v>
      </c>
      <c r="C31" s="108" t="s">
        <v>116</v>
      </c>
      <c r="D31" s="108" t="s">
        <v>175</v>
      </c>
      <c r="E31" s="109">
        <v>528190</v>
      </c>
      <c r="F31" s="110">
        <v>322000</v>
      </c>
      <c r="G31" s="111">
        <v>44550</v>
      </c>
      <c r="H31" s="108" t="s">
        <v>134</v>
      </c>
    </row>
    <row r="32" spans="1:8" ht="15">
      <c r="A32" s="108" t="s">
        <v>71</v>
      </c>
      <c r="B32" s="108" t="s">
        <v>220</v>
      </c>
      <c r="C32" s="108" t="s">
        <v>116</v>
      </c>
      <c r="D32" s="108" t="s">
        <v>151</v>
      </c>
      <c r="E32" s="109">
        <v>527920</v>
      </c>
      <c r="F32" s="110">
        <v>143500</v>
      </c>
      <c r="G32" s="111">
        <v>44540</v>
      </c>
      <c r="H32" s="108" t="s">
        <v>134</v>
      </c>
    </row>
    <row r="33" spans="1:8" ht="15">
      <c r="A33" s="108" t="s">
        <v>71</v>
      </c>
      <c r="B33" s="108" t="s">
        <v>220</v>
      </c>
      <c r="C33" s="108" t="s">
        <v>116</v>
      </c>
      <c r="D33" s="108" t="s">
        <v>178</v>
      </c>
      <c r="E33" s="109">
        <v>528299</v>
      </c>
      <c r="F33" s="110">
        <v>383000</v>
      </c>
      <c r="G33" s="111">
        <v>44552</v>
      </c>
      <c r="H33" s="108" t="s">
        <v>179</v>
      </c>
    </row>
    <row r="34" spans="1:8" ht="15">
      <c r="A34" s="108" t="s">
        <v>71</v>
      </c>
      <c r="B34" s="108" t="s">
        <v>220</v>
      </c>
      <c r="C34" s="108" t="s">
        <v>116</v>
      </c>
      <c r="D34" s="108" t="s">
        <v>202</v>
      </c>
      <c r="E34" s="109">
        <v>528394</v>
      </c>
      <c r="F34" s="110">
        <v>100000</v>
      </c>
      <c r="G34" s="111">
        <v>44558</v>
      </c>
      <c r="H34" s="108" t="s">
        <v>155</v>
      </c>
    </row>
    <row r="35" spans="1:8" ht="15">
      <c r="A35" s="108" t="s">
        <v>71</v>
      </c>
      <c r="B35" s="108" t="s">
        <v>220</v>
      </c>
      <c r="C35" s="108" t="s">
        <v>116</v>
      </c>
      <c r="D35" s="108" t="s">
        <v>161</v>
      </c>
      <c r="E35" s="109">
        <v>528053</v>
      </c>
      <c r="F35" s="110">
        <v>560000</v>
      </c>
      <c r="G35" s="111">
        <v>44545</v>
      </c>
      <c r="H35" s="108" t="s">
        <v>132</v>
      </c>
    </row>
    <row r="36" spans="1:8" ht="15">
      <c r="A36" s="108" t="s">
        <v>71</v>
      </c>
      <c r="B36" s="108" t="s">
        <v>220</v>
      </c>
      <c r="C36" s="108" t="s">
        <v>116</v>
      </c>
      <c r="D36" s="108" t="s">
        <v>206</v>
      </c>
      <c r="E36" s="109">
        <v>528410</v>
      </c>
      <c r="F36" s="110">
        <v>121000</v>
      </c>
      <c r="G36" s="111">
        <v>44558</v>
      </c>
      <c r="H36" s="108" t="s">
        <v>192</v>
      </c>
    </row>
    <row r="37" spans="1:8" ht="15">
      <c r="A37" s="108" t="s">
        <v>71</v>
      </c>
      <c r="B37" s="108" t="s">
        <v>220</v>
      </c>
      <c r="C37" s="108" t="s">
        <v>128</v>
      </c>
      <c r="D37" s="108" t="s">
        <v>207</v>
      </c>
      <c r="E37" s="109">
        <v>528420</v>
      </c>
      <c r="F37" s="110">
        <v>424760</v>
      </c>
      <c r="G37" s="111">
        <v>44558</v>
      </c>
      <c r="H37" s="108" t="s">
        <v>198</v>
      </c>
    </row>
    <row r="38" spans="1:8" ht="15">
      <c r="A38" s="108" t="s">
        <v>40</v>
      </c>
      <c r="B38" s="108" t="s">
        <v>221</v>
      </c>
      <c r="C38" s="108" t="s">
        <v>171</v>
      </c>
      <c r="D38" s="108" t="s">
        <v>97</v>
      </c>
      <c r="E38" s="109">
        <v>528153</v>
      </c>
      <c r="F38" s="110">
        <v>372135</v>
      </c>
      <c r="G38" s="111">
        <v>44547</v>
      </c>
      <c r="H38" s="108" t="s">
        <v>119</v>
      </c>
    </row>
    <row r="39" spans="1:8" ht="15">
      <c r="A39" s="108" t="s">
        <v>40</v>
      </c>
      <c r="B39" s="108" t="s">
        <v>221</v>
      </c>
      <c r="C39" s="108" t="s">
        <v>116</v>
      </c>
      <c r="D39" s="108" t="s">
        <v>190</v>
      </c>
      <c r="E39" s="109">
        <v>528366</v>
      </c>
      <c r="F39" s="110">
        <v>162000</v>
      </c>
      <c r="G39" s="111">
        <v>44557</v>
      </c>
      <c r="H39" s="108" t="s">
        <v>144</v>
      </c>
    </row>
    <row r="40" spans="1:8" ht="15">
      <c r="A40" s="108" t="s">
        <v>40</v>
      </c>
      <c r="B40" s="108" t="s">
        <v>221</v>
      </c>
      <c r="C40" s="108" t="s">
        <v>116</v>
      </c>
      <c r="D40" s="108" t="s">
        <v>186</v>
      </c>
      <c r="E40" s="109">
        <v>528359</v>
      </c>
      <c r="F40" s="110">
        <v>311000</v>
      </c>
      <c r="G40" s="111">
        <v>44557</v>
      </c>
      <c r="H40" s="108" t="s">
        <v>134</v>
      </c>
    </row>
    <row r="41" spans="1:8" ht="15">
      <c r="A41" s="108" t="s">
        <v>40</v>
      </c>
      <c r="B41" s="108" t="s">
        <v>221</v>
      </c>
      <c r="C41" s="108" t="s">
        <v>116</v>
      </c>
      <c r="D41" s="108" t="s">
        <v>168</v>
      </c>
      <c r="E41" s="109">
        <v>528130</v>
      </c>
      <c r="F41" s="110">
        <v>290000</v>
      </c>
      <c r="G41" s="111">
        <v>44547</v>
      </c>
      <c r="H41" s="108" t="s">
        <v>134</v>
      </c>
    </row>
    <row r="42" spans="1:8" ht="15">
      <c r="A42" s="108" t="s">
        <v>40</v>
      </c>
      <c r="B42" s="108" t="s">
        <v>221</v>
      </c>
      <c r="C42" s="108" t="s">
        <v>116</v>
      </c>
      <c r="D42" s="108" t="s">
        <v>183</v>
      </c>
      <c r="E42" s="109">
        <v>528354</v>
      </c>
      <c r="F42" s="110">
        <v>210000</v>
      </c>
      <c r="G42" s="111">
        <v>44557</v>
      </c>
      <c r="H42" s="108" t="s">
        <v>144</v>
      </c>
    </row>
    <row r="43" spans="1:8" ht="15">
      <c r="A43" s="108" t="s">
        <v>40</v>
      </c>
      <c r="B43" s="108" t="s">
        <v>221</v>
      </c>
      <c r="C43" s="108" t="s">
        <v>116</v>
      </c>
      <c r="D43" s="108" t="s">
        <v>156</v>
      </c>
      <c r="E43" s="109">
        <v>527965</v>
      </c>
      <c r="F43" s="110">
        <v>575000</v>
      </c>
      <c r="G43" s="111">
        <v>44543</v>
      </c>
      <c r="H43" s="108" t="s">
        <v>157</v>
      </c>
    </row>
    <row r="44" spans="1:8" ht="15">
      <c r="A44" s="108" t="s">
        <v>40</v>
      </c>
      <c r="B44" s="108" t="s">
        <v>221</v>
      </c>
      <c r="C44" s="108" t="s">
        <v>116</v>
      </c>
      <c r="D44" s="108" t="s">
        <v>172</v>
      </c>
      <c r="E44" s="109">
        <v>528165</v>
      </c>
      <c r="F44" s="110">
        <v>247500</v>
      </c>
      <c r="G44" s="111">
        <v>44550</v>
      </c>
      <c r="H44" s="108" t="s">
        <v>134</v>
      </c>
    </row>
    <row r="45" spans="1:8" ht="15">
      <c r="A45" s="108" t="s">
        <v>40</v>
      </c>
      <c r="B45" s="108" t="s">
        <v>221</v>
      </c>
      <c r="C45" s="108" t="s">
        <v>116</v>
      </c>
      <c r="D45" s="108" t="s">
        <v>208</v>
      </c>
      <c r="E45" s="109">
        <v>528444</v>
      </c>
      <c r="F45" s="110">
        <v>303000</v>
      </c>
      <c r="G45" s="111">
        <v>44559</v>
      </c>
      <c r="H45" s="108" t="s">
        <v>117</v>
      </c>
    </row>
    <row r="46" spans="1:8" ht="15">
      <c r="A46" s="108" t="s">
        <v>40</v>
      </c>
      <c r="B46" s="108" t="s">
        <v>221</v>
      </c>
      <c r="C46" s="108" t="s">
        <v>116</v>
      </c>
      <c r="D46" s="108" t="s">
        <v>115</v>
      </c>
      <c r="E46" s="109">
        <v>527609</v>
      </c>
      <c r="F46" s="110">
        <v>239500</v>
      </c>
      <c r="G46" s="111">
        <v>44531</v>
      </c>
      <c r="H46" s="108" t="s">
        <v>117</v>
      </c>
    </row>
    <row r="47" spans="1:8" ht="15">
      <c r="A47" s="108" t="s">
        <v>40</v>
      </c>
      <c r="B47" s="108" t="s">
        <v>221</v>
      </c>
      <c r="C47" s="108" t="s">
        <v>88</v>
      </c>
      <c r="D47" s="108" t="s">
        <v>167</v>
      </c>
      <c r="E47" s="109">
        <v>528110</v>
      </c>
      <c r="F47" s="110">
        <v>73272000</v>
      </c>
      <c r="G47" s="111">
        <v>44547</v>
      </c>
      <c r="H47" s="108" t="s">
        <v>130</v>
      </c>
    </row>
    <row r="48" spans="1:8" ht="15">
      <c r="A48" s="108" t="s">
        <v>40</v>
      </c>
      <c r="B48" s="108" t="s">
        <v>221</v>
      </c>
      <c r="C48" s="108" t="s">
        <v>116</v>
      </c>
      <c r="D48" s="108" t="s">
        <v>166</v>
      </c>
      <c r="E48" s="109">
        <v>528108</v>
      </c>
      <c r="F48" s="110">
        <v>280000</v>
      </c>
      <c r="G48" s="111">
        <v>44547</v>
      </c>
      <c r="H48" s="108" t="s">
        <v>144</v>
      </c>
    </row>
    <row r="49" spans="1:8" ht="15">
      <c r="A49" s="108" t="s">
        <v>40</v>
      </c>
      <c r="B49" s="108" t="s">
        <v>221</v>
      </c>
      <c r="C49" s="108" t="s">
        <v>88</v>
      </c>
      <c r="D49" s="108" t="s">
        <v>162</v>
      </c>
      <c r="E49" s="109">
        <v>528070</v>
      </c>
      <c r="F49" s="110">
        <v>850000</v>
      </c>
      <c r="G49" s="111">
        <v>44545</v>
      </c>
      <c r="H49" s="108" t="s">
        <v>163</v>
      </c>
    </row>
    <row r="50" spans="1:8" ht="15">
      <c r="A50" s="108" t="s">
        <v>40</v>
      </c>
      <c r="B50" s="108" t="s">
        <v>221</v>
      </c>
      <c r="C50" s="108" t="s">
        <v>116</v>
      </c>
      <c r="D50" s="108" t="s">
        <v>160</v>
      </c>
      <c r="E50" s="109">
        <v>528014</v>
      </c>
      <c r="F50" s="110">
        <v>297000</v>
      </c>
      <c r="G50" s="111">
        <v>44544</v>
      </c>
      <c r="H50" s="108" t="s">
        <v>144</v>
      </c>
    </row>
    <row r="51" spans="1:8" ht="15">
      <c r="A51" s="108" t="s">
        <v>40</v>
      </c>
      <c r="B51" s="108" t="s">
        <v>221</v>
      </c>
      <c r="C51" s="108" t="s">
        <v>116</v>
      </c>
      <c r="D51" s="108" t="s">
        <v>184</v>
      </c>
      <c r="E51" s="109">
        <v>528355</v>
      </c>
      <c r="F51" s="110">
        <v>297500</v>
      </c>
      <c r="G51" s="111">
        <v>44557</v>
      </c>
      <c r="H51" s="108" t="s">
        <v>185</v>
      </c>
    </row>
    <row r="52" spans="1:8" ht="15">
      <c r="A52" s="108" t="s">
        <v>40</v>
      </c>
      <c r="B52" s="108" t="s">
        <v>221</v>
      </c>
      <c r="C52" s="108" t="s">
        <v>116</v>
      </c>
      <c r="D52" s="108" t="s">
        <v>173</v>
      </c>
      <c r="E52" s="109">
        <v>528179</v>
      </c>
      <c r="F52" s="110">
        <v>220000</v>
      </c>
      <c r="G52" s="111">
        <v>44550</v>
      </c>
      <c r="H52" s="108" t="s">
        <v>174</v>
      </c>
    </row>
    <row r="53" spans="1:8" ht="15">
      <c r="A53" s="108" t="s">
        <v>40</v>
      </c>
      <c r="B53" s="108" t="s">
        <v>221</v>
      </c>
      <c r="C53" s="108" t="s">
        <v>116</v>
      </c>
      <c r="D53" s="108" t="s">
        <v>143</v>
      </c>
      <c r="E53" s="109">
        <v>527845</v>
      </c>
      <c r="F53" s="110">
        <v>114000</v>
      </c>
      <c r="G53" s="111">
        <v>44538</v>
      </c>
      <c r="H53" s="108" t="s">
        <v>144</v>
      </c>
    </row>
    <row r="54" spans="1:8" ht="15">
      <c r="A54" s="108" t="s">
        <v>40</v>
      </c>
      <c r="B54" s="108" t="s">
        <v>221</v>
      </c>
      <c r="C54" s="108" t="s">
        <v>116</v>
      </c>
      <c r="D54" s="108" t="s">
        <v>120</v>
      </c>
      <c r="E54" s="109">
        <v>527627</v>
      </c>
      <c r="F54" s="110">
        <v>325000</v>
      </c>
      <c r="G54" s="111">
        <v>44531</v>
      </c>
      <c r="H54" s="108" t="s">
        <v>121</v>
      </c>
    </row>
    <row r="55" spans="1:8" ht="15">
      <c r="A55" s="108" t="s">
        <v>40</v>
      </c>
      <c r="B55" s="108" t="s">
        <v>221</v>
      </c>
      <c r="C55" s="108" t="s">
        <v>88</v>
      </c>
      <c r="D55" s="108" t="s">
        <v>122</v>
      </c>
      <c r="E55" s="109">
        <v>527650</v>
      </c>
      <c r="F55" s="110">
        <v>21000000</v>
      </c>
      <c r="G55" s="111">
        <v>44531</v>
      </c>
      <c r="H55" s="108" t="s">
        <v>123</v>
      </c>
    </row>
    <row r="56" spans="1:8" ht="15">
      <c r="A56" s="108" t="s">
        <v>40</v>
      </c>
      <c r="B56" s="108" t="s">
        <v>221</v>
      </c>
      <c r="C56" s="108" t="s">
        <v>116</v>
      </c>
      <c r="D56" s="108" t="s">
        <v>150</v>
      </c>
      <c r="E56" s="109">
        <v>527916</v>
      </c>
      <c r="F56" s="110">
        <v>912200</v>
      </c>
      <c r="G56" s="111">
        <v>44540</v>
      </c>
      <c r="H56" s="108" t="s">
        <v>144</v>
      </c>
    </row>
    <row r="57" spans="1:8" ht="15">
      <c r="A57" s="108" t="s">
        <v>40</v>
      </c>
      <c r="B57" s="108" t="s">
        <v>221</v>
      </c>
      <c r="C57" s="108" t="s">
        <v>116</v>
      </c>
      <c r="D57" s="108" t="s">
        <v>149</v>
      </c>
      <c r="E57" s="109">
        <v>527908</v>
      </c>
      <c r="F57" s="110">
        <v>181200</v>
      </c>
      <c r="G57" s="111">
        <v>44540</v>
      </c>
      <c r="H57" s="108" t="s">
        <v>144</v>
      </c>
    </row>
    <row r="58" spans="1:8" ht="15">
      <c r="A58" s="108" t="s">
        <v>40</v>
      </c>
      <c r="B58" s="108" t="s">
        <v>221</v>
      </c>
      <c r="C58" s="108" t="s">
        <v>116</v>
      </c>
      <c r="D58" s="108" t="s">
        <v>131</v>
      </c>
      <c r="E58" s="109">
        <v>527748</v>
      </c>
      <c r="F58" s="110">
        <v>395000</v>
      </c>
      <c r="G58" s="111">
        <v>44536</v>
      </c>
      <c r="H58" s="108" t="s">
        <v>132</v>
      </c>
    </row>
    <row r="59" spans="1:8" ht="15">
      <c r="A59" s="108" t="s">
        <v>40</v>
      </c>
      <c r="B59" s="108" t="s">
        <v>221</v>
      </c>
      <c r="C59" s="108" t="s">
        <v>116</v>
      </c>
      <c r="D59" s="108" t="s">
        <v>201</v>
      </c>
      <c r="E59" s="109">
        <v>528392</v>
      </c>
      <c r="F59" s="110">
        <v>273000</v>
      </c>
      <c r="G59" s="111">
        <v>44558</v>
      </c>
      <c r="H59" s="108" t="s">
        <v>117</v>
      </c>
    </row>
    <row r="60" spans="1:8" ht="15">
      <c r="A60" s="108" t="s">
        <v>40</v>
      </c>
      <c r="B60" s="108" t="s">
        <v>221</v>
      </c>
      <c r="C60" s="108" t="s">
        <v>116</v>
      </c>
      <c r="D60" s="108" t="s">
        <v>135</v>
      </c>
      <c r="E60" s="109">
        <v>527776</v>
      </c>
      <c r="F60" s="110">
        <v>90000</v>
      </c>
      <c r="G60" s="111">
        <v>44536</v>
      </c>
      <c r="H60" s="108" t="s">
        <v>136</v>
      </c>
    </row>
    <row r="61" spans="1:8" ht="15">
      <c r="A61" s="108" t="s">
        <v>40</v>
      </c>
      <c r="B61" s="108" t="s">
        <v>221</v>
      </c>
      <c r="C61" s="108" t="s">
        <v>88</v>
      </c>
      <c r="D61" s="108" t="s">
        <v>204</v>
      </c>
      <c r="E61" s="109">
        <v>528406</v>
      </c>
      <c r="F61" s="110">
        <v>2100000</v>
      </c>
      <c r="G61" s="111">
        <v>44558</v>
      </c>
      <c r="H61" s="108" t="s">
        <v>205</v>
      </c>
    </row>
    <row r="62" spans="1:8" ht="15">
      <c r="A62" s="108" t="s">
        <v>40</v>
      </c>
      <c r="B62" s="108" t="s">
        <v>221</v>
      </c>
      <c r="C62" s="108" t="s">
        <v>116</v>
      </c>
      <c r="D62" s="108" t="s">
        <v>142</v>
      </c>
      <c r="E62" s="109">
        <v>527840</v>
      </c>
      <c r="F62" s="110">
        <v>494000</v>
      </c>
      <c r="G62" s="111">
        <v>44538</v>
      </c>
      <c r="H62" s="108" t="s">
        <v>126</v>
      </c>
    </row>
    <row r="63" spans="1:8" ht="15">
      <c r="A63" s="108" t="s">
        <v>40</v>
      </c>
      <c r="B63" s="108" t="s">
        <v>221</v>
      </c>
      <c r="C63" s="108" t="s">
        <v>128</v>
      </c>
      <c r="D63" s="108" t="s">
        <v>127</v>
      </c>
      <c r="E63" s="109">
        <v>527745</v>
      </c>
      <c r="F63" s="110">
        <v>380000</v>
      </c>
      <c r="G63" s="111">
        <v>44536</v>
      </c>
      <c r="H63" s="108" t="s">
        <v>117</v>
      </c>
    </row>
    <row r="64" spans="1:8" ht="15">
      <c r="A64" s="108" t="s">
        <v>40</v>
      </c>
      <c r="B64" s="108" t="s">
        <v>221</v>
      </c>
      <c r="C64" s="108" t="s">
        <v>147</v>
      </c>
      <c r="D64" s="108" t="s">
        <v>146</v>
      </c>
      <c r="E64" s="109">
        <v>527903</v>
      </c>
      <c r="F64" s="110">
        <v>150000</v>
      </c>
      <c r="G64" s="111">
        <v>44540</v>
      </c>
      <c r="H64" s="108" t="s">
        <v>148</v>
      </c>
    </row>
    <row r="65" spans="1:8" ht="15">
      <c r="A65" s="108" t="s">
        <v>40</v>
      </c>
      <c r="B65" s="108" t="s">
        <v>221</v>
      </c>
      <c r="C65" s="108" t="s">
        <v>147</v>
      </c>
      <c r="D65" s="108" t="s">
        <v>180</v>
      </c>
      <c r="E65" s="109">
        <v>528308</v>
      </c>
      <c r="F65" s="110">
        <v>12000000</v>
      </c>
      <c r="G65" s="111">
        <v>44552</v>
      </c>
      <c r="H65" s="108" t="s">
        <v>181</v>
      </c>
    </row>
    <row r="66" spans="1:8" ht="15">
      <c r="A66" s="108" t="s">
        <v>40</v>
      </c>
      <c r="B66" s="108" t="s">
        <v>221</v>
      </c>
      <c r="C66" s="108" t="s">
        <v>116</v>
      </c>
      <c r="D66" s="108" t="s">
        <v>214</v>
      </c>
      <c r="E66" s="109">
        <v>528520</v>
      </c>
      <c r="F66" s="110">
        <v>341000</v>
      </c>
      <c r="G66" s="111">
        <v>44560</v>
      </c>
      <c r="H66" s="108" t="s">
        <v>134</v>
      </c>
    </row>
    <row r="67" spans="1:8" ht="15">
      <c r="A67" s="108" t="s">
        <v>40</v>
      </c>
      <c r="B67" s="108" t="s">
        <v>221</v>
      </c>
      <c r="C67" s="108" t="s">
        <v>116</v>
      </c>
      <c r="D67" s="108" t="s">
        <v>210</v>
      </c>
      <c r="E67" s="109">
        <v>528477</v>
      </c>
      <c r="F67" s="110">
        <v>256700</v>
      </c>
      <c r="G67" s="111">
        <v>44559</v>
      </c>
      <c r="H67" s="108" t="s">
        <v>134</v>
      </c>
    </row>
    <row r="68" spans="1:8" ht="15">
      <c r="A68" s="108" t="s">
        <v>40</v>
      </c>
      <c r="B68" s="108" t="s">
        <v>221</v>
      </c>
      <c r="C68" s="108" t="s">
        <v>116</v>
      </c>
      <c r="D68" s="108" t="s">
        <v>145</v>
      </c>
      <c r="E68" s="109">
        <v>527870</v>
      </c>
      <c r="F68" s="110">
        <v>148700</v>
      </c>
      <c r="G68" s="111">
        <v>44538</v>
      </c>
      <c r="H68" s="108" t="s">
        <v>134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6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4" t="s">
        <v>0</v>
      </c>
      <c r="B1" s="85" t="s">
        <v>42</v>
      </c>
      <c r="C1" s="85" t="s">
        <v>43</v>
      </c>
      <c r="D1" s="85" t="s">
        <v>37</v>
      </c>
      <c r="E1" s="86" t="s">
        <v>52</v>
      </c>
      <c r="L1">
        <v>169</v>
      </c>
    </row>
    <row r="2" spans="1:12" ht="12.75" customHeight="1">
      <c r="A2" s="112" t="s">
        <v>140</v>
      </c>
      <c r="B2" s="112" t="s">
        <v>223</v>
      </c>
      <c r="C2" s="113">
        <v>248500</v>
      </c>
      <c r="D2" s="114">
        <v>44537</v>
      </c>
      <c r="E2" s="112" t="s">
        <v>224</v>
      </c>
    </row>
    <row r="3" spans="1:12" ht="12.75" customHeight="1">
      <c r="A3" s="112" t="s">
        <v>110</v>
      </c>
      <c r="B3" s="112" t="s">
        <v>216</v>
      </c>
      <c r="C3" s="113">
        <v>727212</v>
      </c>
      <c r="D3" s="114">
        <v>44559</v>
      </c>
      <c r="E3" s="112" t="s">
        <v>225</v>
      </c>
    </row>
    <row r="4" spans="1:12" ht="12.75" customHeight="1">
      <c r="A4" s="112" t="s">
        <v>41</v>
      </c>
      <c r="B4" s="112" t="s">
        <v>217</v>
      </c>
      <c r="C4" s="113">
        <v>229000</v>
      </c>
      <c r="D4" s="114">
        <v>44537</v>
      </c>
      <c r="E4" s="112" t="s">
        <v>226</v>
      </c>
    </row>
    <row r="5" spans="1:12" ht="12.75" customHeight="1">
      <c r="A5" s="112" t="s">
        <v>41</v>
      </c>
      <c r="B5" s="112" t="s">
        <v>217</v>
      </c>
      <c r="C5" s="113">
        <v>339000</v>
      </c>
      <c r="D5" s="114">
        <v>44540</v>
      </c>
      <c r="E5" s="112" t="s">
        <v>226</v>
      </c>
    </row>
    <row r="6" spans="1:12" ht="12.75" customHeight="1">
      <c r="A6" s="112" t="s">
        <v>41</v>
      </c>
      <c r="B6" s="112" t="s">
        <v>217</v>
      </c>
      <c r="C6" s="113">
        <v>117600</v>
      </c>
      <c r="D6" s="114">
        <v>44557</v>
      </c>
      <c r="E6" s="112" t="s">
        <v>224</v>
      </c>
    </row>
    <row r="7" spans="1:12" ht="12.75" customHeight="1">
      <c r="A7" s="112" t="s">
        <v>41</v>
      </c>
      <c r="B7" s="112" t="s">
        <v>217</v>
      </c>
      <c r="C7" s="113">
        <v>131000</v>
      </c>
      <c r="D7" s="114">
        <v>44557</v>
      </c>
      <c r="E7" s="112" t="s">
        <v>224</v>
      </c>
    </row>
    <row r="8" spans="1:12" ht="12.75" customHeight="1">
      <c r="A8" s="112" t="s">
        <v>41</v>
      </c>
      <c r="B8" s="112" t="s">
        <v>217</v>
      </c>
      <c r="C8" s="113">
        <v>580000</v>
      </c>
      <c r="D8" s="114">
        <v>44558</v>
      </c>
      <c r="E8" s="112" t="s">
        <v>226</v>
      </c>
    </row>
    <row r="9" spans="1:12" ht="12.75" customHeight="1">
      <c r="A9" s="112" t="s">
        <v>41</v>
      </c>
      <c r="B9" s="112" t="s">
        <v>217</v>
      </c>
      <c r="C9" s="113">
        <v>127567</v>
      </c>
      <c r="D9" s="114">
        <v>44536</v>
      </c>
      <c r="E9" s="112" t="s">
        <v>224</v>
      </c>
    </row>
    <row r="10" spans="1:12" ht="12.75" customHeight="1">
      <c r="A10" s="112" t="s">
        <v>41</v>
      </c>
      <c r="B10" s="112" t="s">
        <v>217</v>
      </c>
      <c r="C10" s="113">
        <v>8400000</v>
      </c>
      <c r="D10" s="114">
        <v>44552</v>
      </c>
      <c r="E10" s="112" t="s">
        <v>226</v>
      </c>
    </row>
    <row r="11" spans="1:12" ht="12.75" customHeight="1">
      <c r="A11" s="112" t="s">
        <v>41</v>
      </c>
      <c r="B11" s="112" t="s">
        <v>217</v>
      </c>
      <c r="C11" s="113">
        <v>511500</v>
      </c>
      <c r="D11" s="114">
        <v>44551</v>
      </c>
      <c r="E11" s="112" t="s">
        <v>224</v>
      </c>
    </row>
    <row r="12" spans="1:12" ht="12.75" customHeight="1">
      <c r="A12" s="112" t="s">
        <v>41</v>
      </c>
      <c r="B12" s="112" t="s">
        <v>217</v>
      </c>
      <c r="C12" s="113">
        <v>725000</v>
      </c>
      <c r="D12" s="114">
        <v>44531</v>
      </c>
      <c r="E12" s="112" t="s">
        <v>226</v>
      </c>
    </row>
    <row r="13" spans="1:12" ht="15">
      <c r="A13" s="112" t="s">
        <v>41</v>
      </c>
      <c r="B13" s="112" t="s">
        <v>217</v>
      </c>
      <c r="C13" s="113">
        <v>7749293</v>
      </c>
      <c r="D13" s="114">
        <v>44547</v>
      </c>
      <c r="E13" s="112" t="s">
        <v>226</v>
      </c>
    </row>
    <row r="14" spans="1:12" ht="15">
      <c r="A14" s="112" t="s">
        <v>41</v>
      </c>
      <c r="B14" s="112" t="s">
        <v>217</v>
      </c>
      <c r="C14" s="113">
        <v>4000000</v>
      </c>
      <c r="D14" s="114">
        <v>44560</v>
      </c>
      <c r="E14" s="112" t="s">
        <v>226</v>
      </c>
    </row>
    <row r="15" spans="1:12" ht="15">
      <c r="A15" s="112" t="s">
        <v>39</v>
      </c>
      <c r="B15" s="112" t="s">
        <v>218</v>
      </c>
      <c r="C15" s="113">
        <v>210000</v>
      </c>
      <c r="D15" s="114">
        <v>44533</v>
      </c>
      <c r="E15" s="112" t="s">
        <v>224</v>
      </c>
    </row>
    <row r="16" spans="1:12" ht="15">
      <c r="A16" s="112" t="s">
        <v>39</v>
      </c>
      <c r="B16" s="112" t="s">
        <v>218</v>
      </c>
      <c r="C16" s="113">
        <v>680000</v>
      </c>
      <c r="D16" s="114">
        <v>44559</v>
      </c>
      <c r="E16" s="112" t="s">
        <v>226</v>
      </c>
    </row>
    <row r="17" spans="1:5" ht="15">
      <c r="A17" s="112" t="s">
        <v>39</v>
      </c>
      <c r="B17" s="112" t="s">
        <v>218</v>
      </c>
      <c r="C17" s="113">
        <v>252600</v>
      </c>
      <c r="D17" s="114">
        <v>44557</v>
      </c>
      <c r="E17" s="112" t="s">
        <v>224</v>
      </c>
    </row>
    <row r="18" spans="1:5" ht="15">
      <c r="A18" s="112" t="s">
        <v>39</v>
      </c>
      <c r="B18" s="112" t="s">
        <v>218</v>
      </c>
      <c r="C18" s="113">
        <v>1800000</v>
      </c>
      <c r="D18" s="114">
        <v>44560</v>
      </c>
      <c r="E18" s="112" t="s">
        <v>226</v>
      </c>
    </row>
    <row r="19" spans="1:5" ht="15">
      <c r="A19" s="112" t="s">
        <v>39</v>
      </c>
      <c r="B19" s="112" t="s">
        <v>218</v>
      </c>
      <c r="C19" s="113">
        <v>9500000</v>
      </c>
      <c r="D19" s="114">
        <v>44551</v>
      </c>
      <c r="E19" s="112" t="s">
        <v>226</v>
      </c>
    </row>
    <row r="20" spans="1:5" ht="15">
      <c r="A20" s="112" t="s">
        <v>39</v>
      </c>
      <c r="B20" s="112" t="s">
        <v>218</v>
      </c>
      <c r="C20" s="113">
        <v>389000</v>
      </c>
      <c r="D20" s="114">
        <v>44547</v>
      </c>
      <c r="E20" s="112" t="s">
        <v>226</v>
      </c>
    </row>
    <row r="21" spans="1:5" ht="15">
      <c r="A21" s="112" t="s">
        <v>39</v>
      </c>
      <c r="B21" s="112" t="s">
        <v>218</v>
      </c>
      <c r="C21" s="113">
        <v>399900</v>
      </c>
      <c r="D21" s="114">
        <v>44560</v>
      </c>
      <c r="E21" s="112" t="s">
        <v>226</v>
      </c>
    </row>
    <row r="22" spans="1:5" ht="15">
      <c r="A22" s="112" t="s">
        <v>39</v>
      </c>
      <c r="B22" s="112" t="s">
        <v>218</v>
      </c>
      <c r="C22" s="113">
        <v>450000</v>
      </c>
      <c r="D22" s="114">
        <v>44559</v>
      </c>
      <c r="E22" s="112" t="s">
        <v>226</v>
      </c>
    </row>
    <row r="23" spans="1:5" ht="15">
      <c r="A23" s="112" t="s">
        <v>39</v>
      </c>
      <c r="B23" s="112" t="s">
        <v>218</v>
      </c>
      <c r="C23" s="113">
        <v>950000</v>
      </c>
      <c r="D23" s="114">
        <v>44559</v>
      </c>
      <c r="E23" s="112" t="s">
        <v>224</v>
      </c>
    </row>
    <row r="24" spans="1:5" ht="15">
      <c r="A24" s="112" t="s">
        <v>39</v>
      </c>
      <c r="B24" s="112" t="s">
        <v>218</v>
      </c>
      <c r="C24" s="113">
        <v>573507</v>
      </c>
      <c r="D24" s="114">
        <v>44560</v>
      </c>
      <c r="E24" s="112" t="s">
        <v>226</v>
      </c>
    </row>
    <row r="25" spans="1:5" ht="15">
      <c r="A25" s="112" t="s">
        <v>39</v>
      </c>
      <c r="B25" s="112" t="s">
        <v>218</v>
      </c>
      <c r="C25" s="113">
        <v>568360</v>
      </c>
      <c r="D25" s="114">
        <v>44560</v>
      </c>
      <c r="E25" s="112" t="s">
        <v>226</v>
      </c>
    </row>
    <row r="26" spans="1:5" ht="15">
      <c r="A26" s="112" t="s">
        <v>39</v>
      </c>
      <c r="B26" s="112" t="s">
        <v>218</v>
      </c>
      <c r="C26" s="113">
        <v>330000</v>
      </c>
      <c r="D26" s="114">
        <v>44559</v>
      </c>
      <c r="E26" s="112" t="s">
        <v>226</v>
      </c>
    </row>
    <row r="27" spans="1:5" ht="15">
      <c r="A27" s="112" t="s">
        <v>39</v>
      </c>
      <c r="B27" s="112" t="s">
        <v>218</v>
      </c>
      <c r="C27" s="113">
        <v>417000</v>
      </c>
      <c r="D27" s="114">
        <v>44560</v>
      </c>
      <c r="E27" s="112" t="s">
        <v>226</v>
      </c>
    </row>
    <row r="28" spans="1:5" ht="15">
      <c r="A28" s="112" t="s">
        <v>39</v>
      </c>
      <c r="B28" s="112" t="s">
        <v>218</v>
      </c>
      <c r="C28" s="113">
        <v>237000</v>
      </c>
      <c r="D28" s="114">
        <v>44532</v>
      </c>
      <c r="E28" s="112" t="s">
        <v>226</v>
      </c>
    </row>
    <row r="29" spans="1:5" ht="15">
      <c r="A29" s="112" t="s">
        <v>39</v>
      </c>
      <c r="B29" s="112" t="s">
        <v>218</v>
      </c>
      <c r="C29" s="113">
        <v>3000000</v>
      </c>
      <c r="D29" s="114">
        <v>44560</v>
      </c>
      <c r="E29" s="112" t="s">
        <v>224</v>
      </c>
    </row>
    <row r="30" spans="1:5" ht="15">
      <c r="A30" s="112" t="s">
        <v>39</v>
      </c>
      <c r="B30" s="112" t="s">
        <v>218</v>
      </c>
      <c r="C30" s="113">
        <v>3200000</v>
      </c>
      <c r="D30" s="114">
        <v>44560</v>
      </c>
      <c r="E30" s="112" t="s">
        <v>226</v>
      </c>
    </row>
    <row r="31" spans="1:5" ht="15">
      <c r="A31" s="112" t="s">
        <v>39</v>
      </c>
      <c r="B31" s="112" t="s">
        <v>218</v>
      </c>
      <c r="C31" s="113">
        <v>4384000</v>
      </c>
      <c r="D31" s="114">
        <v>44536</v>
      </c>
      <c r="E31" s="112" t="s">
        <v>224</v>
      </c>
    </row>
    <row r="32" spans="1:5" ht="15">
      <c r="A32" s="112" t="s">
        <v>39</v>
      </c>
      <c r="B32" s="112" t="s">
        <v>218</v>
      </c>
      <c r="C32" s="113">
        <v>2650000</v>
      </c>
      <c r="D32" s="114">
        <v>44560</v>
      </c>
      <c r="E32" s="112" t="s">
        <v>226</v>
      </c>
    </row>
    <row r="33" spans="1:5" ht="15">
      <c r="A33" s="112" t="s">
        <v>39</v>
      </c>
      <c r="B33" s="112" t="s">
        <v>218</v>
      </c>
      <c r="C33" s="113">
        <v>460000</v>
      </c>
      <c r="D33" s="114">
        <v>44545</v>
      </c>
      <c r="E33" s="112" t="s">
        <v>226</v>
      </c>
    </row>
    <row r="34" spans="1:5" ht="15">
      <c r="A34" s="112" t="s">
        <v>39</v>
      </c>
      <c r="B34" s="112" t="s">
        <v>218</v>
      </c>
      <c r="C34" s="113">
        <v>174000</v>
      </c>
      <c r="D34" s="114">
        <v>44558</v>
      </c>
      <c r="E34" s="112" t="s">
        <v>224</v>
      </c>
    </row>
    <row r="35" spans="1:5" ht="15">
      <c r="A35" s="112" t="s">
        <v>39</v>
      </c>
      <c r="B35" s="112" t="s">
        <v>218</v>
      </c>
      <c r="C35" s="113">
        <v>2600000</v>
      </c>
      <c r="D35" s="114">
        <v>44560</v>
      </c>
      <c r="E35" s="112" t="s">
        <v>226</v>
      </c>
    </row>
    <row r="36" spans="1:5" ht="15">
      <c r="A36" s="112" t="s">
        <v>39</v>
      </c>
      <c r="B36" s="112" t="s">
        <v>218</v>
      </c>
      <c r="C36" s="113">
        <v>680000</v>
      </c>
      <c r="D36" s="114">
        <v>44558</v>
      </c>
      <c r="E36" s="112" t="s">
        <v>226</v>
      </c>
    </row>
    <row r="37" spans="1:5" ht="15">
      <c r="A37" s="112" t="s">
        <v>39</v>
      </c>
      <c r="B37" s="112" t="s">
        <v>218</v>
      </c>
      <c r="C37" s="113">
        <v>110550</v>
      </c>
      <c r="D37" s="114">
        <v>44531</v>
      </c>
      <c r="E37" s="112" t="s">
        <v>224</v>
      </c>
    </row>
    <row r="38" spans="1:5" ht="15">
      <c r="A38" s="112" t="s">
        <v>39</v>
      </c>
      <c r="B38" s="112" t="s">
        <v>218</v>
      </c>
      <c r="C38" s="113">
        <v>180000</v>
      </c>
      <c r="D38" s="114">
        <v>44533</v>
      </c>
      <c r="E38" s="112" t="s">
        <v>226</v>
      </c>
    </row>
    <row r="39" spans="1:5" ht="15">
      <c r="A39" s="112" t="s">
        <v>39</v>
      </c>
      <c r="B39" s="112" t="s">
        <v>218</v>
      </c>
      <c r="C39" s="113">
        <v>500000</v>
      </c>
      <c r="D39" s="114">
        <v>44559</v>
      </c>
      <c r="E39" s="112" t="s">
        <v>224</v>
      </c>
    </row>
    <row r="40" spans="1:5" ht="15">
      <c r="A40" s="112" t="s">
        <v>39</v>
      </c>
      <c r="B40" s="112" t="s">
        <v>218</v>
      </c>
      <c r="C40" s="113">
        <v>215000</v>
      </c>
      <c r="D40" s="114">
        <v>44537</v>
      </c>
      <c r="E40" s="112" t="s">
        <v>226</v>
      </c>
    </row>
    <row r="41" spans="1:5" ht="15">
      <c r="A41" s="112" t="s">
        <v>39</v>
      </c>
      <c r="B41" s="112" t="s">
        <v>218</v>
      </c>
      <c r="C41" s="113">
        <v>442500</v>
      </c>
      <c r="D41" s="114">
        <v>44533</v>
      </c>
      <c r="E41" s="112" t="s">
        <v>226</v>
      </c>
    </row>
    <row r="42" spans="1:5" ht="15">
      <c r="A42" s="112" t="s">
        <v>39</v>
      </c>
      <c r="B42" s="112" t="s">
        <v>218</v>
      </c>
      <c r="C42" s="113">
        <v>765000</v>
      </c>
      <c r="D42" s="114">
        <v>44551</v>
      </c>
      <c r="E42" s="112" t="s">
        <v>226</v>
      </c>
    </row>
    <row r="43" spans="1:5" ht="15">
      <c r="A43" s="112" t="s">
        <v>39</v>
      </c>
      <c r="B43" s="112" t="s">
        <v>218</v>
      </c>
      <c r="C43" s="113">
        <v>605000</v>
      </c>
      <c r="D43" s="114">
        <v>44533</v>
      </c>
      <c r="E43" s="112" t="s">
        <v>226</v>
      </c>
    </row>
    <row r="44" spans="1:5" ht="15">
      <c r="A44" s="112" t="s">
        <v>39</v>
      </c>
      <c r="B44" s="112" t="s">
        <v>218</v>
      </c>
      <c r="C44" s="113">
        <v>250000</v>
      </c>
      <c r="D44" s="114">
        <v>44557</v>
      </c>
      <c r="E44" s="112" t="s">
        <v>224</v>
      </c>
    </row>
    <row r="45" spans="1:5" ht="15">
      <c r="A45" s="112" t="s">
        <v>39</v>
      </c>
      <c r="B45" s="112" t="s">
        <v>218</v>
      </c>
      <c r="C45" s="113">
        <v>606000</v>
      </c>
      <c r="D45" s="114">
        <v>44533</v>
      </c>
      <c r="E45" s="112" t="s">
        <v>226</v>
      </c>
    </row>
    <row r="46" spans="1:5" ht="15">
      <c r="A46" s="112" t="s">
        <v>39</v>
      </c>
      <c r="B46" s="112" t="s">
        <v>218</v>
      </c>
      <c r="C46" s="113">
        <v>390000</v>
      </c>
      <c r="D46" s="114">
        <v>44557</v>
      </c>
      <c r="E46" s="112" t="s">
        <v>224</v>
      </c>
    </row>
    <row r="47" spans="1:5" ht="15">
      <c r="A47" s="112" t="s">
        <v>39</v>
      </c>
      <c r="B47" s="112" t="s">
        <v>218</v>
      </c>
      <c r="C47" s="113">
        <v>181000</v>
      </c>
      <c r="D47" s="114">
        <v>44552</v>
      </c>
      <c r="E47" s="112" t="s">
        <v>224</v>
      </c>
    </row>
    <row r="48" spans="1:5" ht="15">
      <c r="A48" s="112" t="s">
        <v>39</v>
      </c>
      <c r="B48" s="112" t="s">
        <v>218</v>
      </c>
      <c r="C48" s="113">
        <v>78000</v>
      </c>
      <c r="D48" s="114">
        <v>44546</v>
      </c>
      <c r="E48" s="112" t="s">
        <v>224</v>
      </c>
    </row>
    <row r="49" spans="1:5" ht="15">
      <c r="A49" s="112" t="s">
        <v>39</v>
      </c>
      <c r="B49" s="112" t="s">
        <v>218</v>
      </c>
      <c r="C49" s="113">
        <v>2400000</v>
      </c>
      <c r="D49" s="114">
        <v>44546</v>
      </c>
      <c r="E49" s="112" t="s">
        <v>226</v>
      </c>
    </row>
    <row r="50" spans="1:5" ht="15">
      <c r="A50" s="112" t="s">
        <v>39</v>
      </c>
      <c r="B50" s="112" t="s">
        <v>218</v>
      </c>
      <c r="C50" s="113">
        <v>521988</v>
      </c>
      <c r="D50" s="114">
        <v>44540</v>
      </c>
      <c r="E50" s="112" t="s">
        <v>224</v>
      </c>
    </row>
    <row r="51" spans="1:5" ht="15">
      <c r="A51" s="112" t="s">
        <v>39</v>
      </c>
      <c r="B51" s="112" t="s">
        <v>218</v>
      </c>
      <c r="C51" s="113">
        <v>465000</v>
      </c>
      <c r="D51" s="114">
        <v>44540</v>
      </c>
      <c r="E51" s="112" t="s">
        <v>226</v>
      </c>
    </row>
    <row r="52" spans="1:5" ht="15">
      <c r="A52" s="112" t="s">
        <v>39</v>
      </c>
      <c r="B52" s="112" t="s">
        <v>218</v>
      </c>
      <c r="C52" s="113">
        <v>580000</v>
      </c>
      <c r="D52" s="114">
        <v>44550</v>
      </c>
      <c r="E52" s="112" t="s">
        <v>226</v>
      </c>
    </row>
    <row r="53" spans="1:5" ht="15">
      <c r="A53" s="112" t="s">
        <v>39</v>
      </c>
      <c r="B53" s="112" t="s">
        <v>218</v>
      </c>
      <c r="C53" s="113">
        <v>285000</v>
      </c>
      <c r="D53" s="114">
        <v>44538</v>
      </c>
      <c r="E53" s="112" t="s">
        <v>226</v>
      </c>
    </row>
    <row r="54" spans="1:5" ht="15">
      <c r="A54" s="112" t="s">
        <v>39</v>
      </c>
      <c r="B54" s="112" t="s">
        <v>218</v>
      </c>
      <c r="C54" s="113">
        <v>365000</v>
      </c>
      <c r="D54" s="114">
        <v>44551</v>
      </c>
      <c r="E54" s="112" t="s">
        <v>226</v>
      </c>
    </row>
    <row r="55" spans="1:5" ht="15">
      <c r="A55" s="112" t="s">
        <v>39</v>
      </c>
      <c r="B55" s="112" t="s">
        <v>218</v>
      </c>
      <c r="C55" s="113">
        <v>171000</v>
      </c>
      <c r="D55" s="114">
        <v>44544</v>
      </c>
      <c r="E55" s="112" t="s">
        <v>224</v>
      </c>
    </row>
    <row r="56" spans="1:5" ht="15">
      <c r="A56" s="112" t="s">
        <v>39</v>
      </c>
      <c r="B56" s="112" t="s">
        <v>218</v>
      </c>
      <c r="C56" s="113">
        <v>382500</v>
      </c>
      <c r="D56" s="114">
        <v>44540</v>
      </c>
      <c r="E56" s="112" t="s">
        <v>226</v>
      </c>
    </row>
    <row r="57" spans="1:5" ht="15">
      <c r="A57" s="112" t="s">
        <v>39</v>
      </c>
      <c r="B57" s="112" t="s">
        <v>218</v>
      </c>
      <c r="C57" s="113">
        <v>267000</v>
      </c>
      <c r="D57" s="114">
        <v>44544</v>
      </c>
      <c r="E57" s="112" t="s">
        <v>224</v>
      </c>
    </row>
    <row r="58" spans="1:5" ht="15">
      <c r="A58" s="112" t="s">
        <v>39</v>
      </c>
      <c r="B58" s="112" t="s">
        <v>218</v>
      </c>
      <c r="C58" s="113">
        <v>2250000</v>
      </c>
      <c r="D58" s="114">
        <v>44547</v>
      </c>
      <c r="E58" s="112" t="s">
        <v>226</v>
      </c>
    </row>
    <row r="59" spans="1:5" ht="15">
      <c r="A59" s="112" t="s">
        <v>66</v>
      </c>
      <c r="B59" s="112" t="s">
        <v>219</v>
      </c>
      <c r="C59" s="113">
        <v>390000</v>
      </c>
      <c r="D59" s="114">
        <v>44543</v>
      </c>
      <c r="E59" s="112" t="s">
        <v>226</v>
      </c>
    </row>
    <row r="60" spans="1:5" ht="15">
      <c r="A60" s="112" t="s">
        <v>66</v>
      </c>
      <c r="B60" s="112" t="s">
        <v>219</v>
      </c>
      <c r="C60" s="113">
        <v>2150000</v>
      </c>
      <c r="D60" s="114">
        <v>44537</v>
      </c>
      <c r="E60" s="112" t="s">
        <v>226</v>
      </c>
    </row>
    <row r="61" spans="1:5" ht="15">
      <c r="A61" s="112" t="s">
        <v>66</v>
      </c>
      <c r="B61" s="112" t="s">
        <v>219</v>
      </c>
      <c r="C61" s="113">
        <v>545000</v>
      </c>
      <c r="D61" s="114">
        <v>44551</v>
      </c>
      <c r="E61" s="112" t="s">
        <v>226</v>
      </c>
    </row>
    <row r="62" spans="1:5" ht="15">
      <c r="A62" s="112" t="s">
        <v>66</v>
      </c>
      <c r="B62" s="112" t="s">
        <v>219</v>
      </c>
      <c r="C62" s="113">
        <v>600000</v>
      </c>
      <c r="D62" s="114">
        <v>44552</v>
      </c>
      <c r="E62" s="112" t="s">
        <v>226</v>
      </c>
    </row>
    <row r="63" spans="1:5" ht="15">
      <c r="A63" s="112" t="s">
        <v>71</v>
      </c>
      <c r="B63" s="112" t="s">
        <v>220</v>
      </c>
      <c r="C63" s="113">
        <v>263155.71000000002</v>
      </c>
      <c r="D63" s="114">
        <v>44538</v>
      </c>
      <c r="E63" s="112" t="s">
        <v>226</v>
      </c>
    </row>
    <row r="64" spans="1:5" ht="15">
      <c r="A64" s="112" t="s">
        <v>71</v>
      </c>
      <c r="B64" s="112" t="s">
        <v>220</v>
      </c>
      <c r="C64" s="113">
        <v>308000</v>
      </c>
      <c r="D64" s="114">
        <v>44547</v>
      </c>
      <c r="E64" s="112" t="s">
        <v>224</v>
      </c>
    </row>
    <row r="65" spans="1:5" ht="15">
      <c r="A65" s="112" t="s">
        <v>71</v>
      </c>
      <c r="B65" s="112" t="s">
        <v>220</v>
      </c>
      <c r="C65" s="113">
        <v>390000</v>
      </c>
      <c r="D65" s="114">
        <v>44532</v>
      </c>
      <c r="E65" s="112" t="s">
        <v>226</v>
      </c>
    </row>
    <row r="66" spans="1:5" ht="15">
      <c r="A66" s="112" t="s">
        <v>71</v>
      </c>
      <c r="B66" s="112" t="s">
        <v>220</v>
      </c>
      <c r="C66" s="113">
        <v>560000</v>
      </c>
      <c r="D66" s="114">
        <v>44545</v>
      </c>
      <c r="E66" s="112" t="s">
        <v>224</v>
      </c>
    </row>
    <row r="67" spans="1:5" ht="15">
      <c r="A67" s="112" t="s">
        <v>71</v>
      </c>
      <c r="B67" s="112" t="s">
        <v>220</v>
      </c>
      <c r="C67" s="113">
        <v>787900</v>
      </c>
      <c r="D67" s="114">
        <v>44540</v>
      </c>
      <c r="E67" s="112" t="s">
        <v>225</v>
      </c>
    </row>
    <row r="68" spans="1:5" ht="15">
      <c r="A68" s="112" t="s">
        <v>71</v>
      </c>
      <c r="B68" s="112" t="s">
        <v>220</v>
      </c>
      <c r="C68" s="113">
        <v>562500</v>
      </c>
      <c r="D68" s="114">
        <v>44543</v>
      </c>
      <c r="E68" s="112" t="s">
        <v>224</v>
      </c>
    </row>
    <row r="69" spans="1:5" ht="15">
      <c r="A69" s="112" t="s">
        <v>71</v>
      </c>
      <c r="B69" s="112" t="s">
        <v>220</v>
      </c>
      <c r="C69" s="113">
        <v>460000</v>
      </c>
      <c r="D69" s="114">
        <v>44543</v>
      </c>
      <c r="E69" s="112" t="s">
        <v>226</v>
      </c>
    </row>
    <row r="70" spans="1:5" ht="15">
      <c r="A70" s="112" t="s">
        <v>71</v>
      </c>
      <c r="B70" s="112" t="s">
        <v>220</v>
      </c>
      <c r="C70" s="113">
        <v>399000</v>
      </c>
      <c r="D70" s="114">
        <v>44543</v>
      </c>
      <c r="E70" s="112" t="s">
        <v>226</v>
      </c>
    </row>
    <row r="71" spans="1:5" ht="15">
      <c r="A71" s="112" t="s">
        <v>71</v>
      </c>
      <c r="B71" s="112" t="s">
        <v>220</v>
      </c>
      <c r="C71" s="113">
        <v>560000</v>
      </c>
      <c r="D71" s="114">
        <v>44547</v>
      </c>
      <c r="E71" s="112" t="s">
        <v>226</v>
      </c>
    </row>
    <row r="72" spans="1:5" ht="15">
      <c r="A72" s="112" t="s">
        <v>71</v>
      </c>
      <c r="B72" s="112" t="s">
        <v>220</v>
      </c>
      <c r="C72" s="113">
        <v>210650</v>
      </c>
      <c r="D72" s="114">
        <v>44540</v>
      </c>
      <c r="E72" s="112" t="s">
        <v>224</v>
      </c>
    </row>
    <row r="73" spans="1:5" ht="15">
      <c r="A73" s="112" t="s">
        <v>71</v>
      </c>
      <c r="B73" s="112" t="s">
        <v>220</v>
      </c>
      <c r="C73" s="113">
        <v>370000</v>
      </c>
      <c r="D73" s="114">
        <v>44544</v>
      </c>
      <c r="E73" s="112" t="s">
        <v>226</v>
      </c>
    </row>
    <row r="74" spans="1:5" ht="15">
      <c r="A74" s="112" t="s">
        <v>71</v>
      </c>
      <c r="B74" s="112" t="s">
        <v>220</v>
      </c>
      <c r="C74" s="113">
        <v>554000</v>
      </c>
      <c r="D74" s="114">
        <v>44544</v>
      </c>
      <c r="E74" s="112" t="s">
        <v>226</v>
      </c>
    </row>
    <row r="75" spans="1:5" ht="15">
      <c r="A75" s="112" t="s">
        <v>71</v>
      </c>
      <c r="B75" s="112" t="s">
        <v>220</v>
      </c>
      <c r="C75" s="113">
        <v>420100</v>
      </c>
      <c r="D75" s="114">
        <v>44540</v>
      </c>
      <c r="E75" s="112" t="s">
        <v>226</v>
      </c>
    </row>
    <row r="76" spans="1:5" ht="15">
      <c r="A76" s="112" t="s">
        <v>71</v>
      </c>
      <c r="B76" s="112" t="s">
        <v>220</v>
      </c>
      <c r="C76" s="113">
        <v>640000</v>
      </c>
      <c r="D76" s="114">
        <v>44544</v>
      </c>
      <c r="E76" s="112" t="s">
        <v>226</v>
      </c>
    </row>
    <row r="77" spans="1:5" ht="15">
      <c r="A77" s="112" t="s">
        <v>71</v>
      </c>
      <c r="B77" s="112" t="s">
        <v>220</v>
      </c>
      <c r="C77" s="113">
        <v>330000</v>
      </c>
      <c r="D77" s="114">
        <v>44538</v>
      </c>
      <c r="E77" s="112" t="s">
        <v>226</v>
      </c>
    </row>
    <row r="78" spans="1:5" ht="15">
      <c r="A78" s="112" t="s">
        <v>71</v>
      </c>
      <c r="B78" s="112" t="s">
        <v>220</v>
      </c>
      <c r="C78" s="113">
        <v>444142</v>
      </c>
      <c r="D78" s="114">
        <v>44531</v>
      </c>
      <c r="E78" s="112" t="s">
        <v>225</v>
      </c>
    </row>
    <row r="79" spans="1:5" ht="15">
      <c r="A79" s="112" t="s">
        <v>71</v>
      </c>
      <c r="B79" s="112" t="s">
        <v>220</v>
      </c>
      <c r="C79" s="113">
        <v>443243</v>
      </c>
      <c r="D79" s="114">
        <v>44531</v>
      </c>
      <c r="E79" s="112" t="s">
        <v>225</v>
      </c>
    </row>
    <row r="80" spans="1:5" ht="15">
      <c r="A80" s="112" t="s">
        <v>71</v>
      </c>
      <c r="B80" s="112" t="s">
        <v>220</v>
      </c>
      <c r="C80" s="113">
        <v>510000</v>
      </c>
      <c r="D80" s="114">
        <v>44559</v>
      </c>
      <c r="E80" s="112" t="s">
        <v>226</v>
      </c>
    </row>
    <row r="81" spans="1:5" ht="15">
      <c r="A81" s="112" t="s">
        <v>71</v>
      </c>
      <c r="B81" s="112" t="s">
        <v>220</v>
      </c>
      <c r="C81" s="113">
        <v>143500</v>
      </c>
      <c r="D81" s="114">
        <v>44540</v>
      </c>
      <c r="E81" s="112" t="s">
        <v>224</v>
      </c>
    </row>
    <row r="82" spans="1:5" ht="15">
      <c r="A82" s="112" t="s">
        <v>71</v>
      </c>
      <c r="B82" s="112" t="s">
        <v>220</v>
      </c>
      <c r="C82" s="113">
        <v>407000</v>
      </c>
      <c r="D82" s="114">
        <v>44547</v>
      </c>
      <c r="E82" s="112" t="s">
        <v>226</v>
      </c>
    </row>
    <row r="83" spans="1:5" ht="15">
      <c r="A83" s="112" t="s">
        <v>71</v>
      </c>
      <c r="B83" s="112" t="s">
        <v>220</v>
      </c>
      <c r="C83" s="113">
        <v>575000</v>
      </c>
      <c r="D83" s="114">
        <v>44546</v>
      </c>
      <c r="E83" s="112" t="s">
        <v>226</v>
      </c>
    </row>
    <row r="84" spans="1:5" ht="15">
      <c r="A84" s="112" t="s">
        <v>71</v>
      </c>
      <c r="B84" s="112" t="s">
        <v>220</v>
      </c>
      <c r="C84" s="113">
        <v>525000</v>
      </c>
      <c r="D84" s="114">
        <v>44545</v>
      </c>
      <c r="E84" s="112" t="s">
        <v>226</v>
      </c>
    </row>
    <row r="85" spans="1:5" ht="15">
      <c r="A85" s="112" t="s">
        <v>71</v>
      </c>
      <c r="B85" s="112" t="s">
        <v>220</v>
      </c>
      <c r="C85" s="113">
        <v>140000</v>
      </c>
      <c r="D85" s="114">
        <v>44559</v>
      </c>
      <c r="E85" s="112" t="s">
        <v>224</v>
      </c>
    </row>
    <row r="86" spans="1:5" ht="15">
      <c r="A86" s="112" t="s">
        <v>71</v>
      </c>
      <c r="B86" s="112" t="s">
        <v>220</v>
      </c>
      <c r="C86" s="113">
        <v>445084</v>
      </c>
      <c r="D86" s="114">
        <v>44533</v>
      </c>
      <c r="E86" s="112" t="s">
        <v>225</v>
      </c>
    </row>
    <row r="87" spans="1:5" ht="15">
      <c r="A87" s="112" t="s">
        <v>71</v>
      </c>
      <c r="B87" s="112" t="s">
        <v>220</v>
      </c>
      <c r="C87" s="113">
        <v>775000</v>
      </c>
      <c r="D87" s="114">
        <v>44560</v>
      </c>
      <c r="E87" s="112" t="s">
        <v>226</v>
      </c>
    </row>
    <row r="88" spans="1:5" ht="15">
      <c r="A88" s="112" t="s">
        <v>71</v>
      </c>
      <c r="B88" s="112" t="s">
        <v>220</v>
      </c>
      <c r="C88" s="113">
        <v>442000</v>
      </c>
      <c r="D88" s="114">
        <v>44547</v>
      </c>
      <c r="E88" s="112" t="s">
        <v>226</v>
      </c>
    </row>
    <row r="89" spans="1:5" ht="15">
      <c r="A89" s="112" t="s">
        <v>71</v>
      </c>
      <c r="B89" s="112" t="s">
        <v>220</v>
      </c>
      <c r="C89" s="113">
        <v>585000</v>
      </c>
      <c r="D89" s="114">
        <v>44536</v>
      </c>
      <c r="E89" s="112" t="s">
        <v>226</v>
      </c>
    </row>
    <row r="90" spans="1:5" ht="15">
      <c r="A90" s="112" t="s">
        <v>71</v>
      </c>
      <c r="B90" s="112" t="s">
        <v>220</v>
      </c>
      <c r="C90" s="113">
        <v>280000</v>
      </c>
      <c r="D90" s="114">
        <v>44552</v>
      </c>
      <c r="E90" s="112" t="s">
        <v>226</v>
      </c>
    </row>
    <row r="91" spans="1:5" ht="15">
      <c r="A91" s="112" t="s">
        <v>71</v>
      </c>
      <c r="B91" s="112" t="s">
        <v>220</v>
      </c>
      <c r="C91" s="113">
        <v>256000</v>
      </c>
      <c r="D91" s="114">
        <v>44536</v>
      </c>
      <c r="E91" s="112" t="s">
        <v>224</v>
      </c>
    </row>
    <row r="92" spans="1:5" ht="15">
      <c r="A92" s="112" t="s">
        <v>71</v>
      </c>
      <c r="B92" s="112" t="s">
        <v>220</v>
      </c>
      <c r="C92" s="113">
        <v>399900</v>
      </c>
      <c r="D92" s="114">
        <v>44551</v>
      </c>
      <c r="E92" s="112" t="s">
        <v>226</v>
      </c>
    </row>
    <row r="93" spans="1:5" ht="15">
      <c r="A93" s="112" t="s">
        <v>71</v>
      </c>
      <c r="B93" s="112" t="s">
        <v>220</v>
      </c>
      <c r="C93" s="113">
        <v>371900</v>
      </c>
      <c r="D93" s="114">
        <v>44531</v>
      </c>
      <c r="E93" s="112" t="s">
        <v>226</v>
      </c>
    </row>
    <row r="94" spans="1:5" ht="15">
      <c r="A94" s="112" t="s">
        <v>71</v>
      </c>
      <c r="B94" s="112" t="s">
        <v>220</v>
      </c>
      <c r="C94" s="113">
        <v>365000</v>
      </c>
      <c r="D94" s="114">
        <v>44550</v>
      </c>
      <c r="E94" s="112" t="s">
        <v>226</v>
      </c>
    </row>
    <row r="95" spans="1:5" ht="15">
      <c r="A95" s="112" t="s">
        <v>71</v>
      </c>
      <c r="B95" s="112" t="s">
        <v>220</v>
      </c>
      <c r="C95" s="113">
        <v>775000</v>
      </c>
      <c r="D95" s="114">
        <v>44531</v>
      </c>
      <c r="E95" s="112" t="s">
        <v>226</v>
      </c>
    </row>
    <row r="96" spans="1:5" ht="15">
      <c r="A96" s="112" t="s">
        <v>71</v>
      </c>
      <c r="B96" s="112" t="s">
        <v>220</v>
      </c>
      <c r="C96" s="113">
        <v>250000</v>
      </c>
      <c r="D96" s="114">
        <v>44536</v>
      </c>
      <c r="E96" s="112" t="s">
        <v>226</v>
      </c>
    </row>
    <row r="97" spans="1:5" ht="15">
      <c r="A97" s="112" t="s">
        <v>71</v>
      </c>
      <c r="B97" s="112" t="s">
        <v>220</v>
      </c>
      <c r="C97" s="113">
        <v>535000</v>
      </c>
      <c r="D97" s="114">
        <v>44547</v>
      </c>
      <c r="E97" s="112" t="s">
        <v>226</v>
      </c>
    </row>
    <row r="98" spans="1:5" ht="15">
      <c r="A98" s="112" t="s">
        <v>71</v>
      </c>
      <c r="B98" s="112" t="s">
        <v>220</v>
      </c>
      <c r="C98" s="113">
        <v>715000</v>
      </c>
      <c r="D98" s="114">
        <v>44559</v>
      </c>
      <c r="E98" s="112" t="s">
        <v>226</v>
      </c>
    </row>
    <row r="99" spans="1:5" ht="15">
      <c r="A99" s="112" t="s">
        <v>71</v>
      </c>
      <c r="B99" s="112" t="s">
        <v>220</v>
      </c>
      <c r="C99" s="113">
        <v>210000</v>
      </c>
      <c r="D99" s="114">
        <v>44533</v>
      </c>
      <c r="E99" s="112" t="s">
        <v>224</v>
      </c>
    </row>
    <row r="100" spans="1:5" ht="15">
      <c r="A100" s="112" t="s">
        <v>71</v>
      </c>
      <c r="B100" s="112" t="s">
        <v>220</v>
      </c>
      <c r="C100" s="113">
        <v>585000</v>
      </c>
      <c r="D100" s="114">
        <v>44547</v>
      </c>
      <c r="E100" s="112" t="s">
        <v>226</v>
      </c>
    </row>
    <row r="101" spans="1:5" ht="15">
      <c r="A101" s="112" t="s">
        <v>71</v>
      </c>
      <c r="B101" s="112" t="s">
        <v>220</v>
      </c>
      <c r="C101" s="113">
        <v>383000</v>
      </c>
      <c r="D101" s="114">
        <v>44552</v>
      </c>
      <c r="E101" s="112" t="s">
        <v>224</v>
      </c>
    </row>
    <row r="102" spans="1:5" ht="15">
      <c r="A102" s="112" t="s">
        <v>71</v>
      </c>
      <c r="B102" s="112" t="s">
        <v>220</v>
      </c>
      <c r="C102" s="113">
        <v>322000</v>
      </c>
      <c r="D102" s="114">
        <v>44550</v>
      </c>
      <c r="E102" s="112" t="s">
        <v>224</v>
      </c>
    </row>
    <row r="103" spans="1:5" ht="15">
      <c r="A103" s="112" t="s">
        <v>71</v>
      </c>
      <c r="B103" s="112" t="s">
        <v>220</v>
      </c>
      <c r="C103" s="113">
        <v>375000</v>
      </c>
      <c r="D103" s="114">
        <v>44557</v>
      </c>
      <c r="E103" s="112" t="s">
        <v>224</v>
      </c>
    </row>
    <row r="104" spans="1:5" ht="15">
      <c r="A104" s="112" t="s">
        <v>71</v>
      </c>
      <c r="B104" s="112" t="s">
        <v>220</v>
      </c>
      <c r="C104" s="113">
        <v>347000</v>
      </c>
      <c r="D104" s="114">
        <v>44531</v>
      </c>
      <c r="E104" s="112" t="s">
        <v>226</v>
      </c>
    </row>
    <row r="105" spans="1:5" ht="15">
      <c r="A105" s="112" t="s">
        <v>71</v>
      </c>
      <c r="B105" s="112" t="s">
        <v>220</v>
      </c>
      <c r="C105" s="113">
        <v>327000</v>
      </c>
      <c r="D105" s="114">
        <v>44557</v>
      </c>
      <c r="E105" s="112" t="s">
        <v>224</v>
      </c>
    </row>
    <row r="106" spans="1:5" ht="15">
      <c r="A106" s="112" t="s">
        <v>71</v>
      </c>
      <c r="B106" s="112" t="s">
        <v>220</v>
      </c>
      <c r="C106" s="113">
        <v>424760</v>
      </c>
      <c r="D106" s="114">
        <v>44558</v>
      </c>
      <c r="E106" s="112" t="s">
        <v>224</v>
      </c>
    </row>
    <row r="107" spans="1:5" ht="15">
      <c r="A107" s="112" t="s">
        <v>71</v>
      </c>
      <c r="B107" s="112" t="s">
        <v>220</v>
      </c>
      <c r="C107" s="113">
        <v>320000</v>
      </c>
      <c r="D107" s="114">
        <v>44532</v>
      </c>
      <c r="E107" s="112" t="s">
        <v>226</v>
      </c>
    </row>
    <row r="108" spans="1:5" ht="15">
      <c r="A108" s="112" t="s">
        <v>71</v>
      </c>
      <c r="B108" s="112" t="s">
        <v>220</v>
      </c>
      <c r="C108" s="113">
        <v>363500</v>
      </c>
      <c r="D108" s="114">
        <v>44557</v>
      </c>
      <c r="E108" s="112" t="s">
        <v>224</v>
      </c>
    </row>
    <row r="109" spans="1:5" ht="15">
      <c r="A109" s="112" t="s">
        <v>71</v>
      </c>
      <c r="B109" s="112" t="s">
        <v>220</v>
      </c>
      <c r="C109" s="113">
        <v>121000</v>
      </c>
      <c r="D109" s="114">
        <v>44558</v>
      </c>
      <c r="E109" s="112" t="s">
        <v>224</v>
      </c>
    </row>
    <row r="110" spans="1:5" ht="15">
      <c r="A110" s="112" t="s">
        <v>71</v>
      </c>
      <c r="B110" s="112" t="s">
        <v>220</v>
      </c>
      <c r="C110" s="113">
        <v>100000</v>
      </c>
      <c r="D110" s="114">
        <v>44558</v>
      </c>
      <c r="E110" s="112" t="s">
        <v>224</v>
      </c>
    </row>
    <row r="111" spans="1:5" ht="15">
      <c r="A111" s="112" t="s">
        <v>40</v>
      </c>
      <c r="B111" s="112" t="s">
        <v>221</v>
      </c>
      <c r="C111" s="113">
        <v>4600000</v>
      </c>
      <c r="D111" s="114">
        <v>44560</v>
      </c>
      <c r="E111" s="112" t="s">
        <v>226</v>
      </c>
    </row>
    <row r="112" spans="1:5" ht="15">
      <c r="A112" s="112" t="s">
        <v>40</v>
      </c>
      <c r="B112" s="112" t="s">
        <v>221</v>
      </c>
      <c r="C112" s="113">
        <v>413000</v>
      </c>
      <c r="D112" s="114">
        <v>44540</v>
      </c>
      <c r="E112" s="112" t="s">
        <v>226</v>
      </c>
    </row>
    <row r="113" spans="1:5" ht="15">
      <c r="A113" s="112" t="s">
        <v>40</v>
      </c>
      <c r="B113" s="112" t="s">
        <v>221</v>
      </c>
      <c r="C113" s="113">
        <v>912200</v>
      </c>
      <c r="D113" s="114">
        <v>44540</v>
      </c>
      <c r="E113" s="112" t="s">
        <v>224</v>
      </c>
    </row>
    <row r="114" spans="1:5" ht="15">
      <c r="A114" s="112" t="s">
        <v>40</v>
      </c>
      <c r="B114" s="112" t="s">
        <v>221</v>
      </c>
      <c r="C114" s="113">
        <v>420000</v>
      </c>
      <c r="D114" s="114">
        <v>44560</v>
      </c>
      <c r="E114" s="112" t="s">
        <v>226</v>
      </c>
    </row>
    <row r="115" spans="1:5" ht="15">
      <c r="A115" s="112" t="s">
        <v>40</v>
      </c>
      <c r="B115" s="112" t="s">
        <v>221</v>
      </c>
      <c r="C115" s="113">
        <v>475000</v>
      </c>
      <c r="D115" s="114">
        <v>44540</v>
      </c>
      <c r="E115" s="112" t="s">
        <v>226</v>
      </c>
    </row>
    <row r="116" spans="1:5" ht="15">
      <c r="A116" s="112" t="s">
        <v>40</v>
      </c>
      <c r="B116" s="112" t="s">
        <v>221</v>
      </c>
      <c r="C116" s="113">
        <v>512500</v>
      </c>
      <c r="D116" s="114">
        <v>44540</v>
      </c>
      <c r="E116" s="112" t="s">
        <v>226</v>
      </c>
    </row>
    <row r="117" spans="1:5" ht="15">
      <c r="A117" s="112" t="s">
        <v>40</v>
      </c>
      <c r="B117" s="112" t="s">
        <v>221</v>
      </c>
      <c r="C117" s="113">
        <v>181200</v>
      </c>
      <c r="D117" s="114">
        <v>44540</v>
      </c>
      <c r="E117" s="112" t="s">
        <v>224</v>
      </c>
    </row>
    <row r="118" spans="1:5" ht="15">
      <c r="A118" s="112" t="s">
        <v>40</v>
      </c>
      <c r="B118" s="112" t="s">
        <v>221</v>
      </c>
      <c r="C118" s="113">
        <v>280000</v>
      </c>
      <c r="D118" s="114">
        <v>44547</v>
      </c>
      <c r="E118" s="112" t="s">
        <v>224</v>
      </c>
    </row>
    <row r="119" spans="1:5" ht="15">
      <c r="A119" s="112" t="s">
        <v>40</v>
      </c>
      <c r="B119" s="112" t="s">
        <v>221</v>
      </c>
      <c r="C119" s="113">
        <v>1025000</v>
      </c>
      <c r="D119" s="114">
        <v>44558</v>
      </c>
      <c r="E119" s="112" t="s">
        <v>226</v>
      </c>
    </row>
    <row r="120" spans="1:5" ht="15">
      <c r="A120" s="112" t="s">
        <v>40</v>
      </c>
      <c r="B120" s="112" t="s">
        <v>221</v>
      </c>
      <c r="C120" s="113">
        <v>341000</v>
      </c>
      <c r="D120" s="114">
        <v>44560</v>
      </c>
      <c r="E120" s="112" t="s">
        <v>224</v>
      </c>
    </row>
    <row r="121" spans="1:5" ht="15">
      <c r="A121" s="112" t="s">
        <v>40</v>
      </c>
      <c r="B121" s="112" t="s">
        <v>221</v>
      </c>
      <c r="C121" s="113">
        <v>575000</v>
      </c>
      <c r="D121" s="114">
        <v>44543</v>
      </c>
      <c r="E121" s="112" t="s">
        <v>224</v>
      </c>
    </row>
    <row r="122" spans="1:5" ht="15">
      <c r="A122" s="112" t="s">
        <v>40</v>
      </c>
      <c r="B122" s="112" t="s">
        <v>221</v>
      </c>
      <c r="C122" s="113">
        <v>372135</v>
      </c>
      <c r="D122" s="114">
        <v>44547</v>
      </c>
      <c r="E122" s="112" t="s">
        <v>224</v>
      </c>
    </row>
    <row r="123" spans="1:5" ht="15">
      <c r="A123" s="112" t="s">
        <v>40</v>
      </c>
      <c r="B123" s="112" t="s">
        <v>221</v>
      </c>
      <c r="C123" s="113">
        <v>1400000</v>
      </c>
      <c r="D123" s="114">
        <v>44560</v>
      </c>
      <c r="E123" s="112" t="s">
        <v>226</v>
      </c>
    </row>
    <row r="124" spans="1:5" ht="15">
      <c r="A124" s="112" t="s">
        <v>40</v>
      </c>
      <c r="B124" s="112" t="s">
        <v>221</v>
      </c>
      <c r="C124" s="113">
        <v>290000</v>
      </c>
      <c r="D124" s="114">
        <v>44547</v>
      </c>
      <c r="E124" s="112" t="s">
        <v>226</v>
      </c>
    </row>
    <row r="125" spans="1:5" ht="15">
      <c r="A125" s="112" t="s">
        <v>40</v>
      </c>
      <c r="B125" s="112" t="s">
        <v>221</v>
      </c>
      <c r="C125" s="113">
        <v>445000</v>
      </c>
      <c r="D125" s="114">
        <v>44551</v>
      </c>
      <c r="E125" s="112" t="s">
        <v>226</v>
      </c>
    </row>
    <row r="126" spans="1:5" ht="15">
      <c r="A126" s="112" t="s">
        <v>40</v>
      </c>
      <c r="B126" s="112" t="s">
        <v>221</v>
      </c>
      <c r="C126" s="113">
        <v>220000</v>
      </c>
      <c r="D126" s="114">
        <v>44550</v>
      </c>
      <c r="E126" s="112" t="s">
        <v>224</v>
      </c>
    </row>
    <row r="127" spans="1:5" ht="15">
      <c r="A127" s="112" t="s">
        <v>40</v>
      </c>
      <c r="B127" s="112" t="s">
        <v>221</v>
      </c>
      <c r="C127" s="113">
        <v>247500</v>
      </c>
      <c r="D127" s="114">
        <v>44550</v>
      </c>
      <c r="E127" s="112" t="s">
        <v>224</v>
      </c>
    </row>
    <row r="128" spans="1:5" ht="15">
      <c r="A128" s="112" t="s">
        <v>40</v>
      </c>
      <c r="B128" s="112" t="s">
        <v>221</v>
      </c>
      <c r="C128" s="113">
        <v>210000</v>
      </c>
      <c r="D128" s="114">
        <v>44557</v>
      </c>
      <c r="E128" s="112" t="s">
        <v>224</v>
      </c>
    </row>
    <row r="129" spans="1:5" ht="15">
      <c r="A129" s="112" t="s">
        <v>40</v>
      </c>
      <c r="B129" s="112" t="s">
        <v>221</v>
      </c>
      <c r="C129" s="113">
        <v>379000</v>
      </c>
      <c r="D129" s="114">
        <v>44547</v>
      </c>
      <c r="E129" s="112" t="s">
        <v>226</v>
      </c>
    </row>
    <row r="130" spans="1:5" ht="15">
      <c r="A130" s="112" t="s">
        <v>40</v>
      </c>
      <c r="B130" s="112" t="s">
        <v>221</v>
      </c>
      <c r="C130" s="113">
        <v>275000</v>
      </c>
      <c r="D130" s="114">
        <v>44547</v>
      </c>
      <c r="E130" s="112" t="s">
        <v>226</v>
      </c>
    </row>
    <row r="131" spans="1:5" ht="15">
      <c r="A131" s="112" t="s">
        <v>40</v>
      </c>
      <c r="B131" s="112" t="s">
        <v>221</v>
      </c>
      <c r="C131" s="113">
        <v>290000</v>
      </c>
      <c r="D131" s="114">
        <v>44547</v>
      </c>
      <c r="E131" s="112" t="s">
        <v>224</v>
      </c>
    </row>
    <row r="132" spans="1:5" ht="15">
      <c r="A132" s="112" t="s">
        <v>40</v>
      </c>
      <c r="B132" s="112" t="s">
        <v>221</v>
      </c>
      <c r="C132" s="113">
        <v>360000</v>
      </c>
      <c r="D132" s="114">
        <v>44544</v>
      </c>
      <c r="E132" s="112" t="s">
        <v>226</v>
      </c>
    </row>
    <row r="133" spans="1:5" ht="15">
      <c r="A133" s="112" t="s">
        <v>40</v>
      </c>
      <c r="B133" s="112" t="s">
        <v>221</v>
      </c>
      <c r="C133" s="113">
        <v>239500</v>
      </c>
      <c r="D133" s="114">
        <v>44531</v>
      </c>
      <c r="E133" s="112" t="s">
        <v>224</v>
      </c>
    </row>
    <row r="134" spans="1:5" ht="15">
      <c r="A134" s="112" t="s">
        <v>40</v>
      </c>
      <c r="B134" s="112" t="s">
        <v>221</v>
      </c>
      <c r="C134" s="113">
        <v>150000</v>
      </c>
      <c r="D134" s="114">
        <v>44540</v>
      </c>
      <c r="E134" s="112" t="s">
        <v>224</v>
      </c>
    </row>
    <row r="135" spans="1:5" ht="15">
      <c r="A135" s="112" t="s">
        <v>40</v>
      </c>
      <c r="B135" s="112" t="s">
        <v>221</v>
      </c>
      <c r="C135" s="113">
        <v>850000</v>
      </c>
      <c r="D135" s="114">
        <v>44545</v>
      </c>
      <c r="E135" s="112" t="s">
        <v>224</v>
      </c>
    </row>
    <row r="136" spans="1:5" ht="15">
      <c r="A136" s="112" t="s">
        <v>40</v>
      </c>
      <c r="B136" s="112" t="s">
        <v>221</v>
      </c>
      <c r="C136" s="113">
        <v>325000</v>
      </c>
      <c r="D136" s="114">
        <v>44553</v>
      </c>
      <c r="E136" s="112" t="s">
        <v>226</v>
      </c>
    </row>
    <row r="137" spans="1:5" ht="15">
      <c r="A137" s="112" t="s">
        <v>40</v>
      </c>
      <c r="B137" s="112" t="s">
        <v>221</v>
      </c>
      <c r="C137" s="113">
        <v>520520</v>
      </c>
      <c r="D137" s="114">
        <v>44545</v>
      </c>
      <c r="E137" s="112" t="s">
        <v>226</v>
      </c>
    </row>
    <row r="138" spans="1:5" ht="15">
      <c r="A138" s="112" t="s">
        <v>40</v>
      </c>
      <c r="B138" s="112" t="s">
        <v>221</v>
      </c>
      <c r="C138" s="113">
        <v>297000</v>
      </c>
      <c r="D138" s="114">
        <v>44544</v>
      </c>
      <c r="E138" s="112" t="s">
        <v>224</v>
      </c>
    </row>
    <row r="139" spans="1:5" ht="15">
      <c r="A139" s="112" t="s">
        <v>40</v>
      </c>
      <c r="B139" s="112" t="s">
        <v>221</v>
      </c>
      <c r="C139" s="113">
        <v>1250000</v>
      </c>
      <c r="D139" s="114">
        <v>44560</v>
      </c>
      <c r="E139" s="112" t="s">
        <v>226</v>
      </c>
    </row>
    <row r="140" spans="1:5" ht="15">
      <c r="A140" s="112" t="s">
        <v>40</v>
      </c>
      <c r="B140" s="112" t="s">
        <v>221</v>
      </c>
      <c r="C140" s="113">
        <v>21000000</v>
      </c>
      <c r="D140" s="114">
        <v>44531</v>
      </c>
      <c r="E140" s="112" t="s">
        <v>224</v>
      </c>
    </row>
    <row r="141" spans="1:5" ht="15">
      <c r="A141" s="112" t="s">
        <v>40</v>
      </c>
      <c r="B141" s="112" t="s">
        <v>221</v>
      </c>
      <c r="C141" s="113">
        <v>421000</v>
      </c>
      <c r="D141" s="114">
        <v>44538</v>
      </c>
      <c r="E141" s="112" t="s">
        <v>226</v>
      </c>
    </row>
    <row r="142" spans="1:5" ht="15">
      <c r="A142" s="112" t="s">
        <v>40</v>
      </c>
      <c r="B142" s="112" t="s">
        <v>221</v>
      </c>
      <c r="C142" s="113">
        <v>930226</v>
      </c>
      <c r="D142" s="114">
        <v>44538</v>
      </c>
      <c r="E142" s="112" t="s">
        <v>226</v>
      </c>
    </row>
    <row r="143" spans="1:5" ht="15">
      <c r="A143" s="112" t="s">
        <v>40</v>
      </c>
      <c r="B143" s="112" t="s">
        <v>221</v>
      </c>
      <c r="C143" s="113">
        <v>247000</v>
      </c>
      <c r="D143" s="114">
        <v>44533</v>
      </c>
      <c r="E143" s="112" t="s">
        <v>226</v>
      </c>
    </row>
    <row r="144" spans="1:5" ht="15">
      <c r="A144" s="112" t="s">
        <v>40</v>
      </c>
      <c r="B144" s="112" t="s">
        <v>221</v>
      </c>
      <c r="C144" s="113">
        <v>148700</v>
      </c>
      <c r="D144" s="114">
        <v>44538</v>
      </c>
      <c r="E144" s="112" t="s">
        <v>224</v>
      </c>
    </row>
    <row r="145" spans="1:5" ht="15">
      <c r="A145" s="112" t="s">
        <v>40</v>
      </c>
      <c r="B145" s="112" t="s">
        <v>221</v>
      </c>
      <c r="C145" s="113">
        <v>90000</v>
      </c>
      <c r="D145" s="114">
        <v>44536</v>
      </c>
      <c r="E145" s="112" t="s">
        <v>224</v>
      </c>
    </row>
    <row r="146" spans="1:5" ht="15">
      <c r="A146" s="112" t="s">
        <v>40</v>
      </c>
      <c r="B146" s="112" t="s">
        <v>221</v>
      </c>
      <c r="C146" s="113">
        <v>380000</v>
      </c>
      <c r="D146" s="114">
        <v>44536</v>
      </c>
      <c r="E146" s="112" t="s">
        <v>224</v>
      </c>
    </row>
    <row r="147" spans="1:5" ht="15">
      <c r="A147" s="112" t="s">
        <v>40</v>
      </c>
      <c r="B147" s="112" t="s">
        <v>221</v>
      </c>
      <c r="C147" s="113">
        <v>395000</v>
      </c>
      <c r="D147" s="114">
        <v>44536</v>
      </c>
      <c r="E147" s="112" t="s">
        <v>224</v>
      </c>
    </row>
    <row r="148" spans="1:5" ht="15">
      <c r="A148" s="112" t="s">
        <v>40</v>
      </c>
      <c r="B148" s="112" t="s">
        <v>221</v>
      </c>
      <c r="C148" s="113">
        <v>394000</v>
      </c>
      <c r="D148" s="114">
        <v>44533</v>
      </c>
      <c r="E148" s="112" t="s">
        <v>226</v>
      </c>
    </row>
    <row r="149" spans="1:5" ht="15">
      <c r="A149" s="112" t="s">
        <v>40</v>
      </c>
      <c r="B149" s="112" t="s">
        <v>221</v>
      </c>
      <c r="C149" s="113">
        <v>494000</v>
      </c>
      <c r="D149" s="114">
        <v>44538</v>
      </c>
      <c r="E149" s="112" t="s">
        <v>224</v>
      </c>
    </row>
    <row r="150" spans="1:5" ht="15">
      <c r="A150" s="112" t="s">
        <v>40</v>
      </c>
      <c r="B150" s="112" t="s">
        <v>221</v>
      </c>
      <c r="C150" s="113">
        <v>270000</v>
      </c>
      <c r="D150" s="114">
        <v>44539</v>
      </c>
      <c r="E150" s="112" t="s">
        <v>226</v>
      </c>
    </row>
    <row r="151" spans="1:5" ht="15">
      <c r="A151" s="112" t="s">
        <v>40</v>
      </c>
      <c r="B151" s="112" t="s">
        <v>221</v>
      </c>
      <c r="C151" s="113">
        <v>325000</v>
      </c>
      <c r="D151" s="114">
        <v>44531</v>
      </c>
      <c r="E151" s="112" t="s">
        <v>224</v>
      </c>
    </row>
    <row r="152" spans="1:5" ht="15">
      <c r="A152" s="112" t="s">
        <v>40</v>
      </c>
      <c r="B152" s="112" t="s">
        <v>221</v>
      </c>
      <c r="C152" s="113">
        <v>311000</v>
      </c>
      <c r="D152" s="114">
        <v>44557</v>
      </c>
      <c r="E152" s="112" t="s">
        <v>224</v>
      </c>
    </row>
    <row r="153" spans="1:5" ht="15">
      <c r="A153" s="112" t="s">
        <v>40</v>
      </c>
      <c r="B153" s="112" t="s">
        <v>221</v>
      </c>
      <c r="C153" s="113">
        <v>114000</v>
      </c>
      <c r="D153" s="114">
        <v>44538</v>
      </c>
      <c r="E153" s="112" t="s">
        <v>224</v>
      </c>
    </row>
    <row r="154" spans="1:5" ht="15">
      <c r="A154" s="112" t="s">
        <v>40</v>
      </c>
      <c r="B154" s="112" t="s">
        <v>221</v>
      </c>
      <c r="C154" s="113">
        <v>2100000</v>
      </c>
      <c r="D154" s="114">
        <v>44558</v>
      </c>
      <c r="E154" s="112" t="s">
        <v>224</v>
      </c>
    </row>
    <row r="155" spans="1:5" ht="15">
      <c r="A155" s="112" t="s">
        <v>40</v>
      </c>
      <c r="B155" s="112" t="s">
        <v>221</v>
      </c>
      <c r="C155" s="113">
        <v>639900</v>
      </c>
      <c r="D155" s="114">
        <v>44559</v>
      </c>
      <c r="E155" s="112" t="s">
        <v>226</v>
      </c>
    </row>
    <row r="156" spans="1:5" ht="15">
      <c r="A156" s="112" t="s">
        <v>40</v>
      </c>
      <c r="B156" s="112" t="s">
        <v>221</v>
      </c>
      <c r="C156" s="113">
        <v>360000</v>
      </c>
      <c r="D156" s="114">
        <v>44559</v>
      </c>
      <c r="E156" s="112" t="s">
        <v>226</v>
      </c>
    </row>
    <row r="157" spans="1:5" ht="15">
      <c r="A157" s="112" t="s">
        <v>40</v>
      </c>
      <c r="B157" s="112" t="s">
        <v>221</v>
      </c>
      <c r="C157" s="113">
        <v>515000</v>
      </c>
      <c r="D157" s="114">
        <v>44559</v>
      </c>
      <c r="E157" s="112" t="s">
        <v>226</v>
      </c>
    </row>
    <row r="158" spans="1:5" ht="15">
      <c r="A158" s="112" t="s">
        <v>40</v>
      </c>
      <c r="B158" s="112" t="s">
        <v>221</v>
      </c>
      <c r="C158" s="113">
        <v>425000</v>
      </c>
      <c r="D158" s="114">
        <v>44551</v>
      </c>
      <c r="E158" s="112" t="s">
        <v>226</v>
      </c>
    </row>
    <row r="159" spans="1:5" ht="15">
      <c r="A159" s="112" t="s">
        <v>40</v>
      </c>
      <c r="B159" s="112" t="s">
        <v>221</v>
      </c>
      <c r="C159" s="113">
        <v>270000</v>
      </c>
      <c r="D159" s="114">
        <v>44533</v>
      </c>
      <c r="E159" s="112" t="s">
        <v>226</v>
      </c>
    </row>
    <row r="160" spans="1:5" ht="15">
      <c r="A160" s="112" t="s">
        <v>40</v>
      </c>
      <c r="B160" s="112" t="s">
        <v>221</v>
      </c>
      <c r="C160" s="113">
        <v>12000000</v>
      </c>
      <c r="D160" s="114">
        <v>44552</v>
      </c>
      <c r="E160" s="112" t="s">
        <v>224</v>
      </c>
    </row>
    <row r="161" spans="1:5" ht="15">
      <c r="A161" s="112" t="s">
        <v>40</v>
      </c>
      <c r="B161" s="112" t="s">
        <v>221</v>
      </c>
      <c r="C161" s="113">
        <v>256700</v>
      </c>
      <c r="D161" s="114">
        <v>44559</v>
      </c>
      <c r="E161" s="112" t="s">
        <v>224</v>
      </c>
    </row>
    <row r="162" spans="1:5" ht="15">
      <c r="A162" s="112" t="s">
        <v>40</v>
      </c>
      <c r="B162" s="112" t="s">
        <v>221</v>
      </c>
      <c r="C162" s="113">
        <v>273000</v>
      </c>
      <c r="D162" s="114">
        <v>44558</v>
      </c>
      <c r="E162" s="112" t="s">
        <v>224</v>
      </c>
    </row>
    <row r="163" spans="1:5" ht="15">
      <c r="A163" s="112" t="s">
        <v>40</v>
      </c>
      <c r="B163" s="112" t="s">
        <v>221</v>
      </c>
      <c r="C163" s="113">
        <v>162000</v>
      </c>
      <c r="D163" s="114">
        <v>44557</v>
      </c>
      <c r="E163" s="112" t="s">
        <v>224</v>
      </c>
    </row>
    <row r="164" spans="1:5" ht="15">
      <c r="A164" s="112" t="s">
        <v>40</v>
      </c>
      <c r="B164" s="112" t="s">
        <v>221</v>
      </c>
      <c r="C164" s="113">
        <v>297500</v>
      </c>
      <c r="D164" s="114">
        <v>44557</v>
      </c>
      <c r="E164" s="112" t="s">
        <v>224</v>
      </c>
    </row>
    <row r="165" spans="1:5" ht="15">
      <c r="A165" s="112" t="s">
        <v>40</v>
      </c>
      <c r="B165" s="112" t="s">
        <v>221</v>
      </c>
      <c r="C165" s="113">
        <v>652000</v>
      </c>
      <c r="D165" s="114">
        <v>44553</v>
      </c>
      <c r="E165" s="112" t="s">
        <v>226</v>
      </c>
    </row>
    <row r="166" spans="1:5" ht="15">
      <c r="A166" s="112" t="s">
        <v>40</v>
      </c>
      <c r="B166" s="112" t="s">
        <v>221</v>
      </c>
      <c r="C166" s="113">
        <v>73272000</v>
      </c>
      <c r="D166" s="114">
        <v>44547</v>
      </c>
      <c r="E166" s="112" t="s">
        <v>224</v>
      </c>
    </row>
    <row r="167" spans="1:5" ht="15">
      <c r="A167" s="112" t="s">
        <v>40</v>
      </c>
      <c r="B167" s="112" t="s">
        <v>221</v>
      </c>
      <c r="C167" s="113">
        <v>303000</v>
      </c>
      <c r="D167" s="114">
        <v>44559</v>
      </c>
      <c r="E167" s="112" t="s">
        <v>224</v>
      </c>
    </row>
    <row r="168" spans="1:5" ht="15">
      <c r="A168" s="112" t="s">
        <v>40</v>
      </c>
      <c r="B168" s="112" t="s">
        <v>221</v>
      </c>
      <c r="C168" s="113">
        <v>650000</v>
      </c>
      <c r="D168" s="114">
        <v>44558</v>
      </c>
      <c r="E168" s="112" t="s">
        <v>226</v>
      </c>
    </row>
    <row r="169" spans="1:5" ht="15">
      <c r="A169" s="112" t="s">
        <v>54</v>
      </c>
      <c r="B169" s="112" t="s">
        <v>222</v>
      </c>
      <c r="C169" s="113">
        <v>415000</v>
      </c>
      <c r="D169" s="114">
        <v>44532</v>
      </c>
      <c r="E169" s="112" t="s">
        <v>226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2022-09-04T11:26:48Z</dcterms:modified>
</cp:coreProperties>
</file>