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300" windowWidth="18795" windowHeight="9465" tabRatio="906"/>
  </bookViews>
  <sheets>
    <sheet name="OVERALL STATS" sheetId="1" r:id="rId1"/>
    <sheet name="SALES STATS" sheetId="2" r:id="rId2"/>
    <sheet name="LOAN ONLY STATS" sheetId="3" r:id="rId3"/>
    <sheet name="BRANCH SALES TRACKING" sheetId="20" r:id="rId4"/>
    <sheet name="LENDER TRACKING" sheetId="17" r:id="rId5"/>
    <sheet name="SALES_LIST" sheetId="12" state="hidden" r:id="rId6"/>
    <sheet name="LOANS_LIST" sheetId="13" state="hidden" r:id="rId7"/>
    <sheet name="SALESLOANSLIST" sheetId="15" state="hidden" r:id="rId8"/>
  </sheets>
  <definedNames>
    <definedName name="CommercialLoansMarket">'LOAN ONLY STATS'!$A$16:$C$17</definedName>
    <definedName name="CommercialSalesMarket">'SALES STATS'!$A$41:$C$41</definedName>
    <definedName name="ConstructionLoansMarket">'LOAN ONLY STATS'!$A$29:$C$29</definedName>
    <definedName name="ConventionalLoansExcludingInclineMarket">'LOAN ONLY STATS'!#REF!</definedName>
    <definedName name="ConventionalLoansMarket">'LOAN ONLY STATS'!$A$7:$C$10</definedName>
    <definedName name="CreditLineLoansMarket">'LOAN ONLY STATS'!$A$23:$C$23</definedName>
    <definedName name="HardMoneyLoansMarket">'LOAN ONLY STATS'!$A$35:$C$37</definedName>
    <definedName name="InclineSalesMarket">'SALES STATS'!#REF!</definedName>
    <definedName name="OverallLoans">'OVERALL STATS'!$A$20:$C$24</definedName>
    <definedName name="OverallSales">'OVERALL STATS'!$A$7:$C$14</definedName>
    <definedName name="OverallSalesAndLoans">'OVERALL STATS'!$A$30:$C$38</definedName>
    <definedName name="_xlnm.Print_Titles" localSheetId="1">'SALES STATS'!$1:$6</definedName>
    <definedName name="ResaleMarket">'SALES STATS'!$A$7:$C$14</definedName>
    <definedName name="ResidentialResaleMarket">'SALES STATS'!$A$28:$C$35</definedName>
    <definedName name="ResidentialSalesExcludingInclineMarket">'SALES STATS'!#REF!</definedName>
    <definedName name="SubdivisionMarket">'SALES STATS'!$A$20:$C$22</definedName>
    <definedName name="VacantLandSalesMarket">'SALES STATS'!$A$47:$C$47</definedName>
  </definedNames>
  <calcPr calcId="124519"/>
  <pivotCaches>
    <pivotCache cacheId="8" r:id="rId9"/>
    <pivotCache cacheId="13" r:id="rId10"/>
  </pivotCaches>
</workbook>
</file>

<file path=xl/calcChain.xml><?xml version="1.0" encoding="utf-8"?>
<calcChain xmlns="http://schemas.openxmlformats.org/spreadsheetml/2006/main">
  <c r="G37" i="3"/>
  <c r="G36"/>
  <c r="G35"/>
  <c r="G17"/>
  <c r="G16"/>
  <c r="G10"/>
  <c r="G9"/>
  <c r="G8"/>
  <c r="G7"/>
  <c r="G35" i="2"/>
  <c r="G34"/>
  <c r="G33"/>
  <c r="G32"/>
  <c r="G31"/>
  <c r="G30"/>
  <c r="G29"/>
  <c r="G28"/>
  <c r="G22"/>
  <c r="G21"/>
  <c r="G20"/>
  <c r="G14"/>
  <c r="G13"/>
  <c r="G12"/>
  <c r="G11"/>
  <c r="G10"/>
  <c r="G9"/>
  <c r="G8"/>
  <c r="G7"/>
  <c r="G38" i="1"/>
  <c r="G37"/>
  <c r="G36"/>
  <c r="G35"/>
  <c r="G34"/>
  <c r="G33"/>
  <c r="G32"/>
  <c r="G31"/>
  <c r="G30"/>
  <c r="G24"/>
  <c r="G23"/>
  <c r="G22"/>
  <c r="G21"/>
  <c r="G20"/>
  <c r="G14"/>
  <c r="G13"/>
  <c r="G12"/>
  <c r="G11"/>
  <c r="G10"/>
  <c r="G9"/>
  <c r="G8"/>
  <c r="G7"/>
  <c r="C30" i="3"/>
  <c r="B30"/>
  <c r="C18"/>
  <c r="B18"/>
  <c r="C42" i="2"/>
  <c r="B42"/>
  <c r="B15" i="1"/>
  <c r="C15"/>
  <c r="B38" i="3"/>
  <c r="C38"/>
  <c r="B24"/>
  <c r="C24"/>
  <c r="B11"/>
  <c r="D7" s="1"/>
  <c r="C11"/>
  <c r="E7" s="1"/>
  <c r="B48" i="2"/>
  <c r="C48"/>
  <c r="B36"/>
  <c r="D29" s="1"/>
  <c r="C36"/>
  <c r="E29" s="1"/>
  <c r="A2"/>
  <c r="B23"/>
  <c r="D21" s="1"/>
  <c r="C23"/>
  <c r="D36" i="3" l="1"/>
  <c r="D37"/>
  <c r="D17"/>
  <c r="E16"/>
  <c r="D16"/>
  <c r="E17"/>
  <c r="E9"/>
  <c r="D9"/>
  <c r="E9" i="1"/>
  <c r="D9"/>
  <c r="E30" i="2"/>
  <c r="D30"/>
  <c r="D34"/>
  <c r="D35"/>
  <c r="D8" i="3"/>
  <c r="E10"/>
  <c r="D10"/>
  <c r="E8"/>
  <c r="E37"/>
  <c r="E36"/>
  <c r="E35" i="2"/>
  <c r="E34"/>
  <c r="E22"/>
  <c r="D22"/>
  <c r="E28"/>
  <c r="E31"/>
  <c r="E33"/>
  <c r="E21"/>
  <c r="E20"/>
  <c r="D20"/>
  <c r="D32"/>
  <c r="E32"/>
  <c r="D33"/>
  <c r="D31"/>
  <c r="D28"/>
  <c r="A2" i="3"/>
  <c r="E35"/>
  <c r="B15" i="2"/>
  <c r="C15"/>
  <c r="B25" i="1"/>
  <c r="C25"/>
  <c r="B39"/>
  <c r="C39"/>
  <c r="E33" l="1"/>
  <c r="D33"/>
  <c r="E24"/>
  <c r="D24"/>
  <c r="E9" i="2"/>
  <c r="D9"/>
  <c r="E18" i="3"/>
  <c r="D18"/>
  <c r="E38" i="1"/>
  <c r="D34"/>
  <c r="D38"/>
  <c r="E23"/>
  <c r="D23"/>
  <c r="E36"/>
  <c r="E34"/>
  <c r="E32"/>
  <c r="E35"/>
  <c r="D35" i="3"/>
  <c r="E36" i="2"/>
  <c r="D36"/>
  <c r="D8"/>
  <c r="D7"/>
  <c r="D10"/>
  <c r="D12"/>
  <c r="D14"/>
  <c r="D11"/>
  <c r="D13"/>
  <c r="E14"/>
  <c r="E7"/>
  <c r="E12"/>
  <c r="E8"/>
  <c r="E11"/>
  <c r="E13"/>
  <c r="E10"/>
  <c r="E31" i="1"/>
  <c r="E30"/>
  <c r="E37"/>
  <c r="D30"/>
  <c r="E8"/>
  <c r="D11"/>
  <c r="D8"/>
  <c r="D7"/>
  <c r="E14"/>
  <c r="E11"/>
  <c r="D10"/>
  <c r="D12"/>
  <c r="D13"/>
  <c r="D14"/>
  <c r="D22"/>
  <c r="E20"/>
  <c r="E21"/>
  <c r="E22"/>
  <c r="D36"/>
  <c r="D31"/>
  <c r="E7"/>
  <c r="D37"/>
  <c r="D32"/>
  <c r="D21"/>
  <c r="D20"/>
  <c r="E10"/>
  <c r="E12"/>
  <c r="D35"/>
  <c r="E13"/>
  <c r="E39" l="1"/>
  <c r="D39"/>
  <c r="E38" i="3"/>
  <c r="D38"/>
  <c r="E11"/>
  <c r="D11"/>
  <c r="E23" i="2"/>
  <c r="D23"/>
  <c r="D15" i="1"/>
  <c r="E15"/>
  <c r="E15" i="2"/>
  <c r="D15"/>
  <c r="D25" i="1"/>
  <c r="E25"/>
</calcChain>
</file>

<file path=xl/connections.xml><?xml version="1.0" encoding="utf-8"?>
<connections xmlns="http://schemas.openxmlformats.org/spreadsheetml/2006/main">
  <connection id="1" name="Connection" type="1" refreshedVersion="2">
    <dbPr connection="DSN=MS Access Database;DBQ=C:\TitleStats\WASHOE COUNTY\LoanOnlyBusiness.mdb;DefaultDir=C:\TitleStats\WASHOE COUNTY;DriverId=25;FIL=MS Access;MaxBufferSize=2048;PageTimeout=5;" command="SELECT `LENDER TRACKING DEC 07`.DOCNUM, `LENDER TRACKING DEC 07`.RECDATE, `LENDER TRACKING DEC 07`.TITLECOMPANY, `LENDER TRACKING DEC 07`.APN, `LENDER TRACKING DEC 07`.`LOAN AMOUNT`, `LENDER TRACKING DEC 07`.TYPELOAN, `LENDER TRACKING DEC 07`.TRUSTOR, `LENDER TRACKING DEC 07`.BENEFICIARY_x000d_&#10;FROM `C:\TitleStats\WASHOE COUNTY\LoanOnlyBusiness`.`LENDER TRACKING DEC 07` `LENDER TRACKING DEC 07`"/>
  </connection>
  <connection id="2" name="Connection1" type="1" refreshedVersion="2">
    <dbPr connection="DSN=MS Access Database;DBQ=C:\TitleStats\WASHOE COUNTY\TitleCompanySalesDatabase.mdb;DefaultDir=C:\TitleStats\WASHOE COUNTY;DriverId=25;FIL=MS Access;MaxBufferSize=2048;PageTimeout=5;" command="SELECT `BRANCH TRACK DEC 2007`.DOCNUM, `BRANCH TRACK DEC 2007`.RECDATE, `BRANCH TRACK DEC 2007`.FULLNAME, `BRANCH TRACK DEC 2007`.APN, `BRANCH TRACK DEC 2007`.PROPTYPE, `BRANCH TRACK DEC 2007`.SALESPRICE, `BRANCH TRACK DEC 2007`.BRANCH, `BRANCH TRACK DEC 2007`.EO, `BRANCH TRACK DEC 2007`.BUILDERDEVELOPERDEAL_x000d_&#10;FROM `C:\TitleStats\WASHOE COUNTY\TitleCompanySalesDatabase`.`BRANCH TRACK DEC 2007` `BRANCH TRACK DEC 2007`"/>
  </connection>
</connections>
</file>

<file path=xl/sharedStrings.xml><?xml version="1.0" encoding="utf-8"?>
<sst xmlns="http://schemas.openxmlformats.org/spreadsheetml/2006/main" count="1131" uniqueCount="147">
  <si>
    <t>FULLNAME</t>
  </si>
  <si>
    <t>TYPELOAN</t>
  </si>
  <si>
    <t>DOLLAR VOL.</t>
  </si>
  <si>
    <t>% OF DOLLAR VOL.</t>
  </si>
  <si>
    <t>OVERALL SALES MARKET (Resales &amp; Subdivision Sales)</t>
  </si>
  <si>
    <t>% OF</t>
  </si>
  <si>
    <t>RANK BY</t>
  </si>
  <si>
    <t>TITLE COMPANY</t>
  </si>
  <si>
    <t>CLOSINGS</t>
  </si>
  <si>
    <t>DOLLAR VOLUME</t>
  </si>
  <si>
    <t>OVERALL LOAN ONLY MARKET (Refi's, Construction, Commercial, Credit Lines, Homequity, etc.)</t>
  </si>
  <si>
    <t>TITLECOMPANY</t>
  </si>
  <si>
    <t>OVERALL SALES AND LOAN ONLY MARKETS COMBINED</t>
  </si>
  <si>
    <t>RESALE MARKET (Includes ALL types of real property)</t>
  </si>
  <si>
    <t>SUBDIVISION SALES (Builder/Developer Sales)</t>
  </si>
  <si>
    <t>RESIDENTIAL RESALE MARKET (Residential Properties Only)</t>
  </si>
  <si>
    <t>COMMERCIAL/INDUSTRIAL, APARTMENTS, MOBILE HOME PARKS SALES MARKET</t>
  </si>
  <si>
    <t>VACANT LAND SALES</t>
  </si>
  <si>
    <t>CONVENTIONAL LOANS MARKET (Refi's)</t>
  </si>
  <si>
    <t>COMMERCIAL LOANS MARKET</t>
  </si>
  <si>
    <t>HOME EQUITY &amp; CREDIT LINE LOANS MARKET</t>
  </si>
  <si>
    <t>CONSTRUCTION LOANS MARKET</t>
  </si>
  <si>
    <t>HARD MONEY LOANS MARKET</t>
  </si>
  <si>
    <t>GRAND TOTAL</t>
  </si>
  <si>
    <t>Information provided by Datasource</t>
  </si>
  <si>
    <t>www.datasourcenev.com</t>
  </si>
  <si>
    <t>BRANCH</t>
  </si>
  <si>
    <t>PROPTYPE</t>
  </si>
  <si>
    <t>(All)</t>
  </si>
  <si>
    <t>Grand Total</t>
  </si>
  <si>
    <t>% OF CLOSINGS</t>
  </si>
  <si>
    <t>EO</t>
  </si>
  <si>
    <t>DOCNUM</t>
  </si>
  <si>
    <t>RECDATE</t>
  </si>
  <si>
    <t>APN</t>
  </si>
  <si>
    <t>RECBY</t>
  </si>
  <si>
    <t>AMOUNT</t>
  </si>
  <si>
    <t>SUB</t>
  </si>
  <si>
    <t>INSURED</t>
  </si>
  <si>
    <t>LENDER</t>
  </si>
  <si>
    <t>Values</t>
  </si>
  <si>
    <t>DOCTYPE</t>
  </si>
  <si>
    <t>Last Row:</t>
  </si>
  <si>
    <t>SEE CHARTS BELOW:</t>
  </si>
  <si>
    <t>(blank)</t>
  </si>
  <si>
    <t>BUILDER/DEVELOPER DEAL</t>
  </si>
  <si>
    <t>% OF DOLLAR VOLUME</t>
  </si>
  <si>
    <t>OVERALL TITLE COMPANY MARKET STATISTICS (Carson City, NV)</t>
  </si>
  <si>
    <t>SALES MARKET (Carson City, NV)</t>
  </si>
  <si>
    <t>LOAN ONLY MARKETS (Carson City, NV)</t>
  </si>
  <si>
    <t>RANK BY CLOSINGS</t>
  </si>
  <si>
    <t>RANK BY DOLLAR VOLUME</t>
  </si>
  <si>
    <t>Reporting Period: APRIL, 2023</t>
  </si>
  <si>
    <t>Stewart Title</t>
  </si>
  <si>
    <t>001-185-05</t>
  </si>
  <si>
    <t>CONVENTIONAL</t>
  </si>
  <si>
    <t>GREATER NEVADA MORTGAGE</t>
  </si>
  <si>
    <t>Ticor Title</t>
  </si>
  <si>
    <t>002-061-30</t>
  </si>
  <si>
    <t>COMMERCIAL</t>
  </si>
  <si>
    <t>BMO HARRIS BANK</t>
  </si>
  <si>
    <t>First Centennial Title</t>
  </si>
  <si>
    <t>010-571-14</t>
  </si>
  <si>
    <t>GUILD MORTGAGE COMPANY LLC</t>
  </si>
  <si>
    <t>First American Title</t>
  </si>
  <si>
    <t>009-112-25</t>
  </si>
  <si>
    <t>NEVADA STATE BANK</t>
  </si>
  <si>
    <t>009-425-04</t>
  </si>
  <si>
    <t>008-712-21</t>
  </si>
  <si>
    <t>009-186-08</t>
  </si>
  <si>
    <t>FHA</t>
  </si>
  <si>
    <t>FINANCE OF AMERICA REVERSE LLC</t>
  </si>
  <si>
    <t>001-111-15</t>
  </si>
  <si>
    <t>HARD MONEY</t>
  </si>
  <si>
    <t>ASSELIN TR</t>
  </si>
  <si>
    <t>009-423-08</t>
  </si>
  <si>
    <t>UNITED WHOLESALE MORTGAGE LLC</t>
  </si>
  <si>
    <t>004-271-03</t>
  </si>
  <si>
    <t>002-042-11</t>
  </si>
  <si>
    <t>RENEW LENDING INC</t>
  </si>
  <si>
    <t>002-251-02</t>
  </si>
  <si>
    <t>PRIMARY RESIDENTIAL MORTGAGE INC</t>
  </si>
  <si>
    <t>009-525-01</t>
  </si>
  <si>
    <t>AMERICA FIRST CREDIT UNION</t>
  </si>
  <si>
    <t>Stewart Title Guaranty</t>
  </si>
  <si>
    <t>010-351-16</t>
  </si>
  <si>
    <t>TRUCK STORAGE YARD LLC</t>
  </si>
  <si>
    <t>004-291-11</t>
  </si>
  <si>
    <t>PRIMELENDING</t>
  </si>
  <si>
    <t>007-236-01</t>
  </si>
  <si>
    <t>JORST TR ET AL</t>
  </si>
  <si>
    <t>SINGLE FAM RES.</t>
  </si>
  <si>
    <t>CARSON CITY</t>
  </si>
  <si>
    <t>KDJ</t>
  </si>
  <si>
    <t>NO</t>
  </si>
  <si>
    <t>DC</t>
  </si>
  <si>
    <t>2-4 PLEX</t>
  </si>
  <si>
    <t>Landmark Title</t>
  </si>
  <si>
    <t>PLUMB</t>
  </si>
  <si>
    <t>DP</t>
  </si>
  <si>
    <t>KIETZKE</t>
  </si>
  <si>
    <t>JMS</t>
  </si>
  <si>
    <t>GARDNERVILLE</t>
  </si>
  <si>
    <t>SLA</t>
  </si>
  <si>
    <t>RIDGEVIEW</t>
  </si>
  <si>
    <t>15</t>
  </si>
  <si>
    <t>YES</t>
  </si>
  <si>
    <t>CONDO/TWNHSE</t>
  </si>
  <si>
    <t>AE</t>
  </si>
  <si>
    <t>AMG</t>
  </si>
  <si>
    <t>18</t>
  </si>
  <si>
    <t>DKD</t>
  </si>
  <si>
    <t>AJF</t>
  </si>
  <si>
    <t>RC</t>
  </si>
  <si>
    <t>23</t>
  </si>
  <si>
    <t>MAYBERRY</t>
  </si>
  <si>
    <t>MLM</t>
  </si>
  <si>
    <t>MOBILE HOME</t>
  </si>
  <si>
    <t>9</t>
  </si>
  <si>
    <t>Toiyabe Title</t>
  </si>
  <si>
    <t>RENO CORPORATE</t>
  </si>
  <si>
    <t>UNK</t>
  </si>
  <si>
    <t>MINDEN</t>
  </si>
  <si>
    <t>ET</t>
  </si>
  <si>
    <t>Signature Title</t>
  </si>
  <si>
    <t>CA</t>
  </si>
  <si>
    <t>Acme Title and Escrow</t>
  </si>
  <si>
    <t>LANDER</t>
  </si>
  <si>
    <t>LTE</t>
  </si>
  <si>
    <t>UNKNOWN</t>
  </si>
  <si>
    <t>NF</t>
  </si>
  <si>
    <t>ACT</t>
  </si>
  <si>
    <t>FA</t>
  </si>
  <si>
    <t>FC</t>
  </si>
  <si>
    <t>LT</t>
  </si>
  <si>
    <t>SIG</t>
  </si>
  <si>
    <t>ST</t>
  </si>
  <si>
    <t>TI</t>
  </si>
  <si>
    <t>TT</t>
  </si>
  <si>
    <t>STG</t>
  </si>
  <si>
    <t>DEED</t>
  </si>
  <si>
    <t>DEED OF TRUST</t>
  </si>
  <si>
    <t>DEED SUBDIVIDER</t>
  </si>
  <si>
    <t>NO COMMERCIAL SALES THIS MONTH</t>
  </si>
  <si>
    <t>NO VACANT LAND SALES THIS MONTH</t>
  </si>
  <si>
    <t>NO HOME EQUITY LOANS THIS MONTH</t>
  </si>
  <si>
    <t>NO CONSTRUCTION LOANS THIS MONTH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</si>
</sst>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;\(&quot;$&quot;#,##0.00\)"/>
    <numFmt numFmtId="166" formatCode="#,##0.00;\(#,##0.00\)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</cellStyleXfs>
  <cellXfs count="149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1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0" fontId="0" fillId="0" borderId="0" xfId="0" applyNumberFormat="1"/>
    <xf numFmtId="1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4" xfId="4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0" fontId="13" fillId="0" borderId="1" xfId="0" applyFont="1" applyBorder="1"/>
    <xf numFmtId="0" fontId="4" fillId="0" borderId="3" xfId="0" applyFont="1" applyBorder="1" applyAlignment="1">
      <alignment horizontal="center"/>
    </xf>
    <xf numFmtId="0" fontId="6" fillId="0" borderId="0" xfId="1" applyFill="1" applyBorder="1" applyAlignment="1" applyProtection="1">
      <alignment wrapText="1"/>
    </xf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0" fontId="11" fillId="0" borderId="6" xfId="0" applyNumberFormat="1" applyFont="1" applyBorder="1" applyAlignment="1">
      <alignment horizontal="right"/>
    </xf>
    <xf numFmtId="0" fontId="14" fillId="0" borderId="0" xfId="2" applyFont="1" applyFill="1" applyBorder="1" applyAlignment="1">
      <alignment horizontal="right" wrapText="1"/>
    </xf>
    <xf numFmtId="164" fontId="0" fillId="0" borderId="0" xfId="0" applyNumberFormat="1"/>
    <xf numFmtId="164" fontId="7" fillId="0" borderId="3" xfId="0" applyNumberFormat="1" applyFont="1" applyBorder="1" applyAlignment="1">
      <alignment horizontal="center"/>
    </xf>
    <xf numFmtId="10" fontId="11" fillId="0" borderId="8" xfId="0" applyNumberFormat="1" applyFont="1" applyBorder="1" applyAlignment="1">
      <alignment horizontal="right"/>
    </xf>
    <xf numFmtId="0" fontId="4" fillId="0" borderId="6" xfId="5" applyFont="1" applyFill="1" applyBorder="1" applyAlignment="1">
      <alignment wrapText="1"/>
    </xf>
    <xf numFmtId="0" fontId="4" fillId="0" borderId="6" xfId="5" applyFont="1" applyFill="1" applyBorder="1" applyAlignment="1">
      <alignment horizontal="right" wrapText="1"/>
    </xf>
    <xf numFmtId="10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6" xfId="3" applyFont="1" applyFill="1" applyBorder="1" applyAlignment="1">
      <alignment wrapText="1"/>
    </xf>
    <xf numFmtId="164" fontId="4" fillId="0" borderId="6" xfId="3" applyNumberFormat="1" applyFont="1" applyFill="1" applyBorder="1" applyAlignment="1">
      <alignment horizontal="right" wrapText="1"/>
    </xf>
    <xf numFmtId="0" fontId="4" fillId="0" borderId="6" xfId="2" applyFont="1" applyFill="1" applyBorder="1" applyAlignment="1">
      <alignment horizontal="right" wrapText="1"/>
    </xf>
    <xf numFmtId="0" fontId="11" fillId="0" borderId="6" xfId="5" applyFont="1" applyFill="1" applyBorder="1" applyAlignment="1">
      <alignment wrapText="1"/>
    </xf>
    <xf numFmtId="0" fontId="11" fillId="0" borderId="6" xfId="5" applyFont="1" applyFill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10" fontId="11" fillId="0" borderId="0" xfId="0" applyNumberFormat="1" applyFont="1" applyBorder="1" applyAlignment="1">
      <alignment horizontal="right"/>
    </xf>
    <xf numFmtId="1" fontId="0" fillId="0" borderId="0" xfId="0" applyNumberFormat="1"/>
    <xf numFmtId="1" fontId="1" fillId="0" borderId="1" xfId="0" applyNumberFormat="1" applyFont="1" applyBorder="1"/>
    <xf numFmtId="1" fontId="7" fillId="0" borderId="3" xfId="0" applyNumberFormat="1" applyFont="1" applyBorder="1" applyAlignment="1">
      <alignment horizontal="center"/>
    </xf>
    <xf numFmtId="1" fontId="4" fillId="0" borderId="6" xfId="3" applyNumberFormat="1" applyFont="1" applyFill="1" applyBorder="1" applyAlignment="1">
      <alignment horizontal="right" wrapText="1"/>
    </xf>
    <xf numFmtId="1" fontId="4" fillId="0" borderId="6" xfId="0" applyNumberFormat="1" applyFont="1" applyBorder="1" applyAlignment="1">
      <alignment horizontal="right"/>
    </xf>
    <xf numFmtId="0" fontId="1" fillId="0" borderId="6" xfId="5" applyFont="1" applyFill="1" applyBorder="1" applyAlignment="1">
      <alignment horizontal="left" wrapText="1"/>
    </xf>
    <xf numFmtId="0" fontId="1" fillId="0" borderId="6" xfId="5" applyFont="1" applyFill="1" applyBorder="1" applyAlignment="1">
      <alignment horizontal="right" wrapText="1"/>
    </xf>
    <xf numFmtId="164" fontId="4" fillId="0" borderId="3" xfId="0" applyNumberFormat="1" applyFont="1" applyBorder="1" applyAlignment="1">
      <alignment horizontal="center"/>
    </xf>
    <xf numFmtId="164" fontId="4" fillId="0" borderId="6" xfId="2" applyNumberFormat="1" applyFont="1" applyFill="1" applyBorder="1" applyAlignment="1">
      <alignment horizontal="right" wrapText="1"/>
    </xf>
    <xf numFmtId="164" fontId="14" fillId="0" borderId="0" xfId="2" applyNumberFormat="1" applyFont="1" applyFill="1" applyBorder="1" applyAlignment="1">
      <alignment horizontal="right" wrapText="1"/>
    </xf>
    <xf numFmtId="0" fontId="10" fillId="0" borderId="6" xfId="2" applyFont="1" applyFill="1" applyBorder="1" applyAlignment="1">
      <alignment horizontal="right" wrapText="1"/>
    </xf>
    <xf numFmtId="164" fontId="10" fillId="0" borderId="6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2" applyFont="1" applyFill="1" applyBorder="1" applyAlignment="1">
      <alignment horizontal="left" wrapText="1"/>
    </xf>
    <xf numFmtId="0" fontId="10" fillId="0" borderId="6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left" wrapText="1"/>
    </xf>
    <xf numFmtId="0" fontId="6" fillId="0" borderId="0" xfId="1" applyFill="1" applyBorder="1" applyAlignment="1" applyProtection="1">
      <alignment horizontal="left" wrapText="1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0" fontId="11" fillId="0" borderId="15" xfId="0" applyNumberFormat="1" applyFont="1" applyBorder="1" applyAlignment="1">
      <alignment horizontal="right"/>
    </xf>
    <xf numFmtId="164" fontId="10" fillId="0" borderId="6" xfId="2" applyNumberFormat="1" applyFont="1" applyFill="1" applyBorder="1" applyAlignment="1">
      <alignment horizontal="right"/>
    </xf>
    <xf numFmtId="0" fontId="10" fillId="0" borderId="6" xfId="3" applyFont="1" applyFill="1" applyBorder="1" applyAlignment="1">
      <alignment wrapText="1"/>
    </xf>
    <xf numFmtId="1" fontId="10" fillId="0" borderId="6" xfId="3" applyNumberFormat="1" applyFont="1" applyFill="1" applyBorder="1" applyAlignment="1">
      <alignment horizontal="right" wrapText="1"/>
    </xf>
    <xf numFmtId="164" fontId="10" fillId="0" borderId="6" xfId="3" applyNumberFormat="1" applyFont="1" applyFill="1" applyBorder="1" applyAlignment="1">
      <alignment horizontal="right" wrapText="1"/>
    </xf>
    <xf numFmtId="0" fontId="1" fillId="0" borderId="6" xfId="2" applyFont="1" applyFill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6" xfId="2" applyFont="1" applyFill="1" applyBorder="1" applyAlignment="1">
      <alignment horizontal="right" wrapText="1"/>
    </xf>
    <xf numFmtId="164" fontId="1" fillId="0" borderId="6" xfId="2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NumberFormat="1"/>
    <xf numFmtId="0" fontId="10" fillId="0" borderId="0" xfId="3" applyFont="1" applyFill="1" applyBorder="1" applyAlignment="1">
      <alignment wrapText="1"/>
    </xf>
    <xf numFmtId="1" fontId="10" fillId="0" borderId="0" xfId="3" applyNumberFormat="1" applyFont="1" applyFill="1" applyBorder="1" applyAlignment="1">
      <alignment horizontal="right" wrapText="1"/>
    </xf>
    <xf numFmtId="164" fontId="10" fillId="0" borderId="0" xfId="3" applyNumberFormat="1" applyFont="1" applyFill="1" applyBorder="1" applyAlignment="1">
      <alignment horizontal="center" wrapText="1"/>
    </xf>
    <xf numFmtId="1" fontId="1" fillId="0" borderId="6" xfId="3" applyNumberFormat="1" applyFont="1" applyFill="1" applyBorder="1" applyAlignment="1">
      <alignment horizontal="right" wrapText="1"/>
    </xf>
    <xf numFmtId="0" fontId="15" fillId="0" borderId="6" xfId="3" applyFont="1" applyFill="1" applyBorder="1" applyAlignment="1">
      <alignment wrapText="1"/>
    </xf>
    <xf numFmtId="1" fontId="15" fillId="0" borderId="6" xfId="3" applyNumberFormat="1" applyFont="1" applyFill="1" applyBorder="1" applyAlignment="1">
      <alignment horizontal="right" wrapText="1"/>
    </xf>
    <xf numFmtId="164" fontId="15" fillId="0" borderId="6" xfId="3" applyNumberFormat="1" applyFont="1" applyFill="1" applyBorder="1" applyAlignment="1">
      <alignment horizontal="center" wrapText="1"/>
    </xf>
    <xf numFmtId="0" fontId="1" fillId="0" borderId="6" xfId="3" applyFont="1" applyFill="1" applyBorder="1" applyAlignment="1">
      <alignment wrapText="1"/>
    </xf>
    <xf numFmtId="0" fontId="10" fillId="3" borderId="19" xfId="9" applyFont="1" applyFill="1" applyBorder="1" applyAlignment="1">
      <alignment horizontal="center"/>
    </xf>
    <xf numFmtId="0" fontId="10" fillId="3" borderId="19" xfId="7" applyFont="1" applyFill="1" applyBorder="1" applyAlignment="1">
      <alignment horizontal="center"/>
    </xf>
    <xf numFmtId="0" fontId="10" fillId="3" borderId="16" xfId="8" applyFont="1" applyFill="1" applyBorder="1" applyAlignment="1">
      <alignment horizontal="center"/>
    </xf>
    <xf numFmtId="0" fontId="10" fillId="3" borderId="12" xfId="8" applyFont="1" applyFill="1" applyBorder="1" applyAlignment="1">
      <alignment horizontal="center"/>
    </xf>
    <xf numFmtId="0" fontId="10" fillId="3" borderId="17" xfId="8" applyFont="1" applyFill="1" applyBorder="1" applyAlignment="1">
      <alignment horizontal="center"/>
    </xf>
    <xf numFmtId="0" fontId="10" fillId="2" borderId="13" xfId="6" applyFont="1" applyFill="1" applyBorder="1" applyAlignment="1">
      <alignment horizontal="center"/>
    </xf>
    <xf numFmtId="0" fontId="16" fillId="0" borderId="6" xfId="4" applyFont="1" applyFill="1" applyBorder="1" applyAlignment="1">
      <alignment horizontal="left"/>
    </xf>
    <xf numFmtId="0" fontId="16" fillId="0" borderId="6" xfId="4" applyFont="1" applyFill="1" applyBorder="1" applyAlignment="1">
      <alignment horizontal="right"/>
    </xf>
    <xf numFmtId="164" fontId="0" fillId="0" borderId="0" xfId="0" applyNumberFormat="1" applyAlignment="1"/>
    <xf numFmtId="164" fontId="1" fillId="0" borderId="1" xfId="0" applyNumberFormat="1" applyFont="1" applyBorder="1" applyAlignment="1"/>
    <xf numFmtId="164" fontId="9" fillId="0" borderId="7" xfId="4" applyNumberFormat="1" applyFont="1" applyFill="1" applyBorder="1" applyAlignment="1"/>
    <xf numFmtId="164" fontId="11" fillId="0" borderId="6" xfId="5" applyNumberFormat="1" applyFont="1" applyFill="1" applyBorder="1" applyAlignment="1">
      <alignment wrapText="1"/>
    </xf>
    <xf numFmtId="164" fontId="4" fillId="0" borderId="6" xfId="5" applyNumberFormat="1" applyFont="1" applyFill="1" applyBorder="1" applyAlignment="1">
      <alignment wrapText="1"/>
    </xf>
    <xf numFmtId="164" fontId="1" fillId="0" borderId="6" xfId="5" applyNumberFormat="1" applyFont="1" applyFill="1" applyBorder="1" applyAlignment="1">
      <alignment wrapText="1"/>
    </xf>
    <xf numFmtId="164" fontId="4" fillId="0" borderId="6" xfId="0" applyNumberFormat="1" applyFont="1" applyBorder="1" applyAlignment="1"/>
    <xf numFmtId="164" fontId="13" fillId="0" borderId="1" xfId="0" applyNumberFormat="1" applyFont="1" applyBorder="1" applyAlignment="1"/>
    <xf numFmtId="164" fontId="16" fillId="0" borderId="6" xfId="4" applyNumberFormat="1" applyFont="1" applyFill="1" applyBorder="1" applyAlignment="1"/>
    <xf numFmtId="0" fontId="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0" fontId="17" fillId="0" borderId="0" xfId="0" applyNumberFormat="1" applyFont="1"/>
    <xf numFmtId="0" fontId="1" fillId="0" borderId="14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8" fillId="0" borderId="18" xfId="10" applyFont="1" applyFill="1" applyBorder="1" applyAlignment="1">
      <alignment wrapText="1"/>
    </xf>
    <xf numFmtId="0" fontId="18" fillId="0" borderId="18" xfId="10" applyFont="1" applyFill="1" applyBorder="1" applyAlignment="1">
      <alignment horizontal="right" wrapText="1"/>
    </xf>
    <xf numFmtId="165" fontId="18" fillId="0" borderId="18" xfId="10" applyNumberFormat="1" applyFont="1" applyFill="1" applyBorder="1" applyAlignment="1">
      <alignment horizontal="right" wrapText="1"/>
    </xf>
    <xf numFmtId="14" fontId="18" fillId="0" borderId="18" xfId="10" applyNumberFormat="1" applyFont="1" applyFill="1" applyBorder="1" applyAlignment="1">
      <alignment horizontal="right" wrapText="1"/>
    </xf>
    <xf numFmtId="0" fontId="18" fillId="0" borderId="18" xfId="7" applyFont="1" applyFill="1" applyBorder="1" applyAlignment="1">
      <alignment wrapText="1"/>
    </xf>
    <xf numFmtId="0" fontId="18" fillId="0" borderId="18" xfId="7" applyFont="1" applyFill="1" applyBorder="1" applyAlignment="1">
      <alignment horizontal="right" wrapText="1"/>
    </xf>
    <xf numFmtId="165" fontId="18" fillId="0" borderId="18" xfId="7" applyNumberFormat="1" applyFont="1" applyFill="1" applyBorder="1" applyAlignment="1">
      <alignment horizontal="right" wrapText="1"/>
    </xf>
    <xf numFmtId="14" fontId="18" fillId="0" borderId="18" xfId="7" applyNumberFormat="1" applyFont="1" applyFill="1" applyBorder="1" applyAlignment="1">
      <alignment horizontal="right" wrapText="1"/>
    </xf>
    <xf numFmtId="0" fontId="18" fillId="0" borderId="18" xfId="8" applyFont="1" applyFill="1" applyBorder="1" applyAlignment="1">
      <alignment wrapText="1"/>
    </xf>
    <xf numFmtId="165" fontId="18" fillId="0" borderId="18" xfId="8" applyNumberFormat="1" applyFont="1" applyFill="1" applyBorder="1" applyAlignment="1">
      <alignment horizontal="right" wrapText="1"/>
    </xf>
    <xf numFmtId="14" fontId="18" fillId="0" borderId="18" xfId="8" applyNumberFormat="1" applyFont="1" applyFill="1" applyBorder="1" applyAlignment="1">
      <alignment horizontal="right" wrapText="1"/>
    </xf>
    <xf numFmtId="164" fontId="1" fillId="0" borderId="6" xfId="3" applyNumberFormat="1" applyFont="1" applyFill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7" fillId="0" borderId="6" xfId="3" applyFont="1" applyFill="1" applyBorder="1" applyAlignment="1">
      <alignment wrapText="1"/>
    </xf>
    <xf numFmtId="1" fontId="17" fillId="0" borderId="6" xfId="3" applyNumberFormat="1" applyFont="1" applyFill="1" applyBorder="1" applyAlignment="1">
      <alignment horizontal="right" wrapText="1"/>
    </xf>
    <xf numFmtId="164" fontId="17" fillId="0" borderId="6" xfId="3" applyNumberFormat="1" applyFont="1" applyFill="1" applyBorder="1" applyAlignment="1">
      <alignment horizontal="right" wrapText="1"/>
    </xf>
    <xf numFmtId="10" fontId="17" fillId="0" borderId="14" xfId="0" applyNumberFormat="1" applyFont="1" applyBorder="1" applyAlignment="1">
      <alignment horizontal="right"/>
    </xf>
    <xf numFmtId="0" fontId="17" fillId="0" borderId="14" xfId="0" applyFont="1" applyBorder="1" applyAlignment="1">
      <alignment horizontal="right"/>
    </xf>
    <xf numFmtId="10" fontId="17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7" fillId="0" borderId="6" xfId="5" applyFont="1" applyFill="1" applyBorder="1" applyAlignment="1">
      <alignment wrapText="1"/>
    </xf>
    <xf numFmtId="0" fontId="17" fillId="0" borderId="6" xfId="5" applyFont="1" applyFill="1" applyBorder="1" applyAlignment="1">
      <alignment horizontal="right" wrapText="1"/>
    </xf>
    <xf numFmtId="164" fontId="17" fillId="0" borderId="6" xfId="5" applyNumberFormat="1" applyFont="1" applyFill="1" applyBorder="1" applyAlignment="1">
      <alignment wrapText="1"/>
    </xf>
    <xf numFmtId="10" fontId="17" fillId="0" borderId="8" xfId="0" applyNumberFormat="1" applyFont="1" applyBorder="1" applyAlignment="1">
      <alignment horizontal="right"/>
    </xf>
    <xf numFmtId="0" fontId="17" fillId="0" borderId="6" xfId="5" applyFont="1" applyFill="1" applyBorder="1" applyAlignment="1">
      <alignment horizontal="left" wrapText="1"/>
    </xf>
    <xf numFmtId="0" fontId="17" fillId="0" borderId="6" xfId="2" applyFont="1" applyFill="1" applyBorder="1" applyAlignment="1">
      <alignment horizontal="left"/>
    </xf>
    <xf numFmtId="0" fontId="17" fillId="0" borderId="6" xfId="2" applyFont="1" applyFill="1" applyBorder="1" applyAlignment="1">
      <alignment horizontal="right"/>
    </xf>
    <xf numFmtId="10" fontId="17" fillId="0" borderId="15" xfId="0" applyNumberFormat="1" applyFont="1" applyBorder="1" applyAlignment="1">
      <alignment horizontal="right"/>
    </xf>
    <xf numFmtId="164" fontId="17" fillId="0" borderId="6" xfId="2" applyNumberFormat="1" applyFont="1" applyFill="1" applyBorder="1" applyAlignment="1">
      <alignment horizontal="right" wrapText="1"/>
    </xf>
    <xf numFmtId="0" fontId="17" fillId="0" borderId="6" xfId="2" applyFont="1" applyFill="1" applyBorder="1" applyAlignment="1">
      <alignment horizontal="left" wrapText="1"/>
    </xf>
    <xf numFmtId="0" fontId="17" fillId="0" borderId="6" xfId="0" applyFont="1" applyBorder="1" applyAlignment="1">
      <alignment horizontal="left"/>
    </xf>
    <xf numFmtId="164" fontId="17" fillId="0" borderId="6" xfId="0" applyNumberFormat="1" applyFont="1" applyBorder="1" applyAlignment="1">
      <alignment horizontal="right"/>
    </xf>
    <xf numFmtId="0" fontId="17" fillId="0" borderId="6" xfId="2" applyFont="1" applyFill="1" applyBorder="1" applyAlignment="1">
      <alignment horizontal="right" wrapText="1"/>
    </xf>
  </cellXfs>
  <cellStyles count="12">
    <cellStyle name="Hyperlink" xfId="1" builtinId="8"/>
    <cellStyle name="Normal" xfId="0" builtinId="0"/>
    <cellStyle name="Normal 2" xfId="11"/>
    <cellStyle name="Normal_LOAN ONLY STATS" xfId="2"/>
    <cellStyle name="Normal_LOANS_LIST" xfId="7"/>
    <cellStyle name="Normal_OVERALL STATS" xfId="3"/>
    <cellStyle name="Normal_SALES STATS" xfId="4"/>
    <cellStyle name="Normal_SALES STATS_1" xfId="5"/>
    <cellStyle name="Normal_SALES_LIST" xfId="10"/>
    <cellStyle name="Normal_SALES_LIST_1" xfId="9"/>
    <cellStyle name="Normal_SALESLOANSLIST" xfId="8"/>
    <cellStyle name="Normal_Sheet2" xfId="6"/>
  </cellStyles>
  <dxfs count="6">
    <dxf>
      <border outline="0">
        <top style="thin">
          <color indexed="22"/>
        </top>
      </border>
    </dxf>
    <dxf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0"/>
          <bgColor theme="0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STATS'!$A$7:$A$14</c:f>
              <c:strCache>
                <c:ptCount val="8"/>
                <c:pt idx="0">
                  <c:v>Stewart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Signature Title</c:v>
                </c:pt>
                <c:pt idx="4">
                  <c:v>First American Title</c:v>
                </c:pt>
                <c:pt idx="5">
                  <c:v>Toiyabe Title</c:v>
                </c:pt>
                <c:pt idx="6">
                  <c:v>Acme Title and Escrow</c:v>
                </c:pt>
                <c:pt idx="7">
                  <c:v>Landmark Title</c:v>
                </c:pt>
              </c:strCache>
            </c:strRef>
          </c:cat>
          <c:val>
            <c:numRef>
              <c:f>'OVERALL STATS'!$B$7:$B$14</c:f>
              <c:numCache>
                <c:formatCode>0</c:formatCode>
                <c:ptCount val="8"/>
                <c:pt idx="0">
                  <c:v>31</c:v>
                </c:pt>
                <c:pt idx="1">
                  <c:v>18</c:v>
                </c:pt>
                <c:pt idx="2">
                  <c:v>8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hape val="box"/>
        <c:axId val="110469888"/>
        <c:axId val="110471424"/>
        <c:axId val="0"/>
      </c:bar3DChart>
      <c:catAx>
        <c:axId val="110469888"/>
        <c:scaling>
          <c:orientation val="minMax"/>
        </c:scaling>
        <c:axPos val="b"/>
        <c:numFmt formatCode="General" sourceLinked="1"/>
        <c:majorTickMark val="none"/>
        <c:tickLblPos val="nextTo"/>
        <c:crossAx val="110471424"/>
        <c:crosses val="autoZero"/>
        <c:auto val="1"/>
        <c:lblAlgn val="ctr"/>
        <c:lblOffset val="100"/>
      </c:catAx>
      <c:valAx>
        <c:axId val="1104714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104698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STATS'!$A$20:$A$24</c:f>
              <c:strCache>
                <c:ptCount val="5"/>
                <c:pt idx="0">
                  <c:v>Ticor Title</c:v>
                </c:pt>
                <c:pt idx="1">
                  <c:v>Stewart Title</c:v>
                </c:pt>
                <c:pt idx="2">
                  <c:v>First American Title</c:v>
                </c:pt>
                <c:pt idx="3">
                  <c:v>First Centennial Title</c:v>
                </c:pt>
                <c:pt idx="4">
                  <c:v>Stewart Title Guaranty</c:v>
                </c:pt>
              </c:strCache>
            </c:strRef>
          </c:cat>
          <c:val>
            <c:numRef>
              <c:f>'OVERALL STATS'!$B$20:$B$24</c:f>
              <c:numCache>
                <c:formatCode>0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shape val="box"/>
        <c:axId val="146547072"/>
        <c:axId val="146548608"/>
        <c:axId val="0"/>
      </c:bar3DChart>
      <c:catAx>
        <c:axId val="146547072"/>
        <c:scaling>
          <c:orientation val="minMax"/>
        </c:scaling>
        <c:axPos val="b"/>
        <c:numFmt formatCode="General" sourceLinked="1"/>
        <c:majorTickMark val="none"/>
        <c:tickLblPos val="nextTo"/>
        <c:crossAx val="146548608"/>
        <c:crosses val="autoZero"/>
        <c:auto val="1"/>
        <c:lblAlgn val="ctr"/>
        <c:lblOffset val="100"/>
      </c:catAx>
      <c:valAx>
        <c:axId val="1465486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465470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</a:t>
            </a:r>
            <a:r>
              <a:rPr lang="en-US" baseline="0"/>
              <a:t> </a:t>
            </a:r>
            <a:r>
              <a:rPr lang="en-US"/>
              <a:t>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STATS'!$A$30:$A$38</c:f>
              <c:strCache>
                <c:ptCount val="9"/>
                <c:pt idx="0">
                  <c:v>Stewart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Signature Title</c:v>
                </c:pt>
                <c:pt idx="5">
                  <c:v>Toiyabe Title</c:v>
                </c:pt>
                <c:pt idx="6">
                  <c:v>Acme Title and Escrow</c:v>
                </c:pt>
                <c:pt idx="7">
                  <c:v>Landmark Title</c:v>
                </c:pt>
                <c:pt idx="8">
                  <c:v>Stewart Title Guaranty</c:v>
                </c:pt>
              </c:strCache>
            </c:strRef>
          </c:cat>
          <c:val>
            <c:numRef>
              <c:f>'OVERALL STATS'!$B$30:$B$38</c:f>
              <c:numCache>
                <c:formatCode>0</c:formatCode>
                <c:ptCount val="9"/>
                <c:pt idx="0">
                  <c:v>35</c:v>
                </c:pt>
                <c:pt idx="1">
                  <c:v>23</c:v>
                </c:pt>
                <c:pt idx="2">
                  <c:v>11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hape val="box"/>
        <c:axId val="146574720"/>
        <c:axId val="146584704"/>
        <c:axId val="0"/>
      </c:bar3DChart>
      <c:catAx>
        <c:axId val="146574720"/>
        <c:scaling>
          <c:orientation val="minMax"/>
        </c:scaling>
        <c:axPos val="b"/>
        <c:numFmt formatCode="General" sourceLinked="1"/>
        <c:majorTickMark val="none"/>
        <c:tickLblPos val="nextTo"/>
        <c:crossAx val="146584704"/>
        <c:crosses val="autoZero"/>
        <c:auto val="1"/>
        <c:lblAlgn val="ctr"/>
        <c:lblOffset val="100"/>
      </c:catAx>
      <c:valAx>
        <c:axId val="1465847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465747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</a:t>
            </a:r>
            <a:r>
              <a:rPr lang="en-US" baseline="0"/>
              <a:t> SALES </a:t>
            </a:r>
            <a:r>
              <a:rPr lang="en-US"/>
              <a:t>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STATS'!$A$7:$A$14</c:f>
              <c:strCache>
                <c:ptCount val="8"/>
                <c:pt idx="0">
                  <c:v>Stewart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Signature Title</c:v>
                </c:pt>
                <c:pt idx="4">
                  <c:v>First American Title</c:v>
                </c:pt>
                <c:pt idx="5">
                  <c:v>Toiyabe Title</c:v>
                </c:pt>
                <c:pt idx="6">
                  <c:v>Acme Title and Escrow</c:v>
                </c:pt>
                <c:pt idx="7">
                  <c:v>Landmark Title</c:v>
                </c:pt>
              </c:strCache>
            </c:strRef>
          </c:cat>
          <c:val>
            <c:numRef>
              <c:f>'OVERALL STATS'!$C$7:$C$14</c:f>
              <c:numCache>
                <c:formatCode>"$"#,##0</c:formatCode>
                <c:ptCount val="8"/>
                <c:pt idx="0">
                  <c:v>18281867</c:v>
                </c:pt>
                <c:pt idx="1">
                  <c:v>8879074</c:v>
                </c:pt>
                <c:pt idx="2">
                  <c:v>3280952</c:v>
                </c:pt>
                <c:pt idx="3">
                  <c:v>1227000</c:v>
                </c:pt>
                <c:pt idx="4">
                  <c:v>925000</c:v>
                </c:pt>
                <c:pt idx="5">
                  <c:v>835000</c:v>
                </c:pt>
                <c:pt idx="6">
                  <c:v>445000</c:v>
                </c:pt>
                <c:pt idx="7">
                  <c:v>362000</c:v>
                </c:pt>
              </c:numCache>
            </c:numRef>
          </c:val>
        </c:ser>
        <c:shape val="box"/>
        <c:axId val="146672256"/>
        <c:axId val="146686336"/>
        <c:axId val="0"/>
      </c:bar3DChart>
      <c:catAx>
        <c:axId val="146672256"/>
        <c:scaling>
          <c:orientation val="minMax"/>
        </c:scaling>
        <c:axPos val="b"/>
        <c:numFmt formatCode="General" sourceLinked="1"/>
        <c:majorTickMark val="none"/>
        <c:tickLblPos val="nextTo"/>
        <c:crossAx val="146686336"/>
        <c:crosses val="autoZero"/>
        <c:auto val="1"/>
        <c:lblAlgn val="ctr"/>
        <c:lblOffset val="100"/>
      </c:catAx>
      <c:valAx>
        <c:axId val="1466863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466722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STATS'!$A$20:$A$24</c:f>
              <c:strCache>
                <c:ptCount val="5"/>
                <c:pt idx="0">
                  <c:v>Ticor Title</c:v>
                </c:pt>
                <c:pt idx="1">
                  <c:v>Stewart Title</c:v>
                </c:pt>
                <c:pt idx="2">
                  <c:v>First American Title</c:v>
                </c:pt>
                <c:pt idx="3">
                  <c:v>First Centennial Title</c:v>
                </c:pt>
                <c:pt idx="4">
                  <c:v>Stewart Title Guaranty</c:v>
                </c:pt>
              </c:strCache>
            </c:strRef>
          </c:cat>
          <c:val>
            <c:numRef>
              <c:f>'OVERALL STATS'!$C$20:$C$24</c:f>
              <c:numCache>
                <c:formatCode>"$"#,##0</c:formatCode>
                <c:ptCount val="5"/>
                <c:pt idx="0">
                  <c:v>1853850</c:v>
                </c:pt>
                <c:pt idx="1">
                  <c:v>1061040</c:v>
                </c:pt>
                <c:pt idx="2">
                  <c:v>5424000</c:v>
                </c:pt>
                <c:pt idx="3">
                  <c:v>975000</c:v>
                </c:pt>
                <c:pt idx="4">
                  <c:v>349992.45</c:v>
                </c:pt>
              </c:numCache>
            </c:numRef>
          </c:val>
        </c:ser>
        <c:shape val="box"/>
        <c:axId val="146720640"/>
        <c:axId val="146722176"/>
        <c:axId val="0"/>
      </c:bar3DChart>
      <c:catAx>
        <c:axId val="146720640"/>
        <c:scaling>
          <c:orientation val="minMax"/>
        </c:scaling>
        <c:axPos val="b"/>
        <c:numFmt formatCode="General" sourceLinked="1"/>
        <c:majorTickMark val="none"/>
        <c:tickLblPos val="nextTo"/>
        <c:crossAx val="146722176"/>
        <c:crosses val="autoZero"/>
        <c:auto val="1"/>
        <c:lblAlgn val="ctr"/>
        <c:lblOffset val="100"/>
      </c:catAx>
      <c:valAx>
        <c:axId val="1467221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467206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 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STATS'!$A$30:$A$38</c:f>
              <c:strCache>
                <c:ptCount val="9"/>
                <c:pt idx="0">
                  <c:v>Stewart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Signature Title</c:v>
                </c:pt>
                <c:pt idx="5">
                  <c:v>Toiyabe Title</c:v>
                </c:pt>
                <c:pt idx="6">
                  <c:v>Acme Title and Escrow</c:v>
                </c:pt>
                <c:pt idx="7">
                  <c:v>Landmark Title</c:v>
                </c:pt>
                <c:pt idx="8">
                  <c:v>Stewart Title Guaranty</c:v>
                </c:pt>
              </c:strCache>
            </c:strRef>
          </c:cat>
          <c:val>
            <c:numRef>
              <c:f>'OVERALL STATS'!$C$30:$C$38</c:f>
              <c:numCache>
                <c:formatCode>"$"#,##0</c:formatCode>
                <c:ptCount val="9"/>
                <c:pt idx="0">
                  <c:v>19342907</c:v>
                </c:pt>
                <c:pt idx="1">
                  <c:v>10732924</c:v>
                </c:pt>
                <c:pt idx="2">
                  <c:v>4255952</c:v>
                </c:pt>
                <c:pt idx="3">
                  <c:v>6349000</c:v>
                </c:pt>
                <c:pt idx="4">
                  <c:v>1227000</c:v>
                </c:pt>
                <c:pt idx="5">
                  <c:v>835000</c:v>
                </c:pt>
                <c:pt idx="6">
                  <c:v>445000</c:v>
                </c:pt>
                <c:pt idx="7">
                  <c:v>362000</c:v>
                </c:pt>
                <c:pt idx="8">
                  <c:v>349992.45</c:v>
                </c:pt>
              </c:numCache>
            </c:numRef>
          </c:val>
        </c:ser>
        <c:shape val="box"/>
        <c:axId val="146617472"/>
        <c:axId val="146619008"/>
        <c:axId val="0"/>
      </c:bar3DChart>
      <c:catAx>
        <c:axId val="146617472"/>
        <c:scaling>
          <c:orientation val="minMax"/>
        </c:scaling>
        <c:axPos val="b"/>
        <c:numFmt formatCode="General" sourceLinked="1"/>
        <c:majorTickMark val="none"/>
        <c:tickLblPos val="nextTo"/>
        <c:crossAx val="146619008"/>
        <c:crosses val="autoZero"/>
        <c:auto val="1"/>
        <c:lblAlgn val="ctr"/>
        <c:lblOffset val="100"/>
      </c:catAx>
      <c:valAx>
        <c:axId val="146619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466174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43</xdr:row>
      <xdr:rowOff>9525</xdr:rowOff>
    </xdr:from>
    <xdr:to>
      <xdr:col>6</xdr:col>
      <xdr:colOff>1152524</xdr:colOff>
      <xdr:row>60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61</xdr:row>
      <xdr:rowOff>19050</xdr:rowOff>
    </xdr:from>
    <xdr:to>
      <xdr:col>6</xdr:col>
      <xdr:colOff>1152524</xdr:colOff>
      <xdr:row>78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79</xdr:row>
      <xdr:rowOff>0</xdr:rowOff>
    </xdr:from>
    <xdr:to>
      <xdr:col>6</xdr:col>
      <xdr:colOff>1143000</xdr:colOff>
      <xdr:row>95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43</xdr:row>
      <xdr:rowOff>0</xdr:rowOff>
    </xdr:from>
    <xdr:to>
      <xdr:col>20</xdr:col>
      <xdr:colOff>190500</xdr:colOff>
      <xdr:row>59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1228724</xdr:colOff>
      <xdr:row>61</xdr:row>
      <xdr:rowOff>9525</xdr:rowOff>
    </xdr:from>
    <xdr:to>
      <xdr:col>20</xdr:col>
      <xdr:colOff>190499</xdr:colOff>
      <xdr:row>78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1238249</xdr:colOff>
      <xdr:row>79</xdr:row>
      <xdr:rowOff>9525</xdr:rowOff>
    </xdr:from>
    <xdr:to>
      <xdr:col>20</xdr:col>
      <xdr:colOff>180974</xdr:colOff>
      <xdr:row>96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son Klinger" refreshedDate="45048.305922337961" createdVersion="3" refreshedVersion="3" minRefreshableVersion="3" recordCount="65">
  <cacheSource type="worksheet">
    <worksheetSource name="Table5"/>
  </cacheSource>
  <cacheFields count="10">
    <cacheField name="FULLNAME" numFmtId="0">
      <sharedItems containsBlank="1" count="9">
        <s v="Acme Title and Escrow"/>
        <s v="First American Title"/>
        <s v="First Centennial Title"/>
        <s v="Landmark Title"/>
        <s v="Signature Title"/>
        <s v="Stewart Title"/>
        <s v="Ticor Title"/>
        <s v="Toiyabe Title"/>
        <m u="1"/>
      </sharedItems>
    </cacheField>
    <cacheField name="RECBY" numFmtId="0">
      <sharedItems/>
    </cacheField>
    <cacheField name="BRANCH" numFmtId="0">
      <sharedItems containsBlank="1" count="11">
        <s v="LANDER"/>
        <s v="MINDEN"/>
        <s v="CARSON CITY"/>
        <s v="RIDGEVIEW"/>
        <s v="PLUMB"/>
        <s v="RENO CORPORATE"/>
        <s v="MAYBERRY"/>
        <s v="GARDNERVILLE"/>
        <s v="KIETZKE"/>
        <s v="UNKNOWN"/>
        <m u="1"/>
      </sharedItems>
    </cacheField>
    <cacheField name="EO" numFmtId="0">
      <sharedItems containsBlank="1" count="21">
        <s v="LTE"/>
        <s v="ET"/>
        <s v="23"/>
        <s v="9"/>
        <s v="18"/>
        <s v="15"/>
        <s v="DP"/>
        <s v="CA"/>
        <s v="NF"/>
        <s v="KDJ"/>
        <s v="MLM"/>
        <s v="SLA"/>
        <s v="AMG"/>
        <s v="RC"/>
        <s v="JMS"/>
        <s v="UNK"/>
        <s v="DKD"/>
        <s v="AJF"/>
        <s v="DC"/>
        <s v="AE"/>
        <m u="1"/>
      </sharedItems>
    </cacheField>
    <cacheField name="PROPTYPE" numFmtId="0">
      <sharedItems containsBlank="1" count="5">
        <s v="SINGLE FAM RES."/>
        <s v="CONDO/TWNHSE"/>
        <s v="MOBILE HOME"/>
        <s v="2-4 PLEX"/>
        <m u="1"/>
      </sharedItems>
    </cacheField>
    <cacheField name="DOCNUM" numFmtId="0">
      <sharedItems containsSemiMixedTypes="0" containsString="0" containsNumber="1" containsInteger="1" minValue="538971" maxValue="539468"/>
    </cacheField>
    <cacheField name="AMOUNT" numFmtId="165">
      <sharedItems containsSemiMixedTypes="0" containsString="0" containsNumber="1" containsInteger="1" minValue="130000" maxValue="1375000"/>
    </cacheField>
    <cacheField name="SUB" numFmtId="0">
      <sharedItems containsBlank="1" count="3">
        <s v="NO"/>
        <s v="YES"/>
        <m u="1"/>
      </sharedItems>
    </cacheField>
    <cacheField name="INSURED" numFmtId="0">
      <sharedItems/>
    </cacheField>
    <cacheField name="RECDATE" numFmtId="14">
      <sharedItems containsSemiMixedTypes="0" containsNonDate="0" containsDate="1" containsString="0" minDate="2023-04-03T00:00:00" maxDate="2023-04-29T00:00: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udson Klinger" refreshedDate="45048.306019444448" createdVersion="3" refreshedVersion="3" minRefreshableVersion="3" recordCount="19">
  <cacheSource type="worksheet">
    <worksheetSource name="Table4"/>
  </cacheSource>
  <cacheFields count="8">
    <cacheField name="FULLNAME" numFmtId="0">
      <sharedItems containsBlank="1" count="14">
        <s v="First American Title"/>
        <s v="First Centennial Title"/>
        <s v="Stewart Title"/>
        <s v="Stewart Title Guaranty"/>
        <s v="Ticor Title"/>
        <m/>
        <s v="Western Title" u="1"/>
        <s v="Driggs Title Agency" u="1"/>
        <s v="Driggs Title Agency Inc - Nevada" u="1"/>
        <s v="Capital Title" u="1"/>
        <s v="Acme Title and Escrow" u="1"/>
        <s v="Reliant Title" u="1"/>
        <s v="Toiyabe Title" u="1"/>
        <s v="North American Title" u="1"/>
      </sharedItems>
    </cacheField>
    <cacheField name="RECBY" numFmtId="0">
      <sharedItems containsBlank="1"/>
    </cacheField>
    <cacheField name="TYPELOAN" numFmtId="0">
      <sharedItems containsBlank="1" count="10">
        <s v="CONVENTIONAL"/>
        <s v="COMMERCIAL"/>
        <s v="HARD MONEY"/>
        <s v="FHA"/>
        <m/>
        <s v="CONSTRUCTION" u="1"/>
        <s v="SBA" u="1"/>
        <s v="VA" u="1"/>
        <s v="CREDIT LINE" u="1"/>
        <s v="HOME EQUITY" u="1"/>
      </sharedItems>
    </cacheField>
    <cacheField name="APN" numFmtId="0">
      <sharedItems containsBlank="1"/>
    </cacheField>
    <cacheField name="DOCNUM" numFmtId="0">
      <sharedItems containsString="0" containsBlank="1" containsNumber="1" containsInteger="1" minValue="539124" maxValue="539459"/>
    </cacheField>
    <cacheField name="AMOUNT" numFmtId="165">
      <sharedItems containsString="0" containsBlank="1" containsNumber="1" minValue="22600" maxValue="5000000"/>
    </cacheField>
    <cacheField name="RECDATE" numFmtId="14">
      <sharedItems containsNonDate="0" containsDate="1" containsString="0" containsBlank="1" minDate="2023-04-11T00:00:00" maxDate="2023-04-29T00:00:00"/>
    </cacheField>
    <cacheField name="LENDER" numFmtId="0">
      <sharedItems containsBlank="1" count="109">
        <s v="AMERICA FIRST CREDIT UNION"/>
        <s v="NEVADA STATE BANK"/>
        <s v="GREATER NEVADA MORTGAGE"/>
        <s v="GUILD MORTGAGE COMPANY LLC"/>
        <s v="PRIMARY RESIDENTIAL MORTGAGE INC"/>
        <s v="JORST TR ET AL"/>
        <s v="PRIMELENDING"/>
        <s v="RENEW LENDING INC"/>
        <s v="UNITED WHOLESALE MORTGAGE LLC"/>
        <s v="TRUCK STORAGE YARD LLC"/>
        <s v="FINANCE OF AMERICA REVERSE LLC"/>
        <s v="BMO HARRIS BANK"/>
        <s v="ASSELIN TR"/>
        <m/>
        <s v="FINANCE OF AMERICA MORTGAGE LLC" u="1"/>
        <s v="GUARANTEED RATE INC" u="1"/>
        <s v="BRANDON LEE, BRANDIE LEE" u="1"/>
        <s v="US BANK NA" u="1"/>
        <s v="LIBERTY HOME EQUITY SOLUTIONS" u="1"/>
        <s v="WESTSTAR CREDIT UNION" u="1"/>
        <s v="STEARNS LENDING LLC" u="1"/>
        <s v="BOKF NA" u="1"/>
        <s v="SYNERGY HOME MORTGAGE LLC" u="1"/>
        <s v="AMERICAN PACIFIC MORTGAGE CORPORATION" u="1"/>
        <s v="PLUMAS BANK" u="1"/>
        <s v="ISERVE RESIDENTIAL LENDING LLC" u="1"/>
        <s v="STATE FARM BANK FSB" u="1"/>
        <s v="GUILD MORTGAGE COMPANY" u="1"/>
        <s v="ONETRUST HOME LOANS" u="1"/>
        <s v="CARDINAL FINANCIAL COMPANY LIMITED PARTNERSHIP" u="1"/>
        <s v="BM REAL ESTATE SERVICES INC, PRIORITY FINANCIAL NETWORK" u="1"/>
        <s v="CITY NATIONAL BANK" u="1"/>
        <s v="SIERRA PACIFIC FEDERAL CREDIT UNION" u="1"/>
        <s v="BANK OF THE WEST" u="1"/>
        <s v="SOUTH PACIFIC FINANCIAL CORPORATION" u="1"/>
        <s v="NEW AMERICAN FUNDING" u="1"/>
        <s v="ACADEMY MORTGAGE CORPORATION" u="1"/>
        <s v="DITECH FINANCIAL LLC" u="1"/>
        <s v="BANK OF AMERICA NA" u="1"/>
        <s v="AXIA FINANCIAL LL" u="1"/>
        <s v="WELLS FARGO BANK NA" u="1"/>
        <s v="EVERGREEN MONEYSOURCE MORTGAGE COMPANY" u="1"/>
        <s v="FIRST SAVINGS BANK CUSTDN, BLACKMON JOHN R, VINCI DENISE TR, VINCI DENISE FAMILY TRUST, ELLEFSON GLEN P, ..." u="1"/>
        <s v="FIRST CHOICE LOAN SERVICES INC" u="1"/>
        <s v="MUTUAL OF OMAHA BANK" u="1"/>
        <s v="BOFI FEDERAL BANK" u="1"/>
        <s v="BAY EQUITY LLC" u="1"/>
        <s v="NEVADA STATE DEVELOPMENT CORPORATION" u="1"/>
        <s v="JPMORGAN CHASE BANK NA" u="1"/>
        <s v="PLAZA HOME MORTGAGE INC" u="1"/>
        <s v="SOCOTRA OPPORTUNITY FUND LLC" u="1"/>
        <s v="RESIDENTIAL BANCORP" u="1"/>
        <s v="FEDERAL SAVINGS BANK" u="1"/>
        <s v="MANN MORTGAGE LLC" u="1"/>
        <s v="STAR ONE CREDIT UNION" u="1"/>
        <s v="CATHAY BANK" u="1"/>
        <s v="GREATER NEVADA CREDIT UNION" u="1"/>
        <s v="BARSANTI JOHN S TR, BARSANTI ROMY TR, BARSANTI JOHN &amp; ROMY FAMILY TRUST" u="1"/>
        <s v="USAA FEDERAL SAVINGS BANK" u="1"/>
        <s v="KEYBANK NATIONAL ASSOCIATION" u="1"/>
        <s v="RENO CITY EMPLOYEES FEDERAL CREDIT UNION" u="1"/>
        <s v="MEADOWS BANK" u="1"/>
        <s v="CARRINGTON MORTGAGE SERVICE LLC" u="1"/>
        <s v="WESTERN ALLIANCE BANK" u="1"/>
        <s v="AMERIFIRST FINANCIAL INC" u="1"/>
        <s v="UMPQUA BANK" u="1"/>
        <s v="FAIRWAY INDEPENDENT MORTGAGE CORPORATION" u="1"/>
        <s v="MOUNTAIN AMERICA FEDERAL CREDIT UNION" u="1"/>
        <s v="AXIA FINANCIAL LLC" u="1"/>
        <s v="DEWITT JAMES E TR, DEWITT JAMES E TRUST" u="1"/>
        <s v="ON Q FINANCIAL INC" u="1"/>
        <s v="UNITED WHOLESALE MORTGAGE" u="1"/>
        <s v="STIEB DAVID A TR, STIEB DAVID A TRUST" u="1"/>
        <s v="QUICKEN LOANS INC" u="1"/>
        <s v="PACIFIC BAY LENDING GROUP" u="1"/>
        <s v="HOMEBRIDGE FINANCIAL SERVICES INC" u="1"/>
        <s v="LLEWELLYN WILLIAMS MICHAEL, KUMERY JO" u="1"/>
        <s v="VETERANS UNITED HOME LOANS" u="1"/>
        <s v="MORGAN STANLEY PRIVATE BANK NATIONAL ASSOCIATION" u="1"/>
        <s v="CITADEL SERVICING CORPORATION" u="1"/>
        <s v="RAMP 401 K TRUST" u="1"/>
        <s v="CASTLE &amp; COOKE MORTGAGE LLC" u="1"/>
        <s v="ONE NEVADA CREDIT UNION" u="1"/>
        <s v="UNITED FEDERAL CREDIT UNION" u="1"/>
        <s v="HOMEOWNERS FINANCIAL GROUP USA LLC" u="1"/>
        <s v="UBS BANK USA" u="1"/>
        <s v="DONNER JOAN, BACLET JEFFREY L, EQUITY TRUST COMPANY CUSTDN, JACKSON TODD" u="1"/>
        <s v="HERITAGE BANK OF COMMERCE" u="1"/>
        <s v="SIERRA PACIFIC MORTGAGE COMPANY INC" u="1"/>
        <s v="LAND HOME FINANCIAL SERVICES INC" u="1"/>
        <s v="CHRISTENSEN LEWIS V TR, CHRISTENSEN FAMILY TRUST" u="1"/>
        <s v="HERITAGE BANK OF NEVADA" u="1"/>
        <s v="FLAGSTAR BANK FSB" u="1"/>
        <s v="PARAMOUNT RESIDENTIAL MORTGAGE GROUP INC" u="1"/>
        <s v="SUMMIT FUNDING INC" u="1"/>
        <s v="ALL WESTERN MORTGAGE INC" u="1"/>
        <s v="OPES ADVISORS" u="1"/>
        <s v="SOCOTRA FUND LLC" u="1"/>
        <s v="HOLLIDAY FENOGLIO FOWLER LP" u="1"/>
        <s v="YELOWITZ JASON A TR, YELOWITZ JASON 2006 TRUST" u="1"/>
        <s v="LOANDEPOT.COM LLC" u="1"/>
        <s v="RESOLUTE COMMERCIAL CAPITAL LLC" u="1"/>
        <s v="MASON MCDUFFIE MORTGAGE CORPORATION" u="1"/>
        <s v="CALIBER HOME LOANS INC" u="1"/>
        <s v="PROVIDENT FUNDING ASSOCIATES LP" u="1"/>
        <s v="FITCH GLORIA J" u="1"/>
        <s v="MEZZETTA RONALD J SEPARATE PROPERTY TRUST" u="1"/>
        <s v="AMERICAN FINANCIAL NETWORK INC" u="1"/>
        <s v="GREAT BASIN FEDERAL CREDIT UNION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">
  <r>
    <x v="0"/>
    <s v="ACT"/>
    <x v="0"/>
    <x v="0"/>
    <x v="0"/>
    <n v="539363"/>
    <n v="445000"/>
    <x v="0"/>
    <s v="YES"/>
    <d v="2023-04-24T00:00:00"/>
  </r>
  <r>
    <x v="1"/>
    <s v="FA"/>
    <x v="1"/>
    <x v="1"/>
    <x v="0"/>
    <n v="539468"/>
    <n v="460000"/>
    <x v="0"/>
    <s v="YES"/>
    <d v="2023-04-28T00:00:00"/>
  </r>
  <r>
    <x v="1"/>
    <s v="FA"/>
    <x v="1"/>
    <x v="1"/>
    <x v="0"/>
    <n v="539317"/>
    <n v="465000"/>
    <x v="0"/>
    <s v="YES"/>
    <d v="2023-04-21T00:00:00"/>
  </r>
  <r>
    <x v="2"/>
    <s v="FC"/>
    <x v="2"/>
    <x v="2"/>
    <x v="0"/>
    <n v="539150"/>
    <n v="320000"/>
    <x v="0"/>
    <s v="YES"/>
    <d v="2023-04-12T00:00:00"/>
  </r>
  <r>
    <x v="2"/>
    <s v="FC"/>
    <x v="3"/>
    <x v="3"/>
    <x v="0"/>
    <n v="539401"/>
    <n v="409000"/>
    <x v="0"/>
    <s v="YES"/>
    <d v="2023-04-25T00:00:00"/>
  </r>
  <r>
    <x v="2"/>
    <s v="FC"/>
    <x v="2"/>
    <x v="4"/>
    <x v="0"/>
    <n v="539058"/>
    <n v="585000"/>
    <x v="0"/>
    <s v="YES"/>
    <d v="2023-04-07T00:00:00"/>
  </r>
  <r>
    <x v="2"/>
    <s v="FC"/>
    <x v="2"/>
    <x v="4"/>
    <x v="0"/>
    <n v="539163"/>
    <n v="400000"/>
    <x v="0"/>
    <s v="YES"/>
    <d v="2023-04-12T00:00:00"/>
  </r>
  <r>
    <x v="2"/>
    <s v="FC"/>
    <x v="3"/>
    <x v="5"/>
    <x v="0"/>
    <n v="539009"/>
    <n v="593452"/>
    <x v="1"/>
    <s v="YES"/>
    <d v="2023-04-04T00:00:00"/>
  </r>
  <r>
    <x v="2"/>
    <s v="FC"/>
    <x v="2"/>
    <x v="4"/>
    <x v="0"/>
    <n v="539190"/>
    <n v="447500"/>
    <x v="0"/>
    <s v="YES"/>
    <d v="2023-04-14T00:00:00"/>
  </r>
  <r>
    <x v="2"/>
    <s v="FC"/>
    <x v="3"/>
    <x v="3"/>
    <x v="1"/>
    <n v="539246"/>
    <n v="130000"/>
    <x v="0"/>
    <s v="YES"/>
    <d v="2023-04-17T00:00:00"/>
  </r>
  <r>
    <x v="2"/>
    <s v="FC"/>
    <x v="2"/>
    <x v="2"/>
    <x v="2"/>
    <n v="539225"/>
    <n v="396000"/>
    <x v="0"/>
    <s v="YES"/>
    <d v="2023-04-14T00:00:00"/>
  </r>
  <r>
    <x v="3"/>
    <s v="LT"/>
    <x v="4"/>
    <x v="6"/>
    <x v="0"/>
    <n v="538992"/>
    <n v="362000"/>
    <x v="0"/>
    <s v="YES"/>
    <d v="2023-04-03T00:00:00"/>
  </r>
  <r>
    <x v="4"/>
    <s v="SIG"/>
    <x v="5"/>
    <x v="7"/>
    <x v="0"/>
    <n v="539358"/>
    <n v="610000"/>
    <x v="0"/>
    <s v="YES"/>
    <d v="2023-04-24T00:00:00"/>
  </r>
  <r>
    <x v="4"/>
    <s v="SIG"/>
    <x v="1"/>
    <x v="8"/>
    <x v="0"/>
    <n v="539460"/>
    <n v="617000"/>
    <x v="0"/>
    <s v="YES"/>
    <d v="2023-04-28T00:00:00"/>
  </r>
  <r>
    <x v="5"/>
    <s v="ST"/>
    <x v="2"/>
    <x v="9"/>
    <x v="0"/>
    <n v="539216"/>
    <n v="1299963"/>
    <x v="1"/>
    <s v="YES"/>
    <d v="2023-04-14T00:00:00"/>
  </r>
  <r>
    <x v="5"/>
    <s v="ST"/>
    <x v="6"/>
    <x v="10"/>
    <x v="0"/>
    <n v="539170"/>
    <n v="950000"/>
    <x v="0"/>
    <s v="YES"/>
    <d v="2023-04-13T00:00:00"/>
  </r>
  <r>
    <x v="5"/>
    <s v="ST"/>
    <x v="7"/>
    <x v="11"/>
    <x v="0"/>
    <n v="539203"/>
    <n v="479000"/>
    <x v="0"/>
    <s v="YES"/>
    <d v="2023-04-14T00:00:00"/>
  </r>
  <r>
    <x v="5"/>
    <s v="ST"/>
    <x v="2"/>
    <x v="9"/>
    <x v="0"/>
    <n v="539220"/>
    <n v="807930"/>
    <x v="0"/>
    <s v="YES"/>
    <d v="2023-04-14T00:00:00"/>
  </r>
  <r>
    <x v="5"/>
    <s v="ST"/>
    <x v="2"/>
    <x v="12"/>
    <x v="0"/>
    <n v="539067"/>
    <n v="689874"/>
    <x v="1"/>
    <s v="YES"/>
    <d v="2023-04-07T00:00:00"/>
  </r>
  <r>
    <x v="5"/>
    <s v="ST"/>
    <x v="2"/>
    <x v="9"/>
    <x v="0"/>
    <n v="539059"/>
    <n v="155000"/>
    <x v="0"/>
    <s v="YES"/>
    <d v="2023-04-07T00:00:00"/>
  </r>
  <r>
    <x v="5"/>
    <s v="ST"/>
    <x v="2"/>
    <x v="9"/>
    <x v="0"/>
    <n v="539137"/>
    <n v="257000"/>
    <x v="0"/>
    <s v="YES"/>
    <d v="2023-04-12T00:00:00"/>
  </r>
  <r>
    <x v="5"/>
    <s v="ST"/>
    <x v="2"/>
    <x v="12"/>
    <x v="0"/>
    <n v="539043"/>
    <n v="706450"/>
    <x v="1"/>
    <s v="YES"/>
    <d v="2023-04-06T00:00:00"/>
  </r>
  <r>
    <x v="5"/>
    <s v="ST"/>
    <x v="2"/>
    <x v="9"/>
    <x v="1"/>
    <n v="539018"/>
    <n v="389900"/>
    <x v="0"/>
    <s v="YES"/>
    <d v="2023-04-04T00:00:00"/>
  </r>
  <r>
    <x v="5"/>
    <s v="ST"/>
    <x v="4"/>
    <x v="13"/>
    <x v="0"/>
    <n v="539119"/>
    <n v="905000"/>
    <x v="0"/>
    <s v="YES"/>
    <d v="2023-04-11T00:00:00"/>
  </r>
  <r>
    <x v="5"/>
    <s v="ST"/>
    <x v="8"/>
    <x v="14"/>
    <x v="0"/>
    <n v="538996"/>
    <n v="385000"/>
    <x v="0"/>
    <s v="YES"/>
    <d v="2023-04-03T00:00:00"/>
  </r>
  <r>
    <x v="5"/>
    <s v="ST"/>
    <x v="2"/>
    <x v="9"/>
    <x v="0"/>
    <n v="539122"/>
    <n v="448000"/>
    <x v="1"/>
    <s v="YES"/>
    <d v="2023-04-11T00:00:00"/>
  </r>
  <r>
    <x v="5"/>
    <s v="ST"/>
    <x v="2"/>
    <x v="12"/>
    <x v="0"/>
    <n v="539204"/>
    <n v="585000"/>
    <x v="0"/>
    <s v="YES"/>
    <d v="2023-04-14T00:00:00"/>
  </r>
  <r>
    <x v="5"/>
    <s v="ST"/>
    <x v="2"/>
    <x v="9"/>
    <x v="0"/>
    <n v="538993"/>
    <n v="350000"/>
    <x v="0"/>
    <s v="YES"/>
    <d v="2023-04-03T00:00:00"/>
  </r>
  <r>
    <x v="5"/>
    <s v="ST"/>
    <x v="2"/>
    <x v="12"/>
    <x v="0"/>
    <n v="539432"/>
    <n v="700000"/>
    <x v="0"/>
    <s v="YES"/>
    <d v="2023-04-27T00:00:00"/>
  </r>
  <r>
    <x v="5"/>
    <s v="ST"/>
    <x v="2"/>
    <x v="9"/>
    <x v="3"/>
    <n v="538980"/>
    <n v="555000"/>
    <x v="0"/>
    <s v="YES"/>
    <d v="2023-04-03T00:00:00"/>
  </r>
  <r>
    <x v="5"/>
    <s v="ST"/>
    <x v="2"/>
    <x v="9"/>
    <x v="1"/>
    <n v="539354"/>
    <n v="399500"/>
    <x v="1"/>
    <s v="YES"/>
    <d v="2023-04-24T00:00:00"/>
  </r>
  <r>
    <x v="5"/>
    <s v="ST"/>
    <x v="7"/>
    <x v="11"/>
    <x v="0"/>
    <n v="539001"/>
    <n v="1375000"/>
    <x v="0"/>
    <s v="YES"/>
    <d v="2023-04-04T00:00:00"/>
  </r>
  <r>
    <x v="5"/>
    <s v="ST"/>
    <x v="2"/>
    <x v="9"/>
    <x v="0"/>
    <n v="538971"/>
    <n v="474000"/>
    <x v="0"/>
    <s v="YES"/>
    <d v="2023-04-03T00:00:00"/>
  </r>
  <r>
    <x v="5"/>
    <s v="ST"/>
    <x v="2"/>
    <x v="12"/>
    <x v="0"/>
    <n v="539298"/>
    <n v="632000"/>
    <x v="0"/>
    <s v="YES"/>
    <d v="2023-04-20T00:00:00"/>
  </r>
  <r>
    <x v="5"/>
    <s v="ST"/>
    <x v="9"/>
    <x v="15"/>
    <x v="3"/>
    <n v="539406"/>
    <n v="445000"/>
    <x v="0"/>
    <s v="YES"/>
    <d v="2023-04-26T00:00:00"/>
  </r>
  <r>
    <x v="5"/>
    <s v="ST"/>
    <x v="2"/>
    <x v="9"/>
    <x v="0"/>
    <n v="539451"/>
    <n v="907750"/>
    <x v="0"/>
    <s v="YES"/>
    <d v="2023-04-28T00:00:00"/>
  </r>
  <r>
    <x v="5"/>
    <s v="ST"/>
    <x v="2"/>
    <x v="9"/>
    <x v="0"/>
    <n v="539307"/>
    <n v="580000"/>
    <x v="0"/>
    <s v="YES"/>
    <d v="2023-04-21T00:00:00"/>
  </r>
  <r>
    <x v="5"/>
    <s v="ST"/>
    <x v="2"/>
    <x v="9"/>
    <x v="1"/>
    <n v="539439"/>
    <n v="197500"/>
    <x v="0"/>
    <s v="YES"/>
    <d v="2023-04-27T00:00:00"/>
  </r>
  <r>
    <x v="5"/>
    <s v="ST"/>
    <x v="2"/>
    <x v="12"/>
    <x v="0"/>
    <n v="539313"/>
    <n v="400000"/>
    <x v="0"/>
    <s v="YES"/>
    <d v="2023-04-21T00:00:00"/>
  </r>
  <r>
    <x v="5"/>
    <s v="ST"/>
    <x v="2"/>
    <x v="12"/>
    <x v="0"/>
    <n v="539357"/>
    <n v="645000"/>
    <x v="0"/>
    <s v="YES"/>
    <d v="2023-04-24T00:00:00"/>
  </r>
  <r>
    <x v="5"/>
    <s v="ST"/>
    <x v="2"/>
    <x v="9"/>
    <x v="0"/>
    <n v="539324"/>
    <n v="715000"/>
    <x v="1"/>
    <s v="YES"/>
    <d v="2023-04-21T00:00:00"/>
  </r>
  <r>
    <x v="5"/>
    <s v="ST"/>
    <x v="2"/>
    <x v="12"/>
    <x v="0"/>
    <n v="539388"/>
    <n v="700000"/>
    <x v="0"/>
    <s v="YES"/>
    <d v="2023-04-25T00:00:00"/>
  </r>
  <r>
    <x v="5"/>
    <s v="ST"/>
    <x v="2"/>
    <x v="12"/>
    <x v="0"/>
    <n v="539351"/>
    <n v="290000"/>
    <x v="0"/>
    <s v="YES"/>
    <d v="2023-04-24T00:00:00"/>
  </r>
  <r>
    <x v="5"/>
    <s v="ST"/>
    <x v="2"/>
    <x v="12"/>
    <x v="0"/>
    <n v="539239"/>
    <n v="439000"/>
    <x v="0"/>
    <s v="YES"/>
    <d v="2023-04-17T00:00:00"/>
  </r>
  <r>
    <x v="5"/>
    <s v="ST"/>
    <x v="2"/>
    <x v="12"/>
    <x v="0"/>
    <n v="539457"/>
    <n v="419000"/>
    <x v="0"/>
    <s v="YES"/>
    <d v="2023-04-28T00:00:00"/>
  </r>
  <r>
    <x v="6"/>
    <s v="TI"/>
    <x v="2"/>
    <x v="16"/>
    <x v="0"/>
    <n v="539411"/>
    <n v="445000"/>
    <x v="0"/>
    <s v="YES"/>
    <d v="2023-04-26T00:00:00"/>
  </r>
  <r>
    <x v="6"/>
    <s v="TI"/>
    <x v="2"/>
    <x v="16"/>
    <x v="0"/>
    <n v="539328"/>
    <n v="445000"/>
    <x v="0"/>
    <s v="YES"/>
    <d v="2023-04-21T00:00:00"/>
  </r>
  <r>
    <x v="6"/>
    <s v="TI"/>
    <x v="4"/>
    <x v="17"/>
    <x v="0"/>
    <n v="539106"/>
    <n v="475000"/>
    <x v="0"/>
    <s v="YES"/>
    <d v="2023-04-10T00:00:00"/>
  </r>
  <r>
    <x v="6"/>
    <s v="TI"/>
    <x v="2"/>
    <x v="18"/>
    <x v="0"/>
    <n v="539241"/>
    <n v="599500"/>
    <x v="0"/>
    <s v="YES"/>
    <d v="2023-04-17T00:00:00"/>
  </r>
  <r>
    <x v="6"/>
    <s v="TI"/>
    <x v="2"/>
    <x v="16"/>
    <x v="0"/>
    <n v="539208"/>
    <n v="412000"/>
    <x v="0"/>
    <s v="YES"/>
    <d v="2023-04-14T00:00:00"/>
  </r>
  <r>
    <x v="6"/>
    <s v="TI"/>
    <x v="2"/>
    <x v="16"/>
    <x v="0"/>
    <n v="539206"/>
    <n v="595000"/>
    <x v="0"/>
    <s v="YES"/>
    <d v="2023-04-14T00:00:00"/>
  </r>
  <r>
    <x v="6"/>
    <s v="TI"/>
    <x v="2"/>
    <x v="18"/>
    <x v="0"/>
    <n v="539195"/>
    <n v="470000"/>
    <x v="0"/>
    <s v="YES"/>
    <d v="2023-04-14T00:00:00"/>
  </r>
  <r>
    <x v="6"/>
    <s v="TI"/>
    <x v="2"/>
    <x v="16"/>
    <x v="0"/>
    <n v="539176"/>
    <n v="675000"/>
    <x v="0"/>
    <s v="YES"/>
    <d v="2023-04-13T00:00:00"/>
  </r>
  <r>
    <x v="6"/>
    <s v="TI"/>
    <x v="2"/>
    <x v="16"/>
    <x v="2"/>
    <n v="539175"/>
    <n v="177000"/>
    <x v="0"/>
    <s v="YES"/>
    <d v="2023-04-13T00:00:00"/>
  </r>
  <r>
    <x v="6"/>
    <s v="TI"/>
    <x v="2"/>
    <x v="16"/>
    <x v="0"/>
    <n v="539132"/>
    <n v="590000"/>
    <x v="0"/>
    <s v="YES"/>
    <d v="2023-04-12T00:00:00"/>
  </r>
  <r>
    <x v="6"/>
    <s v="TI"/>
    <x v="8"/>
    <x v="19"/>
    <x v="0"/>
    <n v="539375"/>
    <n v="620000"/>
    <x v="1"/>
    <s v="YES"/>
    <d v="2023-04-25T00:00:00"/>
  </r>
  <r>
    <x v="6"/>
    <s v="TI"/>
    <x v="2"/>
    <x v="18"/>
    <x v="2"/>
    <n v="539219"/>
    <n v="368000"/>
    <x v="0"/>
    <s v="YES"/>
    <d v="2023-04-14T00:00:00"/>
  </r>
  <r>
    <x v="6"/>
    <s v="TI"/>
    <x v="2"/>
    <x v="16"/>
    <x v="0"/>
    <n v="539064"/>
    <n v="320000"/>
    <x v="0"/>
    <s v="YES"/>
    <d v="2023-04-07T00:00:00"/>
  </r>
  <r>
    <x v="6"/>
    <s v="TI"/>
    <x v="2"/>
    <x v="18"/>
    <x v="0"/>
    <n v="538974"/>
    <n v="779000"/>
    <x v="0"/>
    <s v="YES"/>
    <d v="2023-04-03T00:00:00"/>
  </r>
  <r>
    <x v="6"/>
    <s v="TI"/>
    <x v="8"/>
    <x v="19"/>
    <x v="0"/>
    <n v="539420"/>
    <n v="381805"/>
    <x v="1"/>
    <s v="YES"/>
    <d v="2023-04-26T00:00:00"/>
  </r>
  <r>
    <x v="6"/>
    <s v="TI"/>
    <x v="2"/>
    <x v="18"/>
    <x v="0"/>
    <n v="539455"/>
    <n v="705000"/>
    <x v="0"/>
    <s v="YES"/>
    <d v="2023-04-28T00:00:00"/>
  </r>
  <r>
    <x v="6"/>
    <s v="TI"/>
    <x v="8"/>
    <x v="19"/>
    <x v="0"/>
    <n v="539036"/>
    <n v="411769"/>
    <x v="1"/>
    <s v="YES"/>
    <d v="2023-04-05T00:00:00"/>
  </r>
  <r>
    <x v="6"/>
    <s v="TI"/>
    <x v="2"/>
    <x v="16"/>
    <x v="0"/>
    <n v="539424"/>
    <n v="410000"/>
    <x v="0"/>
    <s v="YES"/>
    <d v="2023-04-27T00:00:00"/>
  </r>
  <r>
    <x v="7"/>
    <s v="TT"/>
    <x v="5"/>
    <x v="15"/>
    <x v="0"/>
    <n v="539435"/>
    <n v="410000"/>
    <x v="0"/>
    <s v="YES"/>
    <d v="2023-04-27T00:00:00"/>
  </r>
  <r>
    <x v="7"/>
    <s v="TT"/>
    <x v="5"/>
    <x v="15"/>
    <x v="0"/>
    <n v="539261"/>
    <n v="425000"/>
    <x v="0"/>
    <s v="YES"/>
    <d v="2023-04-18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">
  <r>
    <x v="0"/>
    <s v="FA"/>
    <x v="0"/>
    <s v="009-525-01"/>
    <n v="539434"/>
    <n v="75000"/>
    <d v="2023-04-27T00:00:00"/>
    <x v="0"/>
  </r>
  <r>
    <x v="0"/>
    <s v="FA"/>
    <x v="1"/>
    <s v="009-112-25"/>
    <n v="539265"/>
    <n v="5000000"/>
    <d v="2023-04-18T00:00:00"/>
    <x v="1"/>
  </r>
  <r>
    <x v="0"/>
    <s v="FA"/>
    <x v="0"/>
    <s v="009-425-04"/>
    <n v="539316"/>
    <n v="349000"/>
    <d v="2023-04-21T00:00:00"/>
    <x v="2"/>
  </r>
  <r>
    <x v="1"/>
    <s v="FC"/>
    <x v="0"/>
    <s v="010-571-14"/>
    <n v="539199"/>
    <n v="150000"/>
    <d v="2023-04-14T00:00:00"/>
    <x v="3"/>
  </r>
  <r>
    <x v="1"/>
    <s v="FC"/>
    <x v="0"/>
    <s v="002-251-02"/>
    <n v="539431"/>
    <n v="100000"/>
    <d v="2023-04-27T00:00:00"/>
    <x v="4"/>
  </r>
  <r>
    <x v="1"/>
    <s v="FC"/>
    <x v="2"/>
    <s v="007-236-01"/>
    <n v="539459"/>
    <n v="725000"/>
    <d v="2023-04-28T00:00:00"/>
    <x v="5"/>
  </r>
  <r>
    <x v="2"/>
    <s v="ST"/>
    <x v="0"/>
    <s v="004-291-11"/>
    <n v="539450"/>
    <n v="269500"/>
    <d v="2023-04-28T00:00:00"/>
    <x v="6"/>
  </r>
  <r>
    <x v="2"/>
    <s v="ST"/>
    <x v="3"/>
    <s v="002-042-11"/>
    <n v="539408"/>
    <n v="293040"/>
    <d v="2023-04-26T00:00:00"/>
    <x v="7"/>
  </r>
  <r>
    <x v="2"/>
    <s v="ST"/>
    <x v="0"/>
    <s v="001-185-05"/>
    <n v="539124"/>
    <n v="308000"/>
    <d v="2023-04-11T00:00:00"/>
    <x v="2"/>
  </r>
  <r>
    <x v="2"/>
    <s v="ST"/>
    <x v="0"/>
    <s v="009-423-08"/>
    <n v="539346"/>
    <n v="190500"/>
    <d v="2023-04-24T00:00:00"/>
    <x v="8"/>
  </r>
  <r>
    <x v="3"/>
    <s v="STG"/>
    <x v="2"/>
    <s v="010-351-16"/>
    <n v="539447"/>
    <n v="349992.45"/>
    <d v="2023-04-28T00:00:00"/>
    <x v="9"/>
  </r>
  <r>
    <x v="4"/>
    <s v="TI"/>
    <x v="3"/>
    <s v="009-186-08"/>
    <n v="539331"/>
    <n v="815250"/>
    <d v="2023-04-21T00:00:00"/>
    <x v="10"/>
  </r>
  <r>
    <x v="4"/>
    <s v="TI"/>
    <x v="1"/>
    <s v="002-061-30"/>
    <n v="539193"/>
    <n v="410000"/>
    <d v="2023-04-14T00:00:00"/>
    <x v="11"/>
  </r>
  <r>
    <x v="4"/>
    <s v="TI"/>
    <x v="0"/>
    <s v="008-712-21"/>
    <n v="539321"/>
    <n v="426000"/>
    <d v="2023-04-21T00:00:00"/>
    <x v="2"/>
  </r>
  <r>
    <x v="4"/>
    <s v="TI"/>
    <x v="2"/>
    <s v="001-111-15"/>
    <n v="539338"/>
    <n v="22600"/>
    <d v="2023-04-21T00:00:00"/>
    <x v="12"/>
  </r>
  <r>
    <x v="4"/>
    <s v="TI"/>
    <x v="0"/>
    <s v="004-271-03"/>
    <n v="539362"/>
    <n v="180000"/>
    <d v="2023-04-24T00:00:00"/>
    <x v="2"/>
  </r>
  <r>
    <x v="5"/>
    <m/>
    <x v="4"/>
    <m/>
    <m/>
    <m/>
    <m/>
    <x v="13"/>
  </r>
  <r>
    <x v="5"/>
    <m/>
    <x v="4"/>
    <m/>
    <m/>
    <m/>
    <m/>
    <x v="13"/>
  </r>
  <r>
    <x v="5"/>
    <m/>
    <x v="4"/>
    <m/>
    <m/>
    <m/>
    <m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4:G52" firstHeaderRow="1" firstDataRow="2" firstDataCol="3" rowPageCount="2" colPageCount="1"/>
  <pivotFields count="10">
    <pivotField name="TITLE COMPANY" axis="axisRow" compact="0" showAll="0">
      <items count="10">
        <item m="1"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/>
    <pivotField axis="axisRow" compact="0" showAll="0">
      <items count="12">
        <item m="1" x="10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compact="0" showAll="0">
      <items count="22"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Page" compact="0" showAll="0">
      <items count="6">
        <item m="1" x="4"/>
        <item x="0"/>
        <item x="1"/>
        <item x="2"/>
        <item x="3"/>
        <item t="default"/>
      </items>
    </pivotField>
    <pivotField dataField="1" compact="0" showAll="0"/>
    <pivotField dataField="1" compact="0" showAll="0"/>
    <pivotField name="BUILDER/DEVELOPER DEAL" axis="axisPage" compact="0" showAll="0">
      <items count="4">
        <item m="1" x="2"/>
        <item x="0"/>
        <item x="1"/>
        <item t="default"/>
      </items>
    </pivotField>
    <pivotField compact="0" showAll="0"/>
    <pivotField compact="0" showAll="0"/>
  </pivotFields>
  <rowFields count="3">
    <field x="0"/>
    <field x="2"/>
    <field x="3"/>
  </rowFields>
  <rowItems count="47">
    <i>
      <x v="1"/>
    </i>
    <i r="1">
      <x v="1"/>
    </i>
    <i r="2">
      <x v="1"/>
    </i>
    <i>
      <x v="2"/>
    </i>
    <i r="1">
      <x v="2"/>
    </i>
    <i r="2">
      <x v="2"/>
    </i>
    <i>
      <x v="3"/>
    </i>
    <i r="1">
      <x v="3"/>
    </i>
    <i r="2">
      <x v="3"/>
    </i>
    <i r="2">
      <x v="5"/>
    </i>
    <i r="1">
      <x v="4"/>
    </i>
    <i r="2">
      <x v="4"/>
    </i>
    <i r="2">
      <x v="6"/>
    </i>
    <i>
      <x v="4"/>
    </i>
    <i r="1">
      <x v="5"/>
    </i>
    <i r="2">
      <x v="7"/>
    </i>
    <i>
      <x v="5"/>
    </i>
    <i r="1">
      <x v="2"/>
    </i>
    <i r="2">
      <x v="9"/>
    </i>
    <i r="1">
      <x v="6"/>
    </i>
    <i r="2">
      <x v="8"/>
    </i>
    <i>
      <x v="6"/>
    </i>
    <i r="1">
      <x v="3"/>
    </i>
    <i r="2">
      <x v="10"/>
    </i>
    <i r="2">
      <x v="13"/>
    </i>
    <i r="1">
      <x v="5"/>
    </i>
    <i r="2">
      <x v="14"/>
    </i>
    <i r="1">
      <x v="7"/>
    </i>
    <i r="2">
      <x v="11"/>
    </i>
    <i r="1">
      <x v="8"/>
    </i>
    <i r="2">
      <x v="12"/>
    </i>
    <i r="1">
      <x v="9"/>
    </i>
    <i r="2">
      <x v="15"/>
    </i>
    <i r="1">
      <x v="10"/>
    </i>
    <i r="2">
      <x v="16"/>
    </i>
    <i>
      <x v="7"/>
    </i>
    <i r="1">
      <x v="3"/>
    </i>
    <i r="2">
      <x v="17"/>
    </i>
    <i r="2">
      <x v="19"/>
    </i>
    <i r="1">
      <x v="5"/>
    </i>
    <i r="2">
      <x v="18"/>
    </i>
    <i r="1">
      <x v="9"/>
    </i>
    <i r="2">
      <x v="20"/>
    </i>
    <i>
      <x v="8"/>
    </i>
    <i r="1">
      <x v="6"/>
    </i>
    <i r="2">
      <x v="1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7" hier="-1"/>
    <pageField fld="4" hier="-1"/>
  </pageFields>
  <dataFields count="4">
    <dataField name="CLOSINGS" fld="5" subtotal="count" baseField="0" baseItem="0"/>
    <dataField name="DOLLAR VOLUME" fld="6" baseField="0" baseItem="0" numFmtId="164"/>
    <dataField name="% OF CLOSINGS" fld="5" subtotal="count" showDataAs="percentOfTotal" baseField="0" baseItem="0" numFmtId="10"/>
    <dataField name="% OF DOLLAR VOLUME" fld="6" showDataAs="percentOfTotal" baseField="0" baseItem="0" numFmtId="10"/>
  </dataFields>
  <pivotTableStyleInfo name="PivotStyleDark9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3:F49" firstHeaderRow="1" firstDataRow="2" firstDataCol="2" rowPageCount="1" colPageCount="1"/>
  <pivotFields count="8">
    <pivotField name="TITLE COMPANY" axis="axisRow" compact="0" showAll="0" insertBlankRow="1">
      <items count="15">
        <item m="1" x="10"/>
        <item m="1" x="9"/>
        <item m="1" x="8"/>
        <item x="0"/>
        <item x="1"/>
        <item m="1" x="13"/>
        <item m="1" x="11"/>
        <item x="4"/>
        <item m="1" x="12"/>
        <item m="1" x="6"/>
        <item m="1" x="7"/>
        <item x="2"/>
        <item x="5"/>
        <item x="3"/>
        <item t="default"/>
      </items>
    </pivotField>
    <pivotField compact="0" showAll="0" insertBlankRow="1"/>
    <pivotField axis="axisPage" compact="0" showAll="0" insertBlankRow="1">
      <items count="11">
        <item x="1"/>
        <item m="1" x="5"/>
        <item x="0"/>
        <item m="1" x="8"/>
        <item x="3"/>
        <item x="2"/>
        <item m="1" x="9"/>
        <item m="1" x="6"/>
        <item m="1" x="7"/>
        <item x="4"/>
        <item t="default"/>
      </items>
    </pivotField>
    <pivotField compact="0" showAll="0" insertBlankRow="1"/>
    <pivotField dataField="1" compact="0" showAll="0" insertBlankRow="1"/>
    <pivotField dataField="1" compact="0" numFmtId="166" showAll="0" insertBlankRow="1"/>
    <pivotField compact="0" numFmtId="14" showAll="0" insertBlankRow="1"/>
    <pivotField axis="axisRow" compact="0" showAll="0" insertBlankRow="1">
      <items count="110">
        <item m="1" x="36"/>
        <item m="1" x="95"/>
        <item m="1" x="107"/>
        <item m="1" x="23"/>
        <item m="1" x="64"/>
        <item m="1" x="39"/>
        <item m="1" x="68"/>
        <item m="1" x="38"/>
        <item m="1" x="33"/>
        <item m="1" x="57"/>
        <item m="1" x="46"/>
        <item m="1" x="30"/>
        <item m="1" x="45"/>
        <item m="1" x="21"/>
        <item m="1" x="16"/>
        <item m="1" x="103"/>
        <item m="1" x="29"/>
        <item m="1" x="62"/>
        <item m="1" x="55"/>
        <item m="1" x="90"/>
        <item m="1" x="79"/>
        <item m="1" x="31"/>
        <item m="1" x="37"/>
        <item m="1" x="86"/>
        <item m="1" x="41"/>
        <item m="1" x="66"/>
        <item m="1" x="14"/>
        <item m="1" x="43"/>
        <item m="1" x="42"/>
        <item m="1" x="105"/>
        <item m="1" x="92"/>
        <item m="1" x="108"/>
        <item m="1" x="56"/>
        <item x="2"/>
        <item m="1" x="15"/>
        <item m="1" x="27"/>
        <item m="1" x="91"/>
        <item m="1" x="98"/>
        <item m="1" x="75"/>
        <item m="1" x="84"/>
        <item m="1" x="25"/>
        <item m="1" x="48"/>
        <item m="1" x="89"/>
        <item m="1" x="18"/>
        <item m="1" x="76"/>
        <item m="1" x="100"/>
        <item m="1" x="53"/>
        <item m="1" x="102"/>
        <item m="1" x="61"/>
        <item m="1" x="106"/>
        <item m="1" x="78"/>
        <item m="1" x="67"/>
        <item m="1" x="44"/>
        <item x="1"/>
        <item m="1" x="47"/>
        <item m="1" x="35"/>
        <item m="1" x="70"/>
        <item m="1" x="82"/>
        <item m="1" x="28"/>
        <item m="1" x="96"/>
        <item m="1" x="74"/>
        <item m="1" x="93"/>
        <item m="1" x="24"/>
        <item x="6"/>
        <item m="1" x="104"/>
        <item m="1" x="73"/>
        <item m="1" x="80"/>
        <item m="1" x="51"/>
        <item m="1" x="101"/>
        <item m="1" x="32"/>
        <item m="1" x="88"/>
        <item m="1" x="97"/>
        <item m="1" x="50"/>
        <item m="1" x="34"/>
        <item m="1" x="54"/>
        <item m="1" x="26"/>
        <item m="1" x="20"/>
        <item m="1" x="72"/>
        <item m="1" x="94"/>
        <item m="1" x="22"/>
        <item m="1" x="85"/>
        <item m="1" x="65"/>
        <item m="1" x="83"/>
        <item m="1" x="71"/>
        <item m="1" x="17"/>
        <item m="1" x="77"/>
        <item m="1" x="40"/>
        <item m="1" x="63"/>
        <item m="1" x="19"/>
        <item m="1" x="99"/>
        <item m="1" x="81"/>
        <item m="1" x="87"/>
        <item m="1" x="49"/>
        <item x="4"/>
        <item m="1" x="69"/>
        <item m="1" x="60"/>
        <item m="1" x="58"/>
        <item m="1" x="52"/>
        <item m="1" x="59"/>
        <item x="13"/>
        <item x="0"/>
        <item x="3"/>
        <item x="5"/>
        <item x="7"/>
        <item x="8"/>
        <item x="9"/>
        <item x="10"/>
        <item x="11"/>
        <item x="12"/>
        <item t="default"/>
      </items>
    </pivotField>
  </pivotFields>
  <rowFields count="2">
    <field x="7"/>
    <field x="0"/>
  </rowFields>
  <rowItems count="45">
    <i>
      <x v="33"/>
    </i>
    <i r="1">
      <x v="3"/>
    </i>
    <i r="1">
      <x v="7"/>
    </i>
    <i r="1">
      <x v="11"/>
    </i>
    <i t="blank">
      <x v="33"/>
    </i>
    <i>
      <x v="53"/>
    </i>
    <i r="1">
      <x v="3"/>
    </i>
    <i t="blank">
      <x v="53"/>
    </i>
    <i>
      <x v="63"/>
    </i>
    <i r="1">
      <x v="11"/>
    </i>
    <i t="blank">
      <x v="63"/>
    </i>
    <i>
      <x v="93"/>
    </i>
    <i r="1">
      <x v="4"/>
    </i>
    <i t="blank">
      <x v="93"/>
    </i>
    <i>
      <x v="99"/>
    </i>
    <i r="1">
      <x v="12"/>
    </i>
    <i t="blank">
      <x v="99"/>
    </i>
    <i>
      <x v="100"/>
    </i>
    <i r="1">
      <x v="3"/>
    </i>
    <i t="blank">
      <x v="100"/>
    </i>
    <i>
      <x v="101"/>
    </i>
    <i r="1">
      <x v="4"/>
    </i>
    <i t="blank">
      <x v="101"/>
    </i>
    <i>
      <x v="102"/>
    </i>
    <i r="1">
      <x v="4"/>
    </i>
    <i t="blank">
      <x v="102"/>
    </i>
    <i>
      <x v="103"/>
    </i>
    <i r="1">
      <x v="11"/>
    </i>
    <i t="blank">
      <x v="103"/>
    </i>
    <i>
      <x v="104"/>
    </i>
    <i r="1">
      <x v="11"/>
    </i>
    <i t="blank">
      <x v="104"/>
    </i>
    <i>
      <x v="105"/>
    </i>
    <i r="1">
      <x v="13"/>
    </i>
    <i t="blank">
      <x v="105"/>
    </i>
    <i>
      <x v="106"/>
    </i>
    <i r="1">
      <x v="7"/>
    </i>
    <i t="blank">
      <x v="106"/>
    </i>
    <i>
      <x v="107"/>
    </i>
    <i r="1">
      <x v="7"/>
    </i>
    <i t="blank">
      <x v="107"/>
    </i>
    <i>
      <x v="108"/>
    </i>
    <i r="1">
      <x v="7"/>
    </i>
    <i t="blank">
      <x v="10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CLOSINGS" fld="4" subtotal="count" baseField="0" baseItem="0"/>
    <dataField name="DOLLAR VOL." fld="5" baseField="0" baseItem="0" numFmtId="164"/>
    <dataField name="% OF CLOSINGS" fld="4" subtotal="count" showDataAs="percentOfTotal" baseField="7" baseItem="0" numFmtId="10"/>
    <dataField name="% OF DOLLAR VOL." fld="5" showDataAs="percentOfTotal" baseField="7" baseItem="0" numFmtId="10"/>
  </dataFields>
  <pivotTableStyleInfo name="PivotStyleDark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5" name="Table5" displayName="Table5" ref="A1:J66" totalsRowShown="0" headerRowDxfId="5">
  <autoFilter ref="A1:J66">
    <filterColumn colId="1"/>
    <filterColumn colId="2"/>
    <filterColumn colId="4"/>
    <filterColumn colId="9"/>
  </autoFilter>
  <tableColumns count="10">
    <tableColumn id="1" name="FULLNAME"/>
    <tableColumn id="2" name="RECBY"/>
    <tableColumn id="3" name="BRANCH"/>
    <tableColumn id="4" name="EO"/>
    <tableColumn id="5" name="PROPTYPE"/>
    <tableColumn id="6" name="DOCNUM"/>
    <tableColumn id="7" name="AMOUNT"/>
    <tableColumn id="8" name="SUB"/>
    <tableColumn id="9" name="INSURED"/>
    <tableColumn id="10" name="RECDAT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H20" totalsRowShown="0" headerRowDxfId="4">
  <autoFilter ref="A1:H20"/>
  <sortState ref="A2:H295">
    <sortCondition ref="D1:D295"/>
  </sortState>
  <tableColumns count="8">
    <tableColumn id="1" name="FULLNAME"/>
    <tableColumn id="2" name="RECBY"/>
    <tableColumn id="3" name="TYPELOAN"/>
    <tableColumn id="4" name="APN"/>
    <tableColumn id="5" name="DOCNUM"/>
    <tableColumn id="6" name="AMOUNT"/>
    <tableColumn id="7" name="RECDATE"/>
    <tableColumn id="8" name="LENDER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1:E82" totalsRowShown="0" headerRowDxfId="3" headerRowBorderDxfId="2" tableBorderDxfId="1" totalsRowBorderDxfId="0">
  <autoFilter ref="A1:E82"/>
  <tableColumns count="5">
    <tableColumn id="1" name="FULLNAME"/>
    <tableColumn id="2" name="RECBY"/>
    <tableColumn id="3" name="AMOUNT"/>
    <tableColumn id="4" name="RECDATE"/>
    <tableColumn id="5" name="DOCTYP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tasourcenev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atasourcenev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atasourcenev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2"/>
  <sheetViews>
    <sheetView tabSelected="1" workbookViewId="0">
      <selection activeCell="G1" sqref="G1"/>
    </sheetView>
  </sheetViews>
  <sheetFormatPr defaultRowHeight="12.75"/>
  <cols>
    <col min="1" max="1" width="30.28515625" customWidth="1"/>
    <col min="2" max="2" width="11.5703125" style="43" customWidth="1"/>
    <col min="3" max="3" width="18" style="38" customWidth="1"/>
    <col min="4" max="4" width="13.140625" style="9" customWidth="1"/>
    <col min="5" max="5" width="18.85546875" style="9" customWidth="1"/>
    <col min="6" max="6" width="12.85546875" customWidth="1"/>
    <col min="7" max="7" width="18.5703125" customWidth="1"/>
  </cols>
  <sheetData>
    <row r="1" spans="1:7" ht="15.75">
      <c r="A1" s="1" t="s">
        <v>47</v>
      </c>
    </row>
    <row r="2" spans="1:7">
      <c r="A2" s="2" t="s">
        <v>52</v>
      </c>
    </row>
    <row r="3" spans="1:7">
      <c r="A3" s="2"/>
    </row>
    <row r="4" spans="1:7" ht="13.5" thickBot="1">
      <c r="A4" s="2"/>
    </row>
    <row r="5" spans="1:7" ht="16.5" thickBot="1">
      <c r="A5" s="122" t="s">
        <v>4</v>
      </c>
      <c r="B5" s="123"/>
      <c r="C5" s="123"/>
      <c r="D5" s="123"/>
      <c r="E5" s="123"/>
      <c r="F5" s="123"/>
      <c r="G5" s="124"/>
    </row>
    <row r="6" spans="1:7" ht="25.5">
      <c r="A6" s="6" t="s">
        <v>7</v>
      </c>
      <c r="B6" s="45" t="s">
        <v>8</v>
      </c>
      <c r="C6" s="26" t="s">
        <v>9</v>
      </c>
      <c r="D6" s="8" t="s">
        <v>8</v>
      </c>
      <c r="E6" s="8" t="s">
        <v>9</v>
      </c>
      <c r="F6" s="121" t="s">
        <v>50</v>
      </c>
      <c r="G6" s="121" t="s">
        <v>51</v>
      </c>
    </row>
    <row r="7" spans="1:7">
      <c r="A7" s="129" t="s">
        <v>53</v>
      </c>
      <c r="B7" s="130">
        <v>31</v>
      </c>
      <c r="C7" s="131">
        <v>18281867</v>
      </c>
      <c r="D7" s="132">
        <f>B7/$B$15</f>
        <v>0.47692307692307695</v>
      </c>
      <c r="E7" s="132">
        <f>C7/$C$15</f>
        <v>0.53399708311975391</v>
      </c>
      <c r="F7" s="133">
        <v>1</v>
      </c>
      <c r="G7" s="133">
        <f>RANK(C7,$C$7:$C$14)</f>
        <v>1</v>
      </c>
    </row>
    <row r="8" spans="1:7">
      <c r="A8" s="68" t="s">
        <v>57</v>
      </c>
      <c r="B8" s="69">
        <v>18</v>
      </c>
      <c r="C8" s="70">
        <v>8879074</v>
      </c>
      <c r="D8" s="23">
        <f>B8/$B$15</f>
        <v>0.27692307692307694</v>
      </c>
      <c r="E8" s="23">
        <f>C8/$C$15</f>
        <v>0.25934985834895558</v>
      </c>
      <c r="F8" s="75">
        <v>2</v>
      </c>
      <c r="G8" s="107">
        <f>RANK(C8,$C$7:$C$14)</f>
        <v>2</v>
      </c>
    </row>
    <row r="9" spans="1:7">
      <c r="A9" s="68" t="s">
        <v>61</v>
      </c>
      <c r="B9" s="69">
        <v>8</v>
      </c>
      <c r="C9" s="70">
        <v>3280952</v>
      </c>
      <c r="D9" s="23">
        <f t="shared" ref="D9" si="0">B9/$B$15</f>
        <v>0.12307692307692308</v>
      </c>
      <c r="E9" s="23">
        <f t="shared" ref="E9" si="1">C9/$C$15</f>
        <v>9.5833691266648133E-2</v>
      </c>
      <c r="F9" s="75">
        <v>3</v>
      </c>
      <c r="G9" s="107">
        <f>RANK(C9,$C$7:$C$14)</f>
        <v>3</v>
      </c>
    </row>
    <row r="10" spans="1:7">
      <c r="A10" s="86" t="s">
        <v>124</v>
      </c>
      <c r="B10" s="82">
        <v>2</v>
      </c>
      <c r="C10" s="120">
        <v>1227000</v>
      </c>
      <c r="D10" s="23">
        <f>B10/$B$15</f>
        <v>3.0769230769230771E-2</v>
      </c>
      <c r="E10" s="23">
        <f>C10/$C$15</f>
        <v>3.5839579239250456E-2</v>
      </c>
      <c r="F10" s="75">
        <v>4</v>
      </c>
      <c r="G10" s="107">
        <f>RANK(C10,$C$7:$C$14)</f>
        <v>4</v>
      </c>
    </row>
    <row r="11" spans="1:7">
      <c r="A11" s="86" t="s">
        <v>64</v>
      </c>
      <c r="B11" s="82">
        <v>2</v>
      </c>
      <c r="C11" s="120">
        <v>925000</v>
      </c>
      <c r="D11" s="23">
        <f>B11/$B$15</f>
        <v>3.0769230769230771E-2</v>
      </c>
      <c r="E11" s="23">
        <f>C11/$C$15</f>
        <v>2.7018427706851401E-2</v>
      </c>
      <c r="F11" s="75">
        <v>4</v>
      </c>
      <c r="G11" s="107">
        <f>RANK(C11,$C$7:$C$14)</f>
        <v>5</v>
      </c>
    </row>
    <row r="12" spans="1:7">
      <c r="A12" s="68" t="s">
        <v>119</v>
      </c>
      <c r="B12" s="69">
        <v>2</v>
      </c>
      <c r="C12" s="70">
        <v>835000</v>
      </c>
      <c r="D12" s="23">
        <f>B12/$B$15</f>
        <v>3.0769230769230771E-2</v>
      </c>
      <c r="E12" s="23">
        <f>C12/$C$15</f>
        <v>2.4389607713752346E-2</v>
      </c>
      <c r="F12" s="75">
        <v>4</v>
      </c>
      <c r="G12" s="107">
        <f>RANK(C12,$C$7:$C$14)</f>
        <v>6</v>
      </c>
    </row>
    <row r="13" spans="1:7">
      <c r="A13" s="68" t="s">
        <v>126</v>
      </c>
      <c r="B13" s="69">
        <v>1</v>
      </c>
      <c r="C13" s="70">
        <v>445000</v>
      </c>
      <c r="D13" s="23">
        <f>B13/$B$15</f>
        <v>1.5384615384615385E-2</v>
      </c>
      <c r="E13" s="23">
        <f>C13/$C$15</f>
        <v>1.2998054410323107E-2</v>
      </c>
      <c r="F13" s="75">
        <v>5</v>
      </c>
      <c r="G13" s="107">
        <f>RANK(C13,$C$7:$C$14)</f>
        <v>7</v>
      </c>
    </row>
    <row r="14" spans="1:7">
      <c r="A14" s="86" t="s">
        <v>97</v>
      </c>
      <c r="B14" s="82">
        <v>1</v>
      </c>
      <c r="C14" s="120">
        <v>362000</v>
      </c>
      <c r="D14" s="23">
        <f>B14/$B$15</f>
        <v>1.5384615384615385E-2</v>
      </c>
      <c r="E14" s="23">
        <f>C14/$C$15</f>
        <v>1.0573698194465089E-2</v>
      </c>
      <c r="F14" s="75">
        <v>5</v>
      </c>
      <c r="G14" s="107">
        <f>RANK(C14,$C$7:$C$14)</f>
        <v>8</v>
      </c>
    </row>
    <row r="15" spans="1:7">
      <c r="A15" s="83" t="s">
        <v>23</v>
      </c>
      <c r="B15" s="84">
        <f>SUM(B7:B14)</f>
        <v>65</v>
      </c>
      <c r="C15" s="85">
        <f>SUM(C7:C14)</f>
        <v>34235893</v>
      </c>
      <c r="D15" s="30">
        <f>SUM(D7:D14)</f>
        <v>1</v>
      </c>
      <c r="E15" s="30">
        <f>SUM(E7:E14)</f>
        <v>0.99999999999999989</v>
      </c>
      <c r="F15" s="31"/>
      <c r="G15" s="31"/>
    </row>
    <row r="16" spans="1:7" ht="13.5" thickBot="1">
      <c r="A16" s="79"/>
      <c r="B16" s="80"/>
      <c r="C16" s="81"/>
    </row>
    <row r="17" spans="1:7" ht="16.5" thickBot="1">
      <c r="A17" s="125" t="s">
        <v>10</v>
      </c>
      <c r="B17" s="126"/>
      <c r="C17" s="126"/>
      <c r="D17" s="126"/>
      <c r="E17" s="126"/>
      <c r="F17" s="126"/>
      <c r="G17" s="127"/>
    </row>
    <row r="18" spans="1:7">
      <c r="A18" s="3"/>
      <c r="B18" s="44"/>
      <c r="C18" s="39"/>
      <c r="D18" s="4" t="s">
        <v>5</v>
      </c>
      <c r="E18" s="4" t="s">
        <v>5</v>
      </c>
      <c r="F18" s="5" t="s">
        <v>6</v>
      </c>
      <c r="G18" s="5" t="s">
        <v>6</v>
      </c>
    </row>
    <row r="19" spans="1:7">
      <c r="A19" s="6" t="s">
        <v>11</v>
      </c>
      <c r="B19" s="45" t="s">
        <v>8</v>
      </c>
      <c r="C19" s="26" t="s">
        <v>9</v>
      </c>
      <c r="D19" s="8" t="s">
        <v>8</v>
      </c>
      <c r="E19" s="8" t="s">
        <v>9</v>
      </c>
      <c r="F19" s="7" t="s">
        <v>8</v>
      </c>
      <c r="G19" s="7" t="s">
        <v>9</v>
      </c>
    </row>
    <row r="20" spans="1:7">
      <c r="A20" s="129" t="s">
        <v>57</v>
      </c>
      <c r="B20" s="130">
        <v>5</v>
      </c>
      <c r="C20" s="70">
        <v>1853850</v>
      </c>
      <c r="D20" s="134">
        <f>B20/$B$25</f>
        <v>0.3125</v>
      </c>
      <c r="E20" s="23">
        <f>C20/$C$25</f>
        <v>0.19183283836404696</v>
      </c>
      <c r="F20" s="135">
        <v>1</v>
      </c>
      <c r="G20" s="75">
        <f>RANK(C20,$C$20:$C$24)</f>
        <v>2</v>
      </c>
    </row>
    <row r="21" spans="1:7">
      <c r="A21" s="68" t="s">
        <v>53</v>
      </c>
      <c r="B21" s="69">
        <v>4</v>
      </c>
      <c r="C21" s="70">
        <v>1061040</v>
      </c>
      <c r="D21" s="23">
        <f>B21/$B$25</f>
        <v>0.25</v>
      </c>
      <c r="E21" s="23">
        <f>C21/$C$25</f>
        <v>0.10979438186357493</v>
      </c>
      <c r="F21" s="75">
        <v>2</v>
      </c>
      <c r="G21" s="75">
        <f>RANK(C21,$C$20:$C$24)</f>
        <v>3</v>
      </c>
    </row>
    <row r="22" spans="1:7">
      <c r="A22" s="129" t="s">
        <v>64</v>
      </c>
      <c r="B22" s="69">
        <v>3</v>
      </c>
      <c r="C22" s="131">
        <v>5424000</v>
      </c>
      <c r="D22" s="23">
        <f>B22/$B$25</f>
        <v>0.1875</v>
      </c>
      <c r="E22" s="134">
        <f>C22/$C$25</f>
        <v>0.5612651052062414</v>
      </c>
      <c r="F22" s="75">
        <v>3</v>
      </c>
      <c r="G22" s="135">
        <f>RANK(C22,$C$20:$C$24)</f>
        <v>1</v>
      </c>
    </row>
    <row r="23" spans="1:7">
      <c r="A23" s="68" t="s">
        <v>61</v>
      </c>
      <c r="B23" s="69">
        <v>3</v>
      </c>
      <c r="C23" s="70">
        <v>975000</v>
      </c>
      <c r="D23" s="23">
        <f>B23/$B$25</f>
        <v>0.1875</v>
      </c>
      <c r="E23" s="23">
        <f>C23/$C$25</f>
        <v>0.10089112787169717</v>
      </c>
      <c r="F23" s="75">
        <v>3</v>
      </c>
      <c r="G23" s="75">
        <f>RANK(C23,$C$20:$C$24)</f>
        <v>4</v>
      </c>
    </row>
    <row r="24" spans="1:7">
      <c r="A24" s="68" t="s">
        <v>84</v>
      </c>
      <c r="B24" s="69">
        <v>1</v>
      </c>
      <c r="C24" s="70">
        <v>349992.45</v>
      </c>
      <c r="D24" s="23">
        <f>B24/$B$25</f>
        <v>6.25E-2</v>
      </c>
      <c r="E24" s="23">
        <f>C24/$C$25</f>
        <v>3.6216546694439564E-2</v>
      </c>
      <c r="F24" s="75">
        <v>4</v>
      </c>
      <c r="G24" s="75">
        <f>RANK(C24,$C$20:$C$24)</f>
        <v>5</v>
      </c>
    </row>
    <row r="25" spans="1:7">
      <c r="A25" s="32" t="s">
        <v>23</v>
      </c>
      <c r="B25" s="46">
        <f>SUM(B20:B24)</f>
        <v>16</v>
      </c>
      <c r="C25" s="33">
        <f>SUM(C20:C24)</f>
        <v>9663882.4499999993</v>
      </c>
      <c r="D25" s="30">
        <f>SUM(D20:D24)</f>
        <v>1</v>
      </c>
      <c r="E25" s="30">
        <f>SUM(E20:E24)</f>
        <v>1</v>
      </c>
      <c r="F25" s="31"/>
      <c r="G25" s="31"/>
    </row>
    <row r="26" spans="1:7" ht="13.5" thickBot="1"/>
    <row r="27" spans="1:7" ht="16.5" thickBot="1">
      <c r="A27" s="122" t="s">
        <v>12</v>
      </c>
      <c r="B27" s="123"/>
      <c r="C27" s="123"/>
      <c r="D27" s="123"/>
      <c r="E27" s="123"/>
      <c r="F27" s="123"/>
      <c r="G27" s="124"/>
    </row>
    <row r="28" spans="1:7">
      <c r="A28" s="3"/>
      <c r="B28" s="44"/>
      <c r="C28" s="39"/>
      <c r="D28" s="4" t="s">
        <v>5</v>
      </c>
      <c r="E28" s="4" t="s">
        <v>5</v>
      </c>
      <c r="F28" s="5" t="s">
        <v>6</v>
      </c>
      <c r="G28" s="5" t="s">
        <v>6</v>
      </c>
    </row>
    <row r="29" spans="1:7">
      <c r="A29" s="6" t="s">
        <v>11</v>
      </c>
      <c r="B29" s="45" t="s">
        <v>8</v>
      </c>
      <c r="C29" s="26" t="s">
        <v>9</v>
      </c>
      <c r="D29" s="8" t="s">
        <v>8</v>
      </c>
      <c r="E29" s="8" t="s">
        <v>9</v>
      </c>
      <c r="F29" s="7" t="s">
        <v>8</v>
      </c>
      <c r="G29" s="7" t="s">
        <v>9</v>
      </c>
    </row>
    <row r="30" spans="1:7">
      <c r="A30" s="129" t="s">
        <v>53</v>
      </c>
      <c r="B30" s="130">
        <v>35</v>
      </c>
      <c r="C30" s="131">
        <v>19342907</v>
      </c>
      <c r="D30" s="134">
        <f t="shared" ref="D30:D37" si="2">B30/$B$39</f>
        <v>0.43209876543209874</v>
      </c>
      <c r="E30" s="134">
        <f t="shared" ref="E30:E37" si="3">C30/$C$39</f>
        <v>0.44061516947918689</v>
      </c>
      <c r="F30" s="135">
        <v>1</v>
      </c>
      <c r="G30" s="135">
        <f>RANK(C30,$C$30:$C$38)</f>
        <v>1</v>
      </c>
    </row>
    <row r="31" spans="1:7">
      <c r="A31" s="68" t="s">
        <v>57</v>
      </c>
      <c r="B31" s="69">
        <v>23</v>
      </c>
      <c r="C31" s="70">
        <v>10732924</v>
      </c>
      <c r="D31" s="23">
        <f t="shared" si="2"/>
        <v>0.2839506172839506</v>
      </c>
      <c r="E31" s="23">
        <f t="shared" si="3"/>
        <v>0.24448699087821871</v>
      </c>
      <c r="F31" s="75">
        <v>2</v>
      </c>
      <c r="G31" s="75">
        <f>RANK(C31,$C$30:$C$38)</f>
        <v>2</v>
      </c>
    </row>
    <row r="32" spans="1:7">
      <c r="A32" s="68" t="s">
        <v>61</v>
      </c>
      <c r="B32" s="69">
        <v>11</v>
      </c>
      <c r="C32" s="70">
        <v>4255952</v>
      </c>
      <c r="D32" s="23">
        <f t="shared" si="2"/>
        <v>0.13580246913580246</v>
      </c>
      <c r="E32" s="23">
        <f t="shared" si="3"/>
        <v>9.694701069365036E-2</v>
      </c>
      <c r="F32" s="75">
        <v>3</v>
      </c>
      <c r="G32" s="75">
        <f>RANK(C32,$C$30:$C$38)</f>
        <v>4</v>
      </c>
    </row>
    <row r="33" spans="1:7">
      <c r="A33" s="68" t="s">
        <v>64</v>
      </c>
      <c r="B33" s="69">
        <v>5</v>
      </c>
      <c r="C33" s="70">
        <v>6349000</v>
      </c>
      <c r="D33" s="23">
        <f t="shared" ref="D33" si="4">B33/$B$39</f>
        <v>6.1728395061728392E-2</v>
      </c>
      <c r="E33" s="23">
        <f t="shared" ref="E33" si="5">C33/$C$39</f>
        <v>0.14462488554710817</v>
      </c>
      <c r="F33" s="75">
        <v>4</v>
      </c>
      <c r="G33" s="75">
        <f>RANK(C33,$C$30:$C$38)</f>
        <v>3</v>
      </c>
    </row>
    <row r="34" spans="1:7">
      <c r="A34" s="68" t="s">
        <v>124</v>
      </c>
      <c r="B34" s="69">
        <v>2</v>
      </c>
      <c r="C34" s="70">
        <v>1227000</v>
      </c>
      <c r="D34" s="23">
        <f t="shared" si="2"/>
        <v>2.4691358024691357E-2</v>
      </c>
      <c r="E34" s="23">
        <f t="shared" si="3"/>
        <v>2.7950029070137303E-2</v>
      </c>
      <c r="F34" s="75">
        <v>5</v>
      </c>
      <c r="G34" s="75">
        <f>RANK(C34,$C$30:$C$38)</f>
        <v>5</v>
      </c>
    </row>
    <row r="35" spans="1:7">
      <c r="A35" s="68" t="s">
        <v>119</v>
      </c>
      <c r="B35" s="69">
        <v>2</v>
      </c>
      <c r="C35" s="70">
        <v>835000</v>
      </c>
      <c r="D35" s="23">
        <f t="shared" si="2"/>
        <v>2.4691358024691357E-2</v>
      </c>
      <c r="E35" s="23">
        <f t="shared" si="3"/>
        <v>1.9020598429963037E-2</v>
      </c>
      <c r="F35" s="75">
        <v>5</v>
      </c>
      <c r="G35" s="75">
        <f>RANK(C35,$C$30:$C$38)</f>
        <v>6</v>
      </c>
    </row>
    <row r="36" spans="1:7">
      <c r="A36" s="68" t="s">
        <v>126</v>
      </c>
      <c r="B36" s="69">
        <v>1</v>
      </c>
      <c r="C36" s="70">
        <v>445000</v>
      </c>
      <c r="D36" s="23">
        <f t="shared" si="2"/>
        <v>1.2345679012345678E-2</v>
      </c>
      <c r="E36" s="23">
        <f t="shared" si="3"/>
        <v>1.0136726109381499E-2</v>
      </c>
      <c r="F36" s="75">
        <v>6</v>
      </c>
      <c r="G36" s="75">
        <f>RANK(C36,$C$30:$C$38)</f>
        <v>7</v>
      </c>
    </row>
    <row r="37" spans="1:7">
      <c r="A37" s="68" t="s">
        <v>97</v>
      </c>
      <c r="B37" s="69">
        <v>1</v>
      </c>
      <c r="C37" s="70">
        <v>362000</v>
      </c>
      <c r="D37" s="23">
        <f t="shared" si="2"/>
        <v>1.2345679012345678E-2</v>
      </c>
      <c r="E37" s="23">
        <f t="shared" si="3"/>
        <v>8.2460558462833771E-3</v>
      </c>
      <c r="F37" s="75">
        <v>6</v>
      </c>
      <c r="G37" s="75">
        <f>RANK(C37,$C$30:$C$38)</f>
        <v>8</v>
      </c>
    </row>
    <row r="38" spans="1:7">
      <c r="A38" s="68" t="s">
        <v>84</v>
      </c>
      <c r="B38" s="69">
        <v>1</v>
      </c>
      <c r="C38" s="70">
        <v>349992.45</v>
      </c>
      <c r="D38" s="23">
        <f>B38/$B$39</f>
        <v>1.2345679012345678E-2</v>
      </c>
      <c r="E38" s="23">
        <f>C38/$C$39</f>
        <v>7.9725339460705591E-3</v>
      </c>
      <c r="F38" s="75">
        <v>6</v>
      </c>
      <c r="G38" s="75">
        <f>RANK(C38,$C$30:$C$38)</f>
        <v>9</v>
      </c>
    </row>
    <row r="39" spans="1:7">
      <c r="A39" s="32" t="s">
        <v>23</v>
      </c>
      <c r="B39" s="47">
        <f>SUM(B30:B38)</f>
        <v>81</v>
      </c>
      <c r="C39" s="37">
        <f>SUM(C30:C38)</f>
        <v>43899775.450000003</v>
      </c>
      <c r="D39" s="30">
        <f>SUM(D30:D38)</f>
        <v>1.0000000000000002</v>
      </c>
      <c r="E39" s="30">
        <f>SUM(E30:E38)</f>
        <v>1</v>
      </c>
      <c r="F39" s="31"/>
      <c r="G39" s="31"/>
    </row>
    <row r="41" spans="1:7">
      <c r="A41" s="128" t="s">
        <v>24</v>
      </c>
      <c r="B41" s="128"/>
      <c r="C41" s="128"/>
      <c r="D41" s="106" t="s">
        <v>43</v>
      </c>
    </row>
    <row r="42" spans="1:7">
      <c r="A42" s="20" t="s">
        <v>25</v>
      </c>
    </row>
  </sheetData>
  <sortState ref="A57:C76">
    <sortCondition descending="1" ref="B57"/>
    <sortCondition descending="1" ref="C57"/>
  </sortState>
  <mergeCells count="4">
    <mergeCell ref="A5:G5"/>
    <mergeCell ref="A17:G17"/>
    <mergeCell ref="A27:G27"/>
    <mergeCell ref="A41:C41"/>
  </mergeCells>
  <phoneticPr fontId="2" type="noConversion"/>
  <hyperlinks>
    <hyperlink ref="A42" r:id="rId1"/>
  </hyperlinks>
  <pageMargins left="0.75" right="0.75" top="1" bottom="1" header="0.5" footer="0.5"/>
  <pageSetup scale="73" orientation="portrait" horizontalDpi="300" verticalDpi="300" r:id="rId2"/>
  <headerFooter alignWithMargins="0">
    <oddFooter>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52"/>
  <sheetViews>
    <sheetView workbookViewId="0">
      <selection activeCell="G1" sqref="G1"/>
    </sheetView>
  </sheetViews>
  <sheetFormatPr defaultRowHeight="12.75"/>
  <cols>
    <col min="1" max="1" width="30.28515625" customWidth="1"/>
    <col min="2" max="2" width="12.140625" style="63" customWidth="1"/>
    <col min="3" max="3" width="16.140625" style="95" customWidth="1"/>
    <col min="4" max="4" width="12" style="9" customWidth="1"/>
    <col min="5" max="5" width="16.42578125" style="9" customWidth="1"/>
    <col min="6" max="6" width="13.85546875" customWidth="1"/>
    <col min="7" max="7" width="17.28515625" customWidth="1"/>
    <col min="9" max="9" width="53.5703125" customWidth="1"/>
  </cols>
  <sheetData>
    <row r="1" spans="1:7" ht="15.75">
      <c r="A1" s="1" t="s">
        <v>48</v>
      </c>
    </row>
    <row r="2" spans="1:7">
      <c r="A2" s="2" t="str">
        <f>'OVERALL STATS'!A2</f>
        <v>Reporting Period: APRIL, 2023</v>
      </c>
    </row>
    <row r="3" spans="1:7" ht="13.5" thickBot="1"/>
    <row r="4" spans="1:7" ht="16.5" thickBot="1">
      <c r="A4" s="122" t="s">
        <v>13</v>
      </c>
      <c r="B4" s="123"/>
      <c r="C4" s="123"/>
      <c r="D4" s="123"/>
      <c r="E4" s="123"/>
      <c r="F4" s="123"/>
      <c r="G4" s="124"/>
    </row>
    <row r="5" spans="1:7">
      <c r="A5" s="3"/>
      <c r="B5" s="104"/>
      <c r="C5" s="96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12" t="s">
        <v>7</v>
      </c>
      <c r="B6" s="12" t="s">
        <v>8</v>
      </c>
      <c r="C6" s="97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36" t="s">
        <v>53</v>
      </c>
      <c r="B7" s="137">
        <v>25</v>
      </c>
      <c r="C7" s="138">
        <v>14023080</v>
      </c>
      <c r="D7" s="139">
        <f>B7/$B$15</f>
        <v>0.45454545454545453</v>
      </c>
      <c r="E7" s="134">
        <f>C7/$C$15</f>
        <v>0.50136002471212093</v>
      </c>
      <c r="F7" s="135">
        <v>1</v>
      </c>
      <c r="G7" s="135">
        <f>RANK(C7,$C$7:$C$14)</f>
        <v>1</v>
      </c>
    </row>
    <row r="8" spans="1:7">
      <c r="A8" s="35" t="s">
        <v>57</v>
      </c>
      <c r="B8" s="36">
        <v>15</v>
      </c>
      <c r="C8" s="98">
        <v>7465500</v>
      </c>
      <c r="D8" s="27">
        <f>B8/$B$15</f>
        <v>0.27272727272727271</v>
      </c>
      <c r="E8" s="23">
        <f>C8/$C$15</f>
        <v>0.26691021262720738</v>
      </c>
      <c r="F8" s="75">
        <v>2</v>
      </c>
      <c r="G8" s="75">
        <f>RANK(C8,$C$7:$C$14)</f>
        <v>2</v>
      </c>
    </row>
    <row r="9" spans="1:7">
      <c r="A9" s="35" t="s">
        <v>61</v>
      </c>
      <c r="B9" s="36">
        <v>7</v>
      </c>
      <c r="C9" s="98">
        <v>2687500</v>
      </c>
      <c r="D9" s="27">
        <f t="shared" ref="D9" si="0">B9/$B$15</f>
        <v>0.12727272727272726</v>
      </c>
      <c r="E9" s="23">
        <f t="shared" ref="E9" si="1">C9/$C$15</f>
        <v>9.6084816346610383E-2</v>
      </c>
      <c r="F9" s="75">
        <v>3</v>
      </c>
      <c r="G9" s="75">
        <f>RANK(C9,$C$7:$C$14)</f>
        <v>3</v>
      </c>
    </row>
    <row r="10" spans="1:7">
      <c r="A10" s="35" t="s">
        <v>124</v>
      </c>
      <c r="B10" s="36">
        <v>2</v>
      </c>
      <c r="C10" s="98">
        <v>1227000</v>
      </c>
      <c r="D10" s="27">
        <f>B10/$B$15</f>
        <v>3.6363636363636362E-2</v>
      </c>
      <c r="E10" s="23">
        <f>C10/$C$15</f>
        <v>4.3868304988759418E-2</v>
      </c>
      <c r="F10" s="75">
        <v>4</v>
      </c>
      <c r="G10" s="75">
        <f>RANK(C10,$C$7:$C$14)</f>
        <v>4</v>
      </c>
    </row>
    <row r="11" spans="1:7">
      <c r="A11" s="35" t="s">
        <v>64</v>
      </c>
      <c r="B11" s="36">
        <v>2</v>
      </c>
      <c r="C11" s="98">
        <v>925000</v>
      </c>
      <c r="D11" s="27">
        <f>B11/$B$15</f>
        <v>3.6363636363636362E-2</v>
      </c>
      <c r="E11" s="23">
        <f>C11/$C$15</f>
        <v>3.3071053068135667E-2</v>
      </c>
      <c r="F11" s="75">
        <v>4</v>
      </c>
      <c r="G11" s="75">
        <f>RANK(C11,$C$7:$C$14)</f>
        <v>5</v>
      </c>
    </row>
    <row r="12" spans="1:7">
      <c r="A12" s="35" t="s">
        <v>119</v>
      </c>
      <c r="B12" s="36">
        <v>2</v>
      </c>
      <c r="C12" s="98">
        <v>835000</v>
      </c>
      <c r="D12" s="27">
        <f>B12/$B$15</f>
        <v>3.6363636363636362E-2</v>
      </c>
      <c r="E12" s="23">
        <f>C12/$C$15</f>
        <v>2.9853328985830572E-2</v>
      </c>
      <c r="F12" s="75">
        <v>4</v>
      </c>
      <c r="G12" s="75">
        <f>RANK(C12,$C$7:$C$14)</f>
        <v>6</v>
      </c>
    </row>
    <row r="13" spans="1:7">
      <c r="A13" s="35" t="s">
        <v>126</v>
      </c>
      <c r="B13" s="36">
        <v>1</v>
      </c>
      <c r="C13" s="98">
        <v>445000</v>
      </c>
      <c r="D13" s="27">
        <f>B13/$B$15</f>
        <v>1.8181818181818181E-2</v>
      </c>
      <c r="E13" s="23">
        <f>C13/$C$15</f>
        <v>1.590985796250851E-2</v>
      </c>
      <c r="F13" s="75">
        <v>5</v>
      </c>
      <c r="G13" s="75">
        <f>RANK(C13,$C$7:$C$14)</f>
        <v>7</v>
      </c>
    </row>
    <row r="14" spans="1:7">
      <c r="A14" s="35" t="s">
        <v>97</v>
      </c>
      <c r="B14" s="36">
        <v>1</v>
      </c>
      <c r="C14" s="98">
        <v>362000</v>
      </c>
      <c r="D14" s="27">
        <f>B14/$B$15</f>
        <v>1.8181818181818181E-2</v>
      </c>
      <c r="E14" s="23">
        <f>C14/$C$15</f>
        <v>1.2942401308827147E-2</v>
      </c>
      <c r="F14" s="75">
        <v>5</v>
      </c>
      <c r="G14" s="75">
        <f>RANK(C14,$C$7:$C$14)</f>
        <v>8</v>
      </c>
    </row>
    <row r="15" spans="1:7">
      <c r="A15" s="28" t="s">
        <v>23</v>
      </c>
      <c r="B15" s="29">
        <f>SUM(B7:B14)</f>
        <v>55</v>
      </c>
      <c r="C15" s="99">
        <f>SUM(C7:C14)</f>
        <v>27970080</v>
      </c>
      <c r="D15" s="30">
        <f>SUM(D7:D14)</f>
        <v>1</v>
      </c>
      <c r="E15" s="30">
        <f>SUM(E7:E14)</f>
        <v>1</v>
      </c>
      <c r="F15" s="31"/>
      <c r="G15" s="31"/>
    </row>
    <row r="16" spans="1:7" ht="13.5" thickBot="1"/>
    <row r="17" spans="1:7" ht="16.5" thickBot="1">
      <c r="A17" s="122" t="s">
        <v>14</v>
      </c>
      <c r="B17" s="123"/>
      <c r="C17" s="123"/>
      <c r="D17" s="123"/>
      <c r="E17" s="123"/>
      <c r="F17" s="123"/>
      <c r="G17" s="124"/>
    </row>
    <row r="18" spans="1:7">
      <c r="A18" s="3"/>
      <c r="B18" s="104"/>
      <c r="C18" s="96"/>
      <c r="D18" s="10" t="s">
        <v>5</v>
      </c>
      <c r="E18" s="10" t="s">
        <v>5</v>
      </c>
      <c r="F18" s="11" t="s">
        <v>6</v>
      </c>
      <c r="G18" s="15" t="s">
        <v>6</v>
      </c>
    </row>
    <row r="19" spans="1:7">
      <c r="A19" s="12" t="s">
        <v>7</v>
      </c>
      <c r="B19" s="12" t="s">
        <v>8</v>
      </c>
      <c r="C19" s="97" t="s">
        <v>9</v>
      </c>
      <c r="D19" s="13" t="s">
        <v>8</v>
      </c>
      <c r="E19" s="13" t="s">
        <v>9</v>
      </c>
      <c r="F19" s="14" t="s">
        <v>8</v>
      </c>
      <c r="G19" s="16" t="s">
        <v>9</v>
      </c>
    </row>
    <row r="20" spans="1:7">
      <c r="A20" s="140" t="s">
        <v>53</v>
      </c>
      <c r="B20" s="137">
        <v>6</v>
      </c>
      <c r="C20" s="138">
        <v>4258787</v>
      </c>
      <c r="D20" s="139">
        <f>B20/$B$23</f>
        <v>0.6</v>
      </c>
      <c r="E20" s="134">
        <f>C20/$C$23</f>
        <v>0.67968625938884542</v>
      </c>
      <c r="F20" s="135">
        <v>1</v>
      </c>
      <c r="G20" s="135">
        <f>RANK(C20,$C$20:$C$22)</f>
        <v>1</v>
      </c>
    </row>
    <row r="21" spans="1:7">
      <c r="A21" s="48" t="s">
        <v>57</v>
      </c>
      <c r="B21" s="49">
        <v>3</v>
      </c>
      <c r="C21" s="100">
        <v>1413574</v>
      </c>
      <c r="D21" s="27">
        <f>B21/$B$23</f>
        <v>0.3</v>
      </c>
      <c r="E21" s="23">
        <f>C21/$C$23</f>
        <v>0.22560105129214678</v>
      </c>
      <c r="F21" s="75">
        <v>2</v>
      </c>
      <c r="G21" s="75">
        <f>RANK(C21,$C$20:$C$22)</f>
        <v>2</v>
      </c>
    </row>
    <row r="22" spans="1:7">
      <c r="A22" s="48" t="s">
        <v>61</v>
      </c>
      <c r="B22" s="49">
        <v>1</v>
      </c>
      <c r="C22" s="100">
        <v>593452</v>
      </c>
      <c r="D22" s="27">
        <f>B22/$B$23</f>
        <v>0.1</v>
      </c>
      <c r="E22" s="23">
        <f>C22/$C$23</f>
        <v>9.4712689319007767E-2</v>
      </c>
      <c r="F22" s="75">
        <v>3</v>
      </c>
      <c r="G22" s="75">
        <f>RANK(C22,$C$20:$C$22)</f>
        <v>3</v>
      </c>
    </row>
    <row r="23" spans="1:7">
      <c r="A23" s="28" t="s">
        <v>23</v>
      </c>
      <c r="B23" s="29">
        <f>SUM(B20:B22)</f>
        <v>10</v>
      </c>
      <c r="C23" s="99">
        <f>SUM(C20:C22)</f>
        <v>6265813</v>
      </c>
      <c r="D23" s="30">
        <f>SUM(D20:D22)</f>
        <v>0.99999999999999989</v>
      </c>
      <c r="E23" s="30">
        <f>SUM(E20:E22)</f>
        <v>1</v>
      </c>
      <c r="F23" s="31"/>
      <c r="G23" s="31"/>
    </row>
    <row r="24" spans="1:7" ht="13.5" thickBot="1"/>
    <row r="25" spans="1:7" ht="16.5" thickBot="1">
      <c r="A25" s="122" t="s">
        <v>15</v>
      </c>
      <c r="B25" s="123"/>
      <c r="C25" s="123"/>
      <c r="D25" s="123"/>
      <c r="E25" s="123"/>
      <c r="F25" s="123"/>
      <c r="G25" s="124"/>
    </row>
    <row r="26" spans="1:7">
      <c r="A26" s="3"/>
      <c r="B26" s="104"/>
      <c r="C26" s="96"/>
      <c r="D26" s="10" t="s">
        <v>5</v>
      </c>
      <c r="E26" s="10" t="s">
        <v>5</v>
      </c>
      <c r="F26" s="11" t="s">
        <v>6</v>
      </c>
      <c r="G26" s="15" t="s">
        <v>6</v>
      </c>
    </row>
    <row r="27" spans="1:7">
      <c r="A27" s="12" t="s">
        <v>7</v>
      </c>
      <c r="B27" s="12" t="s">
        <v>8</v>
      </c>
      <c r="C27" s="97" t="s">
        <v>9</v>
      </c>
      <c r="D27" s="17" t="s">
        <v>8</v>
      </c>
      <c r="E27" s="13" t="s">
        <v>9</v>
      </c>
      <c r="F27" s="14" t="s">
        <v>8</v>
      </c>
      <c r="G27" s="16" t="s">
        <v>9</v>
      </c>
    </row>
    <row r="28" spans="1:7">
      <c r="A28" s="136" t="s">
        <v>53</v>
      </c>
      <c r="B28" s="137">
        <v>25</v>
      </c>
      <c r="C28" s="138">
        <v>14023080</v>
      </c>
      <c r="D28" s="139">
        <f t="shared" ref="D28:D33" si="2">B28/$B$36</f>
        <v>0.45454545454545453</v>
      </c>
      <c r="E28" s="134">
        <f t="shared" ref="E28:E33" si="3">C28/$C$36</f>
        <v>0.50136002471212093</v>
      </c>
      <c r="F28" s="135">
        <v>1</v>
      </c>
      <c r="G28" s="135">
        <f>RANK(C28,$C$28:$C$35)</f>
        <v>1</v>
      </c>
    </row>
    <row r="29" spans="1:7">
      <c r="A29" s="35" t="s">
        <v>57</v>
      </c>
      <c r="B29" s="36">
        <v>15</v>
      </c>
      <c r="C29" s="98">
        <v>7465500</v>
      </c>
      <c r="D29" s="27">
        <f t="shared" si="2"/>
        <v>0.27272727272727271</v>
      </c>
      <c r="E29" s="23">
        <f t="shared" si="3"/>
        <v>0.26691021262720738</v>
      </c>
      <c r="F29" s="108">
        <v>2</v>
      </c>
      <c r="G29" s="75">
        <f>RANK(C29,$C$28:$C$35)</f>
        <v>2</v>
      </c>
    </row>
    <row r="30" spans="1:7">
      <c r="A30" s="35" t="s">
        <v>61</v>
      </c>
      <c r="B30" s="36">
        <v>7</v>
      </c>
      <c r="C30" s="98">
        <v>2687500</v>
      </c>
      <c r="D30" s="27">
        <f t="shared" si="2"/>
        <v>0.12727272727272726</v>
      </c>
      <c r="E30" s="23">
        <f t="shared" si="3"/>
        <v>9.6084816346610383E-2</v>
      </c>
      <c r="F30" s="108">
        <v>3</v>
      </c>
      <c r="G30" s="75">
        <f>RANK(C30,$C$28:$C$35)</f>
        <v>3</v>
      </c>
    </row>
    <row r="31" spans="1:7">
      <c r="A31" s="35" t="s">
        <v>124</v>
      </c>
      <c r="B31" s="36">
        <v>2</v>
      </c>
      <c r="C31" s="98">
        <v>1227000</v>
      </c>
      <c r="D31" s="27">
        <f t="shared" si="2"/>
        <v>3.6363636363636362E-2</v>
      </c>
      <c r="E31" s="23">
        <f t="shared" si="3"/>
        <v>4.3868304988759418E-2</v>
      </c>
      <c r="F31" s="75">
        <v>4</v>
      </c>
      <c r="G31" s="75">
        <f>RANK(C31,$C$28:$C$35)</f>
        <v>4</v>
      </c>
    </row>
    <row r="32" spans="1:7">
      <c r="A32" s="35" t="s">
        <v>64</v>
      </c>
      <c r="B32" s="36">
        <v>2</v>
      </c>
      <c r="C32" s="98">
        <v>925000</v>
      </c>
      <c r="D32" s="27">
        <f t="shared" si="2"/>
        <v>3.6363636363636362E-2</v>
      </c>
      <c r="E32" s="23">
        <f t="shared" si="3"/>
        <v>3.3071053068135667E-2</v>
      </c>
      <c r="F32" s="108">
        <v>4</v>
      </c>
      <c r="G32" s="75">
        <f>RANK(C32,$C$28:$C$35)</f>
        <v>5</v>
      </c>
    </row>
    <row r="33" spans="1:7">
      <c r="A33" s="35" t="s">
        <v>119</v>
      </c>
      <c r="B33" s="36">
        <v>2</v>
      </c>
      <c r="C33" s="98">
        <v>835000</v>
      </c>
      <c r="D33" s="27">
        <f t="shared" si="2"/>
        <v>3.6363636363636362E-2</v>
      </c>
      <c r="E33" s="23">
        <f t="shared" si="3"/>
        <v>2.9853328985830572E-2</v>
      </c>
      <c r="F33" s="75">
        <v>4</v>
      </c>
      <c r="G33" s="75">
        <f>RANK(C33,$C$28:$C$35)</f>
        <v>6</v>
      </c>
    </row>
    <row r="34" spans="1:7">
      <c r="A34" s="35" t="s">
        <v>126</v>
      </c>
      <c r="B34" s="36">
        <v>1</v>
      </c>
      <c r="C34" s="98">
        <v>445000</v>
      </c>
      <c r="D34" s="27">
        <f>B34/$B$36</f>
        <v>1.8181818181818181E-2</v>
      </c>
      <c r="E34" s="23">
        <f>C34/$C$36</f>
        <v>1.590985796250851E-2</v>
      </c>
      <c r="F34" s="75">
        <v>5</v>
      </c>
      <c r="G34" s="75">
        <f>RANK(C34,$C$28:$C$35)</f>
        <v>7</v>
      </c>
    </row>
    <row r="35" spans="1:7">
      <c r="A35" s="35" t="s">
        <v>97</v>
      </c>
      <c r="B35" s="36">
        <v>1</v>
      </c>
      <c r="C35" s="98">
        <v>362000</v>
      </c>
      <c r="D35" s="27">
        <f>B35/$B$36</f>
        <v>1.8181818181818181E-2</v>
      </c>
      <c r="E35" s="23">
        <f>C35/$C$36</f>
        <v>1.2942401308827147E-2</v>
      </c>
      <c r="F35" s="75">
        <v>5</v>
      </c>
      <c r="G35" s="75">
        <f>RANK(C35,$C$28:$C$35)</f>
        <v>8</v>
      </c>
    </row>
    <row r="36" spans="1:7">
      <c r="A36" s="28" t="s">
        <v>23</v>
      </c>
      <c r="B36" s="40">
        <f>SUM(B28:B35)</f>
        <v>55</v>
      </c>
      <c r="C36" s="101">
        <f>SUM(C28:C35)</f>
        <v>27970080</v>
      </c>
      <c r="D36" s="30">
        <f>SUM(D28:D35)</f>
        <v>1</v>
      </c>
      <c r="E36" s="30">
        <f>SUM(E28:E35)</f>
        <v>1</v>
      </c>
      <c r="F36" s="31"/>
      <c r="G36" s="31"/>
    </row>
    <row r="37" spans="1:7" ht="13.5" thickBot="1"/>
    <row r="38" spans="1:7" ht="16.5" thickBot="1">
      <c r="A38" s="122" t="s">
        <v>16</v>
      </c>
      <c r="B38" s="123"/>
      <c r="C38" s="123"/>
      <c r="D38" s="123"/>
      <c r="E38" s="123"/>
      <c r="F38" s="123"/>
      <c r="G38" s="124"/>
    </row>
    <row r="39" spans="1:7">
      <c r="A39" s="18"/>
      <c r="B39" s="105"/>
      <c r="C39" s="102"/>
      <c r="D39" s="10" t="s">
        <v>5</v>
      </c>
      <c r="E39" s="10" t="s">
        <v>5</v>
      </c>
      <c r="F39" s="11" t="s">
        <v>6</v>
      </c>
      <c r="G39" s="15" t="s">
        <v>6</v>
      </c>
    </row>
    <row r="40" spans="1:7">
      <c r="A40" s="12" t="s">
        <v>7</v>
      </c>
      <c r="B40" s="12" t="s">
        <v>8</v>
      </c>
      <c r="C40" s="97" t="s">
        <v>9</v>
      </c>
      <c r="D40" s="13" t="s">
        <v>8</v>
      </c>
      <c r="E40" s="13" t="s">
        <v>9</v>
      </c>
      <c r="F40" s="14" t="s">
        <v>8</v>
      </c>
      <c r="G40" s="16" t="s">
        <v>9</v>
      </c>
    </row>
    <row r="41" spans="1:7">
      <c r="A41" s="93" t="s">
        <v>143</v>
      </c>
      <c r="B41" s="94"/>
      <c r="C41" s="103"/>
      <c r="D41" s="23"/>
      <c r="E41" s="23"/>
      <c r="F41" s="75"/>
      <c r="G41" s="75"/>
    </row>
    <row r="42" spans="1:7">
      <c r="A42" s="28" t="s">
        <v>23</v>
      </c>
      <c r="B42" s="40">
        <f>SUM(B41:B41)</f>
        <v>0</v>
      </c>
      <c r="C42" s="101">
        <f>SUM(C41:C41)</f>
        <v>0</v>
      </c>
      <c r="D42" s="30"/>
      <c r="E42" s="30"/>
      <c r="F42" s="31"/>
      <c r="G42" s="31"/>
    </row>
    <row r="43" spans="1:7" ht="13.5" thickBot="1"/>
    <row r="44" spans="1:7" ht="16.5" thickBot="1">
      <c r="A44" s="122" t="s">
        <v>17</v>
      </c>
      <c r="B44" s="123"/>
      <c r="C44" s="123"/>
      <c r="D44" s="123"/>
      <c r="E44" s="123"/>
      <c r="F44" s="123"/>
      <c r="G44" s="124"/>
    </row>
    <row r="45" spans="1:7">
      <c r="A45" s="18"/>
      <c r="B45" s="105"/>
      <c r="C45" s="102"/>
      <c r="D45" s="10" t="s">
        <v>5</v>
      </c>
      <c r="E45" s="10" t="s">
        <v>5</v>
      </c>
      <c r="F45" s="11" t="s">
        <v>6</v>
      </c>
      <c r="G45" s="15" t="s">
        <v>6</v>
      </c>
    </row>
    <row r="46" spans="1:7">
      <c r="A46" s="12" t="s">
        <v>7</v>
      </c>
      <c r="B46" s="12" t="s">
        <v>8</v>
      </c>
      <c r="C46" s="97" t="s">
        <v>9</v>
      </c>
      <c r="D46" s="13" t="s">
        <v>8</v>
      </c>
      <c r="E46" s="13" t="s">
        <v>9</v>
      </c>
      <c r="F46" s="14" t="s">
        <v>8</v>
      </c>
      <c r="G46" s="16" t="s">
        <v>9</v>
      </c>
    </row>
    <row r="47" spans="1:7" ht="25.5">
      <c r="A47" s="35" t="s">
        <v>144</v>
      </c>
      <c r="B47" s="36"/>
      <c r="C47" s="98"/>
      <c r="D47" s="27"/>
      <c r="E47" s="23"/>
      <c r="F47" s="75"/>
      <c r="G47" s="75"/>
    </row>
    <row r="48" spans="1:7">
      <c r="A48" s="28" t="s">
        <v>23</v>
      </c>
      <c r="B48" s="29">
        <f>SUM(B47:B47)</f>
        <v>0</v>
      </c>
      <c r="C48" s="99">
        <f>SUM(C47:C47)</f>
        <v>0</v>
      </c>
      <c r="D48" s="30"/>
      <c r="E48" s="30"/>
      <c r="F48" s="31"/>
      <c r="G48" s="31"/>
    </row>
    <row r="51" spans="1:3">
      <c r="A51" s="128" t="s">
        <v>24</v>
      </c>
      <c r="B51" s="128"/>
      <c r="C51" s="128"/>
    </row>
    <row r="52" spans="1:3">
      <c r="A52" s="20" t="s">
        <v>25</v>
      </c>
    </row>
  </sheetData>
  <sortState ref="A107:C126">
    <sortCondition descending="1" ref="B107"/>
    <sortCondition descending="1" ref="C107"/>
  </sortState>
  <mergeCells count="6">
    <mergeCell ref="A51:C51"/>
    <mergeCell ref="A4:G4"/>
    <mergeCell ref="A17:G17"/>
    <mergeCell ref="A25:G25"/>
    <mergeCell ref="A38:G38"/>
    <mergeCell ref="A44:G44"/>
  </mergeCells>
  <phoneticPr fontId="2" type="noConversion"/>
  <hyperlinks>
    <hyperlink ref="A52" r:id="rId1"/>
  </hyperlinks>
  <pageMargins left="0.75" right="0.75" top="1" bottom="1" header="0.5" footer="0.5"/>
  <pageSetup scale="77" orientation="portrait" horizontalDpi="300" verticalDpi="300" r:id="rId2"/>
  <headerFooter alignWithMargins="0">
    <oddFooter>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G42"/>
  <sheetViews>
    <sheetView workbookViewId="0">
      <selection activeCell="G1" sqref="G1"/>
    </sheetView>
  </sheetViews>
  <sheetFormatPr defaultRowHeight="12.75"/>
  <cols>
    <col min="1" max="1" width="30.42578125" style="41" customWidth="1"/>
    <col min="2" max="2" width="13.85546875" style="63" customWidth="1"/>
    <col min="3" max="3" width="20.7109375" style="21" customWidth="1"/>
    <col min="4" max="4" width="12" style="22" customWidth="1"/>
    <col min="5" max="5" width="17.28515625" style="22" customWidth="1"/>
    <col min="6" max="6" width="12.5703125" style="63" customWidth="1"/>
    <col min="7" max="7" width="16.28515625" style="63" customWidth="1"/>
  </cols>
  <sheetData>
    <row r="1" spans="1:7" ht="15.75">
      <c r="A1" s="55" t="s">
        <v>49</v>
      </c>
    </row>
    <row r="2" spans="1:7">
      <c r="A2" s="56" t="str">
        <f>'OVERALL STATS'!A2</f>
        <v>Reporting Period: APRIL, 2023</v>
      </c>
    </row>
    <row r="3" spans="1:7" ht="13.5" thickBot="1"/>
    <row r="4" spans="1:7" ht="16.5" thickBot="1">
      <c r="A4" s="122" t="s">
        <v>18</v>
      </c>
      <c r="B4" s="123"/>
      <c r="C4" s="123"/>
      <c r="D4" s="123"/>
      <c r="E4" s="123"/>
      <c r="F4" s="123"/>
      <c r="G4" s="124"/>
    </row>
    <row r="5" spans="1:7">
      <c r="A5" s="57"/>
      <c r="B5" s="65"/>
      <c r="C5" s="39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58" t="s">
        <v>11</v>
      </c>
      <c r="B6" s="19" t="s">
        <v>8</v>
      </c>
      <c r="C6" s="50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41" t="s">
        <v>53</v>
      </c>
      <c r="B7" s="142">
        <v>4</v>
      </c>
      <c r="C7" s="67">
        <v>1061040</v>
      </c>
      <c r="D7" s="139">
        <f>B7/$B$11</f>
        <v>0.36363636363636365</v>
      </c>
      <c r="E7" s="66">
        <f>C7/$C$11</f>
        <v>0.33616682877682341</v>
      </c>
      <c r="F7" s="135">
        <v>1</v>
      </c>
      <c r="G7" s="75">
        <f>RANK(C7,$C$7:$C$10)</f>
        <v>2</v>
      </c>
    </row>
    <row r="8" spans="1:7">
      <c r="A8" s="145" t="s">
        <v>57</v>
      </c>
      <c r="B8" s="53">
        <v>3</v>
      </c>
      <c r="C8" s="144">
        <v>1421250</v>
      </c>
      <c r="D8" s="27">
        <f>B8/$B$11</f>
        <v>0.27272727272727271</v>
      </c>
      <c r="E8" s="143">
        <f>C8/$C$11</f>
        <v>0.4502913230406585</v>
      </c>
      <c r="F8" s="75">
        <v>2</v>
      </c>
      <c r="G8" s="135">
        <f>RANK(C8,$C$7:$C$10)</f>
        <v>1</v>
      </c>
    </row>
    <row r="9" spans="1:7">
      <c r="A9" s="60" t="s">
        <v>64</v>
      </c>
      <c r="B9" s="53">
        <v>2</v>
      </c>
      <c r="C9" s="54">
        <v>424000</v>
      </c>
      <c r="D9" s="27">
        <f t="shared" ref="D9" si="0">B9/$B$11</f>
        <v>0.18181818181818182</v>
      </c>
      <c r="E9" s="66">
        <f t="shared" ref="E9" si="1">C9/$C$11</f>
        <v>0.13433493120087192</v>
      </c>
      <c r="F9" s="75">
        <v>3</v>
      </c>
      <c r="G9" s="75">
        <f>RANK(C9,$C$7:$C$10)</f>
        <v>3</v>
      </c>
    </row>
    <row r="10" spans="1:7">
      <c r="A10" s="60" t="s">
        <v>61</v>
      </c>
      <c r="B10" s="53">
        <v>2</v>
      </c>
      <c r="C10" s="54">
        <v>250000</v>
      </c>
      <c r="D10" s="27">
        <f>B10/$B$11</f>
        <v>0.18181818181818182</v>
      </c>
      <c r="E10" s="66">
        <f>C10/$C$11</f>
        <v>7.9206916981646169E-2</v>
      </c>
      <c r="F10" s="75">
        <v>3</v>
      </c>
      <c r="G10" s="75">
        <f>RANK(C10,$C$7:$C$10)</f>
        <v>4</v>
      </c>
    </row>
    <row r="11" spans="1:7">
      <c r="A11" s="59" t="s">
        <v>23</v>
      </c>
      <c r="B11" s="34">
        <f>SUM(B7:B10)</f>
        <v>11</v>
      </c>
      <c r="C11" s="51">
        <f>SUM(C7:C10)</f>
        <v>3156290</v>
      </c>
      <c r="D11" s="30">
        <f>SUM(D7:D10)</f>
        <v>1</v>
      </c>
      <c r="E11" s="30">
        <f>SUM(E7:E10)</f>
        <v>1</v>
      </c>
      <c r="F11" s="40"/>
      <c r="G11" s="40"/>
    </row>
    <row r="12" spans="1:7" ht="13.5" thickBot="1"/>
    <row r="13" spans="1:7" ht="16.5" thickBot="1">
      <c r="A13" s="122" t="s">
        <v>19</v>
      </c>
      <c r="B13" s="123"/>
      <c r="C13" s="123"/>
      <c r="D13" s="123"/>
      <c r="E13" s="123"/>
      <c r="F13" s="123"/>
      <c r="G13" s="124"/>
    </row>
    <row r="14" spans="1:7">
      <c r="A14" s="57"/>
      <c r="B14" s="65"/>
      <c r="C14" s="39"/>
      <c r="D14" s="10" t="s">
        <v>5</v>
      </c>
      <c r="E14" s="10" t="s">
        <v>5</v>
      </c>
      <c r="F14" s="11" t="s">
        <v>6</v>
      </c>
      <c r="G14" s="11" t="s">
        <v>6</v>
      </c>
    </row>
    <row r="15" spans="1:7">
      <c r="A15" s="58" t="s">
        <v>11</v>
      </c>
      <c r="B15" s="19" t="s">
        <v>8</v>
      </c>
      <c r="C15" s="50" t="s">
        <v>9</v>
      </c>
      <c r="D15" s="13" t="s">
        <v>8</v>
      </c>
      <c r="E15" s="13" t="s">
        <v>9</v>
      </c>
      <c r="F15" s="14" t="s">
        <v>8</v>
      </c>
      <c r="G15" s="14" t="s">
        <v>9</v>
      </c>
    </row>
    <row r="16" spans="1:7">
      <c r="A16" s="146" t="s">
        <v>64</v>
      </c>
      <c r="B16" s="135">
        <v>1</v>
      </c>
      <c r="C16" s="147">
        <v>5000000</v>
      </c>
      <c r="D16" s="139">
        <f>B16/$B$18</f>
        <v>0.5</v>
      </c>
      <c r="E16" s="143">
        <f>C16/$C$18</f>
        <v>0.92421441774491686</v>
      </c>
      <c r="F16" s="135">
        <v>1</v>
      </c>
      <c r="G16" s="135">
        <f>RANK(C16,$C$16:$C$17)</f>
        <v>1</v>
      </c>
    </row>
    <row r="17" spans="1:7">
      <c r="A17" s="146" t="s">
        <v>57</v>
      </c>
      <c r="B17" s="135">
        <v>1</v>
      </c>
      <c r="C17" s="76">
        <v>410000</v>
      </c>
      <c r="D17" s="139">
        <f>B17/$B$18</f>
        <v>0.5</v>
      </c>
      <c r="E17" s="66">
        <f>C17/$C$18</f>
        <v>7.5785582255083181E-2</v>
      </c>
      <c r="F17" s="135">
        <v>1</v>
      </c>
      <c r="G17" s="75">
        <f>RANK(C17,$C$16:$C$17)</f>
        <v>2</v>
      </c>
    </row>
    <row r="18" spans="1:7">
      <c r="A18" s="59" t="s">
        <v>23</v>
      </c>
      <c r="B18" s="40">
        <f>SUM(B16:B17)</f>
        <v>2</v>
      </c>
      <c r="C18" s="37">
        <f>SUM(C16:C17)</f>
        <v>5410000</v>
      </c>
      <c r="D18" s="30">
        <f>SUM(D16:D17)</f>
        <v>1</v>
      </c>
      <c r="E18" s="30">
        <f>SUM(E16:E17)</f>
        <v>1</v>
      </c>
      <c r="F18" s="40"/>
      <c r="G18" s="40"/>
    </row>
    <row r="19" spans="1:7" ht="13.5" thickBot="1"/>
    <row r="20" spans="1:7" ht="16.5" thickBot="1">
      <c r="A20" s="122" t="s">
        <v>20</v>
      </c>
      <c r="B20" s="123"/>
      <c r="C20" s="123"/>
      <c r="D20" s="123"/>
      <c r="E20" s="123"/>
      <c r="F20" s="123"/>
      <c r="G20" s="124"/>
    </row>
    <row r="21" spans="1:7">
      <c r="A21" s="57"/>
      <c r="B21" s="65"/>
      <c r="C21" s="39"/>
      <c r="D21" s="10" t="s">
        <v>5</v>
      </c>
      <c r="E21" s="10" t="s">
        <v>5</v>
      </c>
      <c r="F21" s="11" t="s">
        <v>6</v>
      </c>
      <c r="G21" s="11" t="s">
        <v>6</v>
      </c>
    </row>
    <row r="22" spans="1:7">
      <c r="A22" s="58" t="s">
        <v>11</v>
      </c>
      <c r="B22" s="19" t="s">
        <v>8</v>
      </c>
      <c r="C22" s="50" t="s">
        <v>9</v>
      </c>
      <c r="D22" s="13" t="s">
        <v>8</v>
      </c>
      <c r="E22" s="13" t="s">
        <v>9</v>
      </c>
      <c r="F22" s="14" t="s">
        <v>8</v>
      </c>
      <c r="G22" s="14" t="s">
        <v>9</v>
      </c>
    </row>
    <row r="23" spans="1:7" ht="25.5">
      <c r="A23" s="71" t="s">
        <v>145</v>
      </c>
      <c r="B23" s="73"/>
      <c r="C23" s="74"/>
      <c r="D23" s="27"/>
      <c r="E23" s="66"/>
      <c r="F23" s="75"/>
      <c r="G23" s="75"/>
    </row>
    <row r="24" spans="1:7">
      <c r="A24" s="59" t="s">
        <v>23</v>
      </c>
      <c r="B24" s="40">
        <f>SUM(B23:B23)</f>
        <v>0</v>
      </c>
      <c r="C24" s="37">
        <f>SUM(C23:C23)</f>
        <v>0</v>
      </c>
      <c r="D24" s="30"/>
      <c r="E24" s="30"/>
      <c r="F24" s="40"/>
      <c r="G24" s="40"/>
    </row>
    <row r="25" spans="1:7" ht="13.5" thickBot="1"/>
    <row r="26" spans="1:7" ht="16.5" thickBot="1">
      <c r="A26" s="122" t="s">
        <v>21</v>
      </c>
      <c r="B26" s="123"/>
      <c r="C26" s="123"/>
      <c r="D26" s="123"/>
      <c r="E26" s="123"/>
      <c r="F26" s="123"/>
      <c r="G26" s="124"/>
    </row>
    <row r="27" spans="1:7">
      <c r="A27" s="57"/>
      <c r="B27" s="65"/>
      <c r="C27" s="39"/>
      <c r="D27" s="10" t="s">
        <v>5</v>
      </c>
      <c r="E27" s="10" t="s">
        <v>5</v>
      </c>
      <c r="F27" s="11" t="s">
        <v>6</v>
      </c>
      <c r="G27" s="11" t="s">
        <v>6</v>
      </c>
    </row>
    <row r="28" spans="1:7">
      <c r="A28" s="58" t="s">
        <v>11</v>
      </c>
      <c r="B28" s="19" t="s">
        <v>8</v>
      </c>
      <c r="C28" s="50" t="s">
        <v>9</v>
      </c>
      <c r="D28" s="13" t="s">
        <v>8</v>
      </c>
      <c r="E28" s="13" t="s">
        <v>9</v>
      </c>
      <c r="F28" s="14" t="s">
        <v>8</v>
      </c>
      <c r="G28" s="14" t="s">
        <v>9</v>
      </c>
    </row>
    <row r="29" spans="1:7">
      <c r="A29" s="72" t="s">
        <v>146</v>
      </c>
      <c r="B29" s="75"/>
      <c r="C29" s="76"/>
      <c r="D29" s="23"/>
      <c r="E29" s="66"/>
      <c r="F29" s="75"/>
      <c r="G29" s="75"/>
    </row>
    <row r="30" spans="1:7">
      <c r="A30" s="59" t="s">
        <v>23</v>
      </c>
      <c r="B30" s="34">
        <f>SUM(B29:B29)</f>
        <v>0</v>
      </c>
      <c r="C30" s="51">
        <f>SUM(C29:C29)</f>
        <v>0</v>
      </c>
      <c r="D30" s="30"/>
      <c r="E30" s="30"/>
      <c r="F30" s="40"/>
      <c r="G30" s="40"/>
    </row>
    <row r="31" spans="1:7" ht="13.5" thickBot="1"/>
    <row r="32" spans="1:7" ht="16.5" thickBot="1">
      <c r="A32" s="122" t="s">
        <v>22</v>
      </c>
      <c r="B32" s="123"/>
      <c r="C32" s="123"/>
      <c r="D32" s="123"/>
      <c r="E32" s="123"/>
      <c r="F32" s="123"/>
      <c r="G32" s="124"/>
    </row>
    <row r="33" spans="1:7">
      <c r="A33" s="57"/>
      <c r="B33" s="65"/>
      <c r="C33" s="39"/>
      <c r="D33" s="10" t="s">
        <v>5</v>
      </c>
      <c r="E33" s="10" t="s">
        <v>5</v>
      </c>
      <c r="F33" s="11" t="s">
        <v>6</v>
      </c>
      <c r="G33" s="11" t="s">
        <v>6</v>
      </c>
    </row>
    <row r="34" spans="1:7">
      <c r="A34" s="58" t="s">
        <v>11</v>
      </c>
      <c r="B34" s="19" t="s">
        <v>8</v>
      </c>
      <c r="C34" s="50" t="s">
        <v>9</v>
      </c>
      <c r="D34" s="13" t="s">
        <v>8</v>
      </c>
      <c r="E34" s="13" t="s">
        <v>9</v>
      </c>
      <c r="F34" s="14" t="s">
        <v>8</v>
      </c>
      <c r="G34" s="14" t="s">
        <v>9</v>
      </c>
    </row>
    <row r="35" spans="1:7">
      <c r="A35" s="145" t="s">
        <v>61</v>
      </c>
      <c r="B35" s="148">
        <v>1</v>
      </c>
      <c r="C35" s="144">
        <v>725000</v>
      </c>
      <c r="D35" s="134">
        <f t="shared" ref="D35" si="2">B35/$B$38</f>
        <v>0.33333333333333331</v>
      </c>
      <c r="E35" s="134">
        <f t="shared" ref="E35" si="3">C35/$C$38</f>
        <v>0.66053661356726723</v>
      </c>
      <c r="F35" s="135">
        <v>1</v>
      </c>
      <c r="G35" s="135">
        <f>RANK(C35,$C$35:$C$37)</f>
        <v>1</v>
      </c>
    </row>
    <row r="36" spans="1:7">
      <c r="A36" s="145" t="s">
        <v>84</v>
      </c>
      <c r="B36" s="148">
        <v>1</v>
      </c>
      <c r="C36" s="74">
        <v>349992.45</v>
      </c>
      <c r="D36" s="134">
        <f>B36/$B$38</f>
        <v>0.33333333333333331</v>
      </c>
      <c r="E36" s="23">
        <f>C36/$C$38</f>
        <v>0.31887286578911872</v>
      </c>
      <c r="F36" s="135">
        <v>1</v>
      </c>
      <c r="G36" s="75">
        <f>RANK(C36,$C$35:$C$37)</f>
        <v>2</v>
      </c>
    </row>
    <row r="37" spans="1:7">
      <c r="A37" s="145" t="s">
        <v>57</v>
      </c>
      <c r="B37" s="148">
        <v>1</v>
      </c>
      <c r="C37" s="74">
        <v>22600</v>
      </c>
      <c r="D37" s="134">
        <f>B37/$B$38</f>
        <v>0.33333333333333331</v>
      </c>
      <c r="E37" s="23">
        <f>C37/$C$38</f>
        <v>2.0590520643614121E-2</v>
      </c>
      <c r="F37" s="135">
        <v>1</v>
      </c>
      <c r="G37" s="75">
        <f>RANK(C37,$C$35:$C$37)</f>
        <v>3</v>
      </c>
    </row>
    <row r="38" spans="1:7">
      <c r="A38" s="59" t="s">
        <v>23</v>
      </c>
      <c r="B38" s="34">
        <f>SUM(B35:B37)</f>
        <v>3</v>
      </c>
      <c r="C38" s="51">
        <f>SUM(C35:C37)</f>
        <v>1097592.45</v>
      </c>
      <c r="D38" s="30">
        <f>SUM(D35:D37)</f>
        <v>1</v>
      </c>
      <c r="E38" s="30">
        <f>SUM(E35:E37)</f>
        <v>1</v>
      </c>
      <c r="F38" s="40"/>
      <c r="G38" s="40"/>
    </row>
    <row r="39" spans="1:7">
      <c r="A39" s="61"/>
      <c r="B39" s="24"/>
      <c r="C39" s="52"/>
      <c r="D39" s="42"/>
      <c r="E39" s="42"/>
      <c r="F39" s="64"/>
      <c r="G39" s="64"/>
    </row>
    <row r="41" spans="1:7">
      <c r="A41" s="128" t="s">
        <v>24</v>
      </c>
      <c r="B41" s="128"/>
      <c r="C41" s="128"/>
    </row>
    <row r="42" spans="1:7">
      <c r="A42" s="62" t="s">
        <v>25</v>
      </c>
    </row>
  </sheetData>
  <sortState ref="A107:C126">
    <sortCondition descending="1" ref="B107"/>
    <sortCondition descending="1" ref="C107"/>
  </sortState>
  <mergeCells count="6">
    <mergeCell ref="A41:C41"/>
    <mergeCell ref="A4:G4"/>
    <mergeCell ref="A13:G13"/>
    <mergeCell ref="A20:G20"/>
    <mergeCell ref="A26:G26"/>
    <mergeCell ref="A32:G32"/>
  </mergeCells>
  <phoneticPr fontId="2" type="noConversion"/>
  <hyperlinks>
    <hyperlink ref="A42" r:id="rId1"/>
  </hyperlinks>
  <pageMargins left="0.75" right="0.75" top="1" bottom="1" header="0.5" footer="0.5"/>
  <pageSetup scale="73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2"/>
  <sheetViews>
    <sheetView workbookViewId="0"/>
  </sheetViews>
  <sheetFormatPr defaultRowHeight="12.75"/>
  <cols>
    <col min="1" max="1" width="33.140625" customWidth="1"/>
    <col min="2" max="2" width="30.42578125" customWidth="1"/>
    <col min="3" max="3" width="5.85546875" bestFit="1" customWidth="1"/>
    <col min="4" max="4" width="10.7109375" customWidth="1"/>
    <col min="5" max="5" width="17.28515625" customWidth="1"/>
    <col min="6" max="6" width="16" bestFit="1" customWidth="1"/>
    <col min="7" max="7" width="22.5703125" bestFit="1" customWidth="1"/>
  </cols>
  <sheetData>
    <row r="1" spans="1:7">
      <c r="A1" s="77" t="s">
        <v>45</v>
      </c>
      <c r="B1" t="s">
        <v>28</v>
      </c>
    </row>
    <row r="2" spans="1:7">
      <c r="A2" s="77" t="s">
        <v>27</v>
      </c>
      <c r="B2" t="s">
        <v>28</v>
      </c>
    </row>
    <row r="4" spans="1:7">
      <c r="D4" s="77" t="s">
        <v>40</v>
      </c>
    </row>
    <row r="5" spans="1:7">
      <c r="A5" s="77" t="s">
        <v>7</v>
      </c>
      <c r="B5" s="77" t="s">
        <v>26</v>
      </c>
      <c r="C5" s="77" t="s">
        <v>31</v>
      </c>
      <c r="D5" t="s">
        <v>8</v>
      </c>
      <c r="E5" t="s">
        <v>9</v>
      </c>
      <c r="F5" t="s">
        <v>30</v>
      </c>
      <c r="G5" t="s">
        <v>46</v>
      </c>
    </row>
    <row r="6" spans="1:7">
      <c r="A6" t="s">
        <v>126</v>
      </c>
      <c r="D6" s="78">
        <v>1</v>
      </c>
      <c r="E6" s="25">
        <v>445000</v>
      </c>
      <c r="F6" s="9">
        <v>1.5384615384615385E-2</v>
      </c>
      <c r="G6" s="9">
        <v>1.2998054410323107E-2</v>
      </c>
    </row>
    <row r="7" spans="1:7">
      <c r="B7" t="s">
        <v>127</v>
      </c>
      <c r="D7" s="78">
        <v>1</v>
      </c>
      <c r="E7" s="25">
        <v>445000</v>
      </c>
      <c r="F7" s="9">
        <v>1.5384615384615385E-2</v>
      </c>
      <c r="G7" s="9">
        <v>1.2998054410323107E-2</v>
      </c>
    </row>
    <row r="8" spans="1:7">
      <c r="C8" t="s">
        <v>128</v>
      </c>
      <c r="D8" s="78">
        <v>1</v>
      </c>
      <c r="E8" s="25">
        <v>445000</v>
      </c>
      <c r="F8" s="9">
        <v>1.5384615384615385E-2</v>
      </c>
      <c r="G8" s="9">
        <v>1.2998054410323107E-2</v>
      </c>
    </row>
    <row r="9" spans="1:7">
      <c r="A9" t="s">
        <v>64</v>
      </c>
      <c r="D9" s="78">
        <v>2</v>
      </c>
      <c r="E9" s="25">
        <v>925000</v>
      </c>
      <c r="F9" s="9">
        <v>3.0769230769230771E-2</v>
      </c>
      <c r="G9" s="9">
        <v>2.7018427706851401E-2</v>
      </c>
    </row>
    <row r="10" spans="1:7">
      <c r="B10" t="s">
        <v>122</v>
      </c>
      <c r="D10" s="78">
        <v>2</v>
      </c>
      <c r="E10" s="25">
        <v>925000</v>
      </c>
      <c r="F10" s="9">
        <v>3.0769230769230771E-2</v>
      </c>
      <c r="G10" s="9">
        <v>2.7018427706851401E-2</v>
      </c>
    </row>
    <row r="11" spans="1:7">
      <c r="C11" t="s">
        <v>123</v>
      </c>
      <c r="D11" s="78">
        <v>2</v>
      </c>
      <c r="E11" s="25">
        <v>925000</v>
      </c>
      <c r="F11" s="9">
        <v>3.0769230769230771E-2</v>
      </c>
      <c r="G11" s="9">
        <v>2.7018427706851401E-2</v>
      </c>
    </row>
    <row r="12" spans="1:7">
      <c r="A12" t="s">
        <v>61</v>
      </c>
      <c r="D12" s="78">
        <v>8</v>
      </c>
      <c r="E12" s="25">
        <v>3280952</v>
      </c>
      <c r="F12" s="9">
        <v>0.12307692307692308</v>
      </c>
      <c r="G12" s="9">
        <v>9.5833691266648133E-2</v>
      </c>
    </row>
    <row r="13" spans="1:7">
      <c r="B13" t="s">
        <v>92</v>
      </c>
      <c r="D13" s="78">
        <v>5</v>
      </c>
      <c r="E13" s="25">
        <v>2148500</v>
      </c>
      <c r="F13" s="9">
        <v>7.6923076923076927E-2</v>
      </c>
      <c r="G13" s="9">
        <v>6.2755775057481339E-2</v>
      </c>
    </row>
    <row r="14" spans="1:7">
      <c r="C14" t="s">
        <v>114</v>
      </c>
      <c r="D14" s="78">
        <v>2</v>
      </c>
      <c r="E14" s="25">
        <v>716000</v>
      </c>
      <c r="F14" s="9">
        <v>3.0769230769230771E-2</v>
      </c>
      <c r="G14" s="9">
        <v>2.0913723500654707E-2</v>
      </c>
    </row>
    <row r="15" spans="1:7">
      <c r="C15" t="s">
        <v>110</v>
      </c>
      <c r="D15" s="78">
        <v>3</v>
      </c>
      <c r="E15" s="25">
        <v>1432500</v>
      </c>
      <c r="F15" s="9">
        <v>4.6153846153846156E-2</v>
      </c>
      <c r="G15" s="9">
        <v>4.1842051556826632E-2</v>
      </c>
    </row>
    <row r="16" spans="1:7">
      <c r="B16" t="s">
        <v>104</v>
      </c>
      <c r="D16" s="78">
        <v>3</v>
      </c>
      <c r="E16" s="25">
        <v>1132452</v>
      </c>
      <c r="F16" s="9">
        <v>4.6153846153846156E-2</v>
      </c>
      <c r="G16" s="9">
        <v>3.3077916209166794E-2</v>
      </c>
    </row>
    <row r="17" spans="1:7">
      <c r="C17" t="s">
        <v>118</v>
      </c>
      <c r="D17" s="78">
        <v>2</v>
      </c>
      <c r="E17" s="25">
        <v>539000</v>
      </c>
      <c r="F17" s="9">
        <v>3.0769230769230771E-2</v>
      </c>
      <c r="G17" s="9">
        <v>1.5743710847559898E-2</v>
      </c>
    </row>
    <row r="18" spans="1:7">
      <c r="C18" t="s">
        <v>105</v>
      </c>
      <c r="D18" s="78">
        <v>1</v>
      </c>
      <c r="E18" s="25">
        <v>593452</v>
      </c>
      <c r="F18" s="9">
        <v>1.5384615384615385E-2</v>
      </c>
      <c r="G18" s="9">
        <v>1.7334205361606896E-2</v>
      </c>
    </row>
    <row r="19" spans="1:7">
      <c r="A19" t="s">
        <v>97</v>
      </c>
      <c r="D19" s="78">
        <v>1</v>
      </c>
      <c r="E19" s="25">
        <v>362000</v>
      </c>
      <c r="F19" s="9">
        <v>1.5384615384615385E-2</v>
      </c>
      <c r="G19" s="9">
        <v>1.0573698194465089E-2</v>
      </c>
    </row>
    <row r="20" spans="1:7">
      <c r="B20" t="s">
        <v>98</v>
      </c>
      <c r="D20" s="78">
        <v>1</v>
      </c>
      <c r="E20" s="25">
        <v>362000</v>
      </c>
      <c r="F20" s="9">
        <v>1.5384615384615385E-2</v>
      </c>
      <c r="G20" s="9">
        <v>1.0573698194465089E-2</v>
      </c>
    </row>
    <row r="21" spans="1:7">
      <c r="C21" t="s">
        <v>99</v>
      </c>
      <c r="D21" s="78">
        <v>1</v>
      </c>
      <c r="E21" s="25">
        <v>362000</v>
      </c>
      <c r="F21" s="9">
        <v>1.5384615384615385E-2</v>
      </c>
      <c r="G21" s="9">
        <v>1.0573698194465089E-2</v>
      </c>
    </row>
    <row r="22" spans="1:7">
      <c r="A22" t="s">
        <v>124</v>
      </c>
      <c r="D22" s="78">
        <v>2</v>
      </c>
      <c r="E22" s="25">
        <v>1227000</v>
      </c>
      <c r="F22" s="9">
        <v>3.0769230769230771E-2</v>
      </c>
      <c r="G22" s="9">
        <v>3.5839579239250456E-2</v>
      </c>
    </row>
    <row r="23" spans="1:7">
      <c r="B23" t="s">
        <v>122</v>
      </c>
      <c r="D23" s="78">
        <v>1</v>
      </c>
      <c r="E23" s="25">
        <v>617000</v>
      </c>
      <c r="F23" s="9">
        <v>1.5384615384615385E-2</v>
      </c>
      <c r="G23" s="9">
        <v>1.8022021508245747E-2</v>
      </c>
    </row>
    <row r="24" spans="1:7">
      <c r="C24" t="s">
        <v>130</v>
      </c>
      <c r="D24" s="78">
        <v>1</v>
      </c>
      <c r="E24" s="25">
        <v>617000</v>
      </c>
      <c r="F24" s="9">
        <v>1.5384615384615385E-2</v>
      </c>
      <c r="G24" s="9">
        <v>1.8022021508245747E-2</v>
      </c>
    </row>
    <row r="25" spans="1:7">
      <c r="B25" t="s">
        <v>120</v>
      </c>
      <c r="D25" s="78">
        <v>1</v>
      </c>
      <c r="E25" s="25">
        <v>610000</v>
      </c>
      <c r="F25" s="9">
        <v>1.5384615384615385E-2</v>
      </c>
      <c r="G25" s="9">
        <v>1.7817557731004709E-2</v>
      </c>
    </row>
    <row r="26" spans="1:7">
      <c r="C26" t="s">
        <v>125</v>
      </c>
      <c r="D26" s="78">
        <v>1</v>
      </c>
      <c r="E26" s="25">
        <v>610000</v>
      </c>
      <c r="F26" s="9">
        <v>1.5384615384615385E-2</v>
      </c>
      <c r="G26" s="9">
        <v>1.7817557731004709E-2</v>
      </c>
    </row>
    <row r="27" spans="1:7">
      <c r="A27" t="s">
        <v>53</v>
      </c>
      <c r="D27" s="78">
        <v>31</v>
      </c>
      <c r="E27" s="25">
        <v>18281867</v>
      </c>
      <c r="F27" s="9">
        <v>0.47692307692307695</v>
      </c>
      <c r="G27" s="9">
        <v>0.53399708311975391</v>
      </c>
    </row>
    <row r="28" spans="1:7">
      <c r="B28" t="s">
        <v>92</v>
      </c>
      <c r="D28" s="78">
        <v>25</v>
      </c>
      <c r="E28" s="25">
        <v>13742867</v>
      </c>
      <c r="F28" s="9">
        <v>0.38461538461538464</v>
      </c>
      <c r="G28" s="9">
        <v>0.40141692813445817</v>
      </c>
    </row>
    <row r="29" spans="1:7">
      <c r="C29" t="s">
        <v>93</v>
      </c>
      <c r="D29" s="78">
        <v>14</v>
      </c>
      <c r="E29" s="25">
        <v>7536543</v>
      </c>
      <c r="F29" s="9">
        <v>0.2153846153846154</v>
      </c>
      <c r="G29" s="9">
        <v>0.22013572130278594</v>
      </c>
    </row>
    <row r="30" spans="1:7">
      <c r="C30" t="s">
        <v>109</v>
      </c>
      <c r="D30" s="78">
        <v>11</v>
      </c>
      <c r="E30" s="25">
        <v>6206324</v>
      </c>
      <c r="F30" s="9">
        <v>0.16923076923076924</v>
      </c>
      <c r="G30" s="9">
        <v>0.18128120683167226</v>
      </c>
    </row>
    <row r="31" spans="1:7">
      <c r="B31" t="s">
        <v>98</v>
      </c>
      <c r="D31" s="78">
        <v>1</v>
      </c>
      <c r="E31" s="25">
        <v>905000</v>
      </c>
      <c r="F31" s="9">
        <v>1.5384615384615385E-2</v>
      </c>
      <c r="G31" s="9">
        <v>2.6434245486162723E-2</v>
      </c>
    </row>
    <row r="32" spans="1:7">
      <c r="C32" t="s">
        <v>113</v>
      </c>
      <c r="D32" s="78">
        <v>1</v>
      </c>
      <c r="E32" s="25">
        <v>905000</v>
      </c>
      <c r="F32" s="9">
        <v>1.5384615384615385E-2</v>
      </c>
      <c r="G32" s="9">
        <v>2.6434245486162723E-2</v>
      </c>
    </row>
    <row r="33" spans="1:7">
      <c r="B33" t="s">
        <v>115</v>
      </c>
      <c r="D33" s="78">
        <v>1</v>
      </c>
      <c r="E33" s="25">
        <v>950000</v>
      </c>
      <c r="F33" s="9">
        <v>1.5384615384615385E-2</v>
      </c>
      <c r="G33" s="9">
        <v>2.7748655482712253E-2</v>
      </c>
    </row>
    <row r="34" spans="1:7">
      <c r="C34" t="s">
        <v>116</v>
      </c>
      <c r="D34" s="78">
        <v>1</v>
      </c>
      <c r="E34" s="25">
        <v>950000</v>
      </c>
      <c r="F34" s="9">
        <v>1.5384615384615385E-2</v>
      </c>
      <c r="G34" s="9">
        <v>2.7748655482712253E-2</v>
      </c>
    </row>
    <row r="35" spans="1:7">
      <c r="B35" t="s">
        <v>102</v>
      </c>
      <c r="D35" s="78">
        <v>2</v>
      </c>
      <c r="E35" s="25">
        <v>1854000</v>
      </c>
      <c r="F35" s="9">
        <v>3.0769230769230771E-2</v>
      </c>
      <c r="G35" s="9">
        <v>5.4153691857840539E-2</v>
      </c>
    </row>
    <row r="36" spans="1:7">
      <c r="C36" t="s">
        <v>103</v>
      </c>
      <c r="D36" s="78">
        <v>2</v>
      </c>
      <c r="E36" s="25">
        <v>1854000</v>
      </c>
      <c r="F36" s="9">
        <v>3.0769230769230771E-2</v>
      </c>
      <c r="G36" s="9">
        <v>5.4153691857840539E-2</v>
      </c>
    </row>
    <row r="37" spans="1:7">
      <c r="B37" t="s">
        <v>100</v>
      </c>
      <c r="D37" s="78">
        <v>1</v>
      </c>
      <c r="E37" s="25">
        <v>385000</v>
      </c>
      <c r="F37" s="9">
        <v>1.5384615384615385E-2</v>
      </c>
      <c r="G37" s="9">
        <v>1.1245507748257071E-2</v>
      </c>
    </row>
    <row r="38" spans="1:7">
      <c r="C38" t="s">
        <v>101</v>
      </c>
      <c r="D38" s="78">
        <v>1</v>
      </c>
      <c r="E38" s="25">
        <v>385000</v>
      </c>
      <c r="F38" s="9">
        <v>1.5384615384615385E-2</v>
      </c>
      <c r="G38" s="9">
        <v>1.1245507748257071E-2</v>
      </c>
    </row>
    <row r="39" spans="1:7">
      <c r="B39" t="s">
        <v>129</v>
      </c>
      <c r="D39" s="78">
        <v>1</v>
      </c>
      <c r="E39" s="25">
        <v>445000</v>
      </c>
      <c r="F39" s="9">
        <v>1.5384615384615385E-2</v>
      </c>
      <c r="G39" s="9">
        <v>1.2998054410323107E-2</v>
      </c>
    </row>
    <row r="40" spans="1:7">
      <c r="C40" t="s">
        <v>121</v>
      </c>
      <c r="D40" s="78">
        <v>1</v>
      </c>
      <c r="E40" s="25">
        <v>445000</v>
      </c>
      <c r="F40" s="9">
        <v>1.5384615384615385E-2</v>
      </c>
      <c r="G40" s="9">
        <v>1.2998054410323107E-2</v>
      </c>
    </row>
    <row r="41" spans="1:7">
      <c r="A41" t="s">
        <v>57</v>
      </c>
      <c r="D41" s="78">
        <v>18</v>
      </c>
      <c r="E41" s="25">
        <v>8879074</v>
      </c>
      <c r="F41" s="9">
        <v>0.27692307692307694</v>
      </c>
      <c r="G41" s="9">
        <v>0.25934985834895558</v>
      </c>
    </row>
    <row r="42" spans="1:7">
      <c r="B42" t="s">
        <v>92</v>
      </c>
      <c r="D42" s="78">
        <v>14</v>
      </c>
      <c r="E42" s="25">
        <v>6990500</v>
      </c>
      <c r="F42" s="9">
        <v>0.2153846153846154</v>
      </c>
      <c r="G42" s="9">
        <v>0.20418629068621053</v>
      </c>
    </row>
    <row r="43" spans="1:7">
      <c r="C43" t="s">
        <v>111</v>
      </c>
      <c r="D43" s="78">
        <v>9</v>
      </c>
      <c r="E43" s="25">
        <v>4069000</v>
      </c>
      <c r="F43" s="9">
        <v>0.13846153846153847</v>
      </c>
      <c r="G43" s="9">
        <v>0.11885187279911173</v>
      </c>
    </row>
    <row r="44" spans="1:7">
      <c r="C44" t="s">
        <v>95</v>
      </c>
      <c r="D44" s="78">
        <v>5</v>
      </c>
      <c r="E44" s="25">
        <v>2921500</v>
      </c>
      <c r="F44" s="9">
        <v>7.6923076923076927E-2</v>
      </c>
      <c r="G44" s="9">
        <v>8.5334417887098779E-2</v>
      </c>
    </row>
    <row r="45" spans="1:7">
      <c r="B45" t="s">
        <v>98</v>
      </c>
      <c r="D45" s="78">
        <v>1</v>
      </c>
      <c r="E45" s="25">
        <v>475000</v>
      </c>
      <c r="F45" s="9">
        <v>1.5384615384615385E-2</v>
      </c>
      <c r="G45" s="9">
        <v>1.3874327741356126E-2</v>
      </c>
    </row>
    <row r="46" spans="1:7">
      <c r="C46" t="s">
        <v>112</v>
      </c>
      <c r="D46" s="78">
        <v>1</v>
      </c>
      <c r="E46" s="25">
        <v>475000</v>
      </c>
      <c r="F46" s="9">
        <v>1.5384615384615385E-2</v>
      </c>
      <c r="G46" s="9">
        <v>1.3874327741356126E-2</v>
      </c>
    </row>
    <row r="47" spans="1:7">
      <c r="B47" t="s">
        <v>100</v>
      </c>
      <c r="D47" s="78">
        <v>3</v>
      </c>
      <c r="E47" s="25">
        <v>1413574</v>
      </c>
      <c r="F47" s="9">
        <v>4.6153846153846156E-2</v>
      </c>
      <c r="G47" s="9">
        <v>4.1289239921388936E-2</v>
      </c>
    </row>
    <row r="48" spans="1:7">
      <c r="C48" t="s">
        <v>108</v>
      </c>
      <c r="D48" s="78">
        <v>3</v>
      </c>
      <c r="E48" s="25">
        <v>1413574</v>
      </c>
      <c r="F48" s="9">
        <v>4.6153846153846156E-2</v>
      </c>
      <c r="G48" s="9">
        <v>4.1289239921388936E-2</v>
      </c>
    </row>
    <row r="49" spans="1:7">
      <c r="A49" t="s">
        <v>119</v>
      </c>
      <c r="D49" s="78">
        <v>2</v>
      </c>
      <c r="E49" s="25">
        <v>835000</v>
      </c>
      <c r="F49" s="9">
        <v>3.0769230769230771E-2</v>
      </c>
      <c r="G49" s="9">
        <v>2.4389607713752346E-2</v>
      </c>
    </row>
    <row r="50" spans="1:7">
      <c r="B50" t="s">
        <v>120</v>
      </c>
      <c r="D50" s="78">
        <v>2</v>
      </c>
      <c r="E50" s="25">
        <v>835000</v>
      </c>
      <c r="F50" s="9">
        <v>3.0769230769230771E-2</v>
      </c>
      <c r="G50" s="9">
        <v>2.4389607713752346E-2</v>
      </c>
    </row>
    <row r="51" spans="1:7">
      <c r="C51" t="s">
        <v>121</v>
      </c>
      <c r="D51" s="78">
        <v>2</v>
      </c>
      <c r="E51" s="25">
        <v>835000</v>
      </c>
      <c r="F51" s="9">
        <v>3.0769230769230771E-2</v>
      </c>
      <c r="G51" s="9">
        <v>2.4389607713752346E-2</v>
      </c>
    </row>
    <row r="52" spans="1:7">
      <c r="A52" t="s">
        <v>29</v>
      </c>
      <c r="D52" s="78">
        <v>65</v>
      </c>
      <c r="E52" s="25">
        <v>34235893</v>
      </c>
      <c r="F52" s="9">
        <v>1</v>
      </c>
      <c r="G52" s="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49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83.140625" customWidth="1"/>
    <col min="2" max="2" width="19.7109375" bestFit="1" customWidth="1"/>
    <col min="3" max="3" width="10.7109375" bestFit="1" customWidth="1"/>
    <col min="4" max="4" width="13.7109375" bestFit="1" customWidth="1"/>
    <col min="5" max="5" width="16" bestFit="1" customWidth="1"/>
    <col min="6" max="6" width="19" bestFit="1" customWidth="1"/>
  </cols>
  <sheetData>
    <row r="1" spans="1:6">
      <c r="A1" s="77" t="s">
        <v>1</v>
      </c>
      <c r="B1" t="s">
        <v>28</v>
      </c>
    </row>
    <row r="3" spans="1:6">
      <c r="C3" s="77" t="s">
        <v>40</v>
      </c>
    </row>
    <row r="4" spans="1:6">
      <c r="A4" s="77" t="s">
        <v>39</v>
      </c>
      <c r="B4" s="77" t="s">
        <v>7</v>
      </c>
      <c r="C4" t="s">
        <v>8</v>
      </c>
      <c r="D4" t="s">
        <v>2</v>
      </c>
      <c r="E4" t="s">
        <v>30</v>
      </c>
      <c r="F4" t="s">
        <v>3</v>
      </c>
    </row>
    <row r="5" spans="1:6">
      <c r="A5" t="s">
        <v>56</v>
      </c>
      <c r="C5" s="78">
        <v>4</v>
      </c>
      <c r="D5" s="25">
        <v>1263000</v>
      </c>
      <c r="E5" s="9">
        <v>0.25</v>
      </c>
      <c r="F5" s="9">
        <v>0.13069281487379847</v>
      </c>
    </row>
    <row r="6" spans="1:6">
      <c r="B6" t="s">
        <v>64</v>
      </c>
      <c r="C6" s="78">
        <v>1</v>
      </c>
      <c r="D6" s="25">
        <v>349000</v>
      </c>
      <c r="E6" s="9">
        <v>6.25E-2</v>
      </c>
      <c r="F6" s="9">
        <v>3.6113849874074164E-2</v>
      </c>
    </row>
    <row r="7" spans="1:6">
      <c r="B7" t="s">
        <v>57</v>
      </c>
      <c r="C7" s="78">
        <v>2</v>
      </c>
      <c r="D7" s="25">
        <v>606000</v>
      </c>
      <c r="E7" s="9">
        <v>0.125</v>
      </c>
      <c r="F7" s="9">
        <v>6.2707716400254854E-2</v>
      </c>
    </row>
    <row r="8" spans="1:6">
      <c r="B8" t="s">
        <v>53</v>
      </c>
      <c r="C8" s="78">
        <v>1</v>
      </c>
      <c r="D8" s="25">
        <v>308000</v>
      </c>
      <c r="E8" s="9">
        <v>6.25E-2</v>
      </c>
      <c r="F8" s="9">
        <v>3.1871248599469465E-2</v>
      </c>
    </row>
    <row r="9" spans="1:6">
      <c r="C9" s="78"/>
      <c r="D9" s="25"/>
      <c r="E9" s="9"/>
      <c r="F9" s="9"/>
    </row>
    <row r="10" spans="1:6">
      <c r="A10" t="s">
        <v>66</v>
      </c>
      <c r="C10" s="78">
        <v>1</v>
      </c>
      <c r="D10" s="25">
        <v>5000000</v>
      </c>
      <c r="E10" s="9">
        <v>6.25E-2</v>
      </c>
      <c r="F10" s="9">
        <v>0.51739039934203679</v>
      </c>
    </row>
    <row r="11" spans="1:6">
      <c r="B11" t="s">
        <v>64</v>
      </c>
      <c r="C11" s="78">
        <v>1</v>
      </c>
      <c r="D11" s="25">
        <v>5000000</v>
      </c>
      <c r="E11" s="9">
        <v>6.25E-2</v>
      </c>
      <c r="F11" s="9">
        <v>0.51739039934203679</v>
      </c>
    </row>
    <row r="12" spans="1:6">
      <c r="C12" s="78"/>
      <c r="D12" s="25"/>
      <c r="E12" s="9"/>
      <c r="F12" s="9"/>
    </row>
    <row r="13" spans="1:6">
      <c r="A13" t="s">
        <v>88</v>
      </c>
      <c r="C13" s="78">
        <v>1</v>
      </c>
      <c r="D13" s="25">
        <v>269500</v>
      </c>
      <c r="E13" s="9">
        <v>6.25E-2</v>
      </c>
      <c r="F13" s="9">
        <v>2.7887342524535782E-2</v>
      </c>
    </row>
    <row r="14" spans="1:6">
      <c r="B14" t="s">
        <v>53</v>
      </c>
      <c r="C14" s="78">
        <v>1</v>
      </c>
      <c r="D14" s="25">
        <v>269500</v>
      </c>
      <c r="E14" s="9">
        <v>6.25E-2</v>
      </c>
      <c r="F14" s="9">
        <v>2.7887342524535782E-2</v>
      </c>
    </row>
    <row r="15" spans="1:6">
      <c r="C15" s="78"/>
      <c r="D15" s="25"/>
      <c r="E15" s="9"/>
      <c r="F15" s="9"/>
    </row>
    <row r="16" spans="1:6">
      <c r="A16" t="s">
        <v>81</v>
      </c>
      <c r="C16" s="78">
        <v>1</v>
      </c>
      <c r="D16" s="25">
        <v>100000</v>
      </c>
      <c r="E16" s="9">
        <v>6.25E-2</v>
      </c>
      <c r="F16" s="9">
        <v>1.0347807986840735E-2</v>
      </c>
    </row>
    <row r="17" spans="1:6">
      <c r="B17" t="s">
        <v>61</v>
      </c>
      <c r="C17" s="78">
        <v>1</v>
      </c>
      <c r="D17" s="25">
        <v>100000</v>
      </c>
      <c r="E17" s="9">
        <v>6.25E-2</v>
      </c>
      <c r="F17" s="9">
        <v>1.0347807986840735E-2</v>
      </c>
    </row>
    <row r="18" spans="1:6">
      <c r="C18" s="78"/>
      <c r="D18" s="25"/>
      <c r="E18" s="9"/>
      <c r="F18" s="9"/>
    </row>
    <row r="19" spans="1:6">
      <c r="A19" t="s">
        <v>44</v>
      </c>
      <c r="C19" s="78"/>
      <c r="D19" s="25"/>
      <c r="E19" s="9">
        <v>0</v>
      </c>
      <c r="F19" s="9">
        <v>0</v>
      </c>
    </row>
    <row r="20" spans="1:6">
      <c r="B20" t="s">
        <v>44</v>
      </c>
      <c r="C20" s="78"/>
      <c r="D20" s="25"/>
      <c r="E20" s="9">
        <v>0</v>
      </c>
      <c r="F20" s="9">
        <v>0</v>
      </c>
    </row>
    <row r="21" spans="1:6">
      <c r="C21" s="78"/>
      <c r="D21" s="25"/>
      <c r="E21" s="9"/>
      <c r="F21" s="9"/>
    </row>
    <row r="22" spans="1:6">
      <c r="A22" t="s">
        <v>83</v>
      </c>
      <c r="C22" s="78">
        <v>1</v>
      </c>
      <c r="D22" s="25">
        <v>75000</v>
      </c>
      <c r="E22" s="9">
        <v>6.25E-2</v>
      </c>
      <c r="F22" s="9">
        <v>7.760855990130551E-3</v>
      </c>
    </row>
    <row r="23" spans="1:6">
      <c r="B23" t="s">
        <v>64</v>
      </c>
      <c r="C23" s="78">
        <v>1</v>
      </c>
      <c r="D23" s="25">
        <v>75000</v>
      </c>
      <c r="E23" s="9">
        <v>6.25E-2</v>
      </c>
      <c r="F23" s="9">
        <v>7.760855990130551E-3</v>
      </c>
    </row>
    <row r="24" spans="1:6">
      <c r="C24" s="78"/>
      <c r="D24" s="25"/>
      <c r="E24" s="9"/>
      <c r="F24" s="9"/>
    </row>
    <row r="25" spans="1:6">
      <c r="A25" t="s">
        <v>63</v>
      </c>
      <c r="C25" s="78">
        <v>1</v>
      </c>
      <c r="D25" s="25">
        <v>150000</v>
      </c>
      <c r="E25" s="9">
        <v>6.25E-2</v>
      </c>
      <c r="F25" s="9">
        <v>1.5521711980261102E-2</v>
      </c>
    </row>
    <row r="26" spans="1:6">
      <c r="B26" t="s">
        <v>61</v>
      </c>
      <c r="C26" s="78">
        <v>1</v>
      </c>
      <c r="D26" s="25">
        <v>150000</v>
      </c>
      <c r="E26" s="9">
        <v>6.25E-2</v>
      </c>
      <c r="F26" s="9">
        <v>1.5521711980261102E-2</v>
      </c>
    </row>
    <row r="27" spans="1:6">
      <c r="C27" s="78"/>
      <c r="D27" s="25"/>
      <c r="E27" s="9"/>
      <c r="F27" s="9"/>
    </row>
    <row r="28" spans="1:6">
      <c r="A28" t="s">
        <v>90</v>
      </c>
      <c r="C28" s="78">
        <v>1</v>
      </c>
      <c r="D28" s="25">
        <v>725000</v>
      </c>
      <c r="E28" s="9">
        <v>6.25E-2</v>
      </c>
      <c r="F28" s="9">
        <v>7.5021607904595333E-2</v>
      </c>
    </row>
    <row r="29" spans="1:6">
      <c r="B29" t="s">
        <v>61</v>
      </c>
      <c r="C29" s="78">
        <v>1</v>
      </c>
      <c r="D29" s="25">
        <v>725000</v>
      </c>
      <c r="E29" s="9">
        <v>6.25E-2</v>
      </c>
      <c r="F29" s="9">
        <v>7.5021607904595333E-2</v>
      </c>
    </row>
    <row r="30" spans="1:6">
      <c r="C30" s="78"/>
      <c r="D30" s="25"/>
      <c r="E30" s="9"/>
      <c r="F30" s="9"/>
    </row>
    <row r="31" spans="1:6">
      <c r="A31" t="s">
        <v>79</v>
      </c>
      <c r="C31" s="78">
        <v>1</v>
      </c>
      <c r="D31" s="25">
        <v>293040</v>
      </c>
      <c r="E31" s="9">
        <v>6.25E-2</v>
      </c>
      <c r="F31" s="9">
        <v>3.032321652463809E-2</v>
      </c>
    </row>
    <row r="32" spans="1:6">
      <c r="B32" t="s">
        <v>53</v>
      </c>
      <c r="C32" s="78">
        <v>1</v>
      </c>
      <c r="D32" s="25">
        <v>293040</v>
      </c>
      <c r="E32" s="9">
        <v>6.25E-2</v>
      </c>
      <c r="F32" s="9">
        <v>3.032321652463809E-2</v>
      </c>
    </row>
    <row r="33" spans="1:6">
      <c r="C33" s="78"/>
      <c r="D33" s="25"/>
      <c r="E33" s="9"/>
      <c r="F33" s="9"/>
    </row>
    <row r="34" spans="1:6">
      <c r="A34" t="s">
        <v>76</v>
      </c>
      <c r="C34" s="78">
        <v>1</v>
      </c>
      <c r="D34" s="25">
        <v>190500</v>
      </c>
      <c r="E34" s="9">
        <v>6.25E-2</v>
      </c>
      <c r="F34" s="9">
        <v>1.97125742149316E-2</v>
      </c>
    </row>
    <row r="35" spans="1:6">
      <c r="B35" t="s">
        <v>53</v>
      </c>
      <c r="C35" s="78">
        <v>1</v>
      </c>
      <c r="D35" s="25">
        <v>190500</v>
      </c>
      <c r="E35" s="9">
        <v>6.25E-2</v>
      </c>
      <c r="F35" s="9">
        <v>1.97125742149316E-2</v>
      </c>
    </row>
    <row r="36" spans="1:6">
      <c r="C36" s="78"/>
      <c r="D36" s="25"/>
      <c r="E36" s="9"/>
      <c r="F36" s="9"/>
    </row>
    <row r="37" spans="1:6">
      <c r="A37" t="s">
        <v>86</v>
      </c>
      <c r="C37" s="78">
        <v>1</v>
      </c>
      <c r="D37" s="25">
        <v>349992.45</v>
      </c>
      <c r="E37" s="9">
        <v>6.25E-2</v>
      </c>
      <c r="F37" s="9">
        <v>3.6216546694439564E-2</v>
      </c>
    </row>
    <row r="38" spans="1:6">
      <c r="B38" t="s">
        <v>84</v>
      </c>
      <c r="C38" s="78">
        <v>1</v>
      </c>
      <c r="D38" s="25">
        <v>349992.45</v>
      </c>
      <c r="E38" s="9">
        <v>6.25E-2</v>
      </c>
      <c r="F38" s="9">
        <v>3.6216546694439564E-2</v>
      </c>
    </row>
    <row r="39" spans="1:6">
      <c r="C39" s="78"/>
      <c r="D39" s="25"/>
      <c r="E39" s="9"/>
      <c r="F39" s="9"/>
    </row>
    <row r="40" spans="1:6">
      <c r="A40" t="s">
        <v>71</v>
      </c>
      <c r="C40" s="78">
        <v>1</v>
      </c>
      <c r="D40" s="25">
        <v>815250</v>
      </c>
      <c r="E40" s="9">
        <v>6.25E-2</v>
      </c>
      <c r="F40" s="9">
        <v>8.4360504612719087E-2</v>
      </c>
    </row>
    <row r="41" spans="1:6">
      <c r="B41" t="s">
        <v>57</v>
      </c>
      <c r="C41" s="78">
        <v>1</v>
      </c>
      <c r="D41" s="25">
        <v>815250</v>
      </c>
      <c r="E41" s="9">
        <v>6.25E-2</v>
      </c>
      <c r="F41" s="9">
        <v>8.4360504612719087E-2</v>
      </c>
    </row>
    <row r="42" spans="1:6">
      <c r="C42" s="78"/>
      <c r="D42" s="25"/>
      <c r="E42" s="9"/>
      <c r="F42" s="9"/>
    </row>
    <row r="43" spans="1:6">
      <c r="A43" t="s">
        <v>60</v>
      </c>
      <c r="C43" s="78">
        <v>1</v>
      </c>
      <c r="D43" s="25">
        <v>410000</v>
      </c>
      <c r="E43" s="9">
        <v>6.25E-2</v>
      </c>
      <c r="F43" s="9">
        <v>4.2426012746047015E-2</v>
      </c>
    </row>
    <row r="44" spans="1:6">
      <c r="B44" t="s">
        <v>57</v>
      </c>
      <c r="C44" s="78">
        <v>1</v>
      </c>
      <c r="D44" s="25">
        <v>410000</v>
      </c>
      <c r="E44" s="9">
        <v>6.25E-2</v>
      </c>
      <c r="F44" s="9">
        <v>4.2426012746047015E-2</v>
      </c>
    </row>
    <row r="45" spans="1:6">
      <c r="C45" s="78"/>
      <c r="D45" s="25"/>
      <c r="E45" s="9"/>
      <c r="F45" s="9"/>
    </row>
    <row r="46" spans="1:6">
      <c r="A46" t="s">
        <v>74</v>
      </c>
      <c r="C46" s="78">
        <v>1</v>
      </c>
      <c r="D46" s="25">
        <v>22600</v>
      </c>
      <c r="E46" s="9">
        <v>6.25E-2</v>
      </c>
      <c r="F46" s="9">
        <v>2.3386046050260061E-3</v>
      </c>
    </row>
    <row r="47" spans="1:6">
      <c r="B47" t="s">
        <v>57</v>
      </c>
      <c r="C47" s="78">
        <v>1</v>
      </c>
      <c r="D47" s="25">
        <v>22600</v>
      </c>
      <c r="E47" s="9">
        <v>6.25E-2</v>
      </c>
      <c r="F47" s="9">
        <v>2.3386046050260061E-3</v>
      </c>
    </row>
    <row r="48" spans="1:6">
      <c r="C48" s="78"/>
      <c r="D48" s="25"/>
      <c r="E48" s="9"/>
      <c r="F48" s="9"/>
    </row>
    <row r="49" spans="1:6">
      <c r="A49" t="s">
        <v>29</v>
      </c>
      <c r="C49" s="78">
        <v>16</v>
      </c>
      <c r="D49" s="25">
        <v>9663882.4499999993</v>
      </c>
      <c r="E49" s="9">
        <v>1</v>
      </c>
      <c r="F49" s="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L66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9.5703125" customWidth="1"/>
    <col min="3" max="3" width="19.7109375" customWidth="1"/>
    <col min="5" max="5" width="24.5703125" customWidth="1"/>
    <col min="6" max="6" width="11.28515625" customWidth="1"/>
    <col min="7" max="7" width="14.7109375" customWidth="1"/>
    <col min="9" max="9" width="12.140625" customWidth="1"/>
    <col min="10" max="10" width="14.140625" customWidth="1"/>
    <col min="11" max="11" width="15.28515625" customWidth="1"/>
    <col min="12" max="12" width="20.5703125" customWidth="1"/>
    <col min="13" max="13" width="10.140625" bestFit="1" customWidth="1"/>
  </cols>
  <sheetData>
    <row r="1" spans="1:12">
      <c r="A1" s="87" t="s">
        <v>0</v>
      </c>
      <c r="B1" s="87" t="s">
        <v>35</v>
      </c>
      <c r="C1" s="87" t="s">
        <v>26</v>
      </c>
      <c r="D1" s="87" t="s">
        <v>31</v>
      </c>
      <c r="E1" s="87" t="s">
        <v>27</v>
      </c>
      <c r="F1" s="87" t="s">
        <v>32</v>
      </c>
      <c r="G1" s="87" t="s">
        <v>36</v>
      </c>
      <c r="H1" s="87" t="s">
        <v>37</v>
      </c>
      <c r="I1" s="87" t="s">
        <v>38</v>
      </c>
      <c r="J1" s="87" t="s">
        <v>33</v>
      </c>
      <c r="K1" s="92" t="s">
        <v>42</v>
      </c>
      <c r="L1">
        <v>66</v>
      </c>
    </row>
    <row r="2" spans="1:12" ht="15">
      <c r="A2" s="109" t="s">
        <v>126</v>
      </c>
      <c r="B2" s="109" t="s">
        <v>131</v>
      </c>
      <c r="C2" s="109" t="s">
        <v>127</v>
      </c>
      <c r="D2" s="109" t="s">
        <v>128</v>
      </c>
      <c r="E2" s="109" t="s">
        <v>91</v>
      </c>
      <c r="F2" s="110">
        <v>539363</v>
      </c>
      <c r="G2" s="111">
        <v>445000</v>
      </c>
      <c r="H2" s="109" t="s">
        <v>94</v>
      </c>
      <c r="I2" s="109" t="s">
        <v>106</v>
      </c>
      <c r="J2" s="112">
        <v>45040</v>
      </c>
    </row>
    <row r="3" spans="1:12" ht="15">
      <c r="A3" s="109" t="s">
        <v>64</v>
      </c>
      <c r="B3" s="109" t="s">
        <v>132</v>
      </c>
      <c r="C3" s="109" t="s">
        <v>122</v>
      </c>
      <c r="D3" s="109" t="s">
        <v>123</v>
      </c>
      <c r="E3" s="109" t="s">
        <v>91</v>
      </c>
      <c r="F3" s="110">
        <v>539468</v>
      </c>
      <c r="G3" s="111">
        <v>460000</v>
      </c>
      <c r="H3" s="109" t="s">
        <v>94</v>
      </c>
      <c r="I3" s="109" t="s">
        <v>106</v>
      </c>
      <c r="J3" s="112">
        <v>45044</v>
      </c>
    </row>
    <row r="4" spans="1:12" ht="15">
      <c r="A4" s="109" t="s">
        <v>64</v>
      </c>
      <c r="B4" s="109" t="s">
        <v>132</v>
      </c>
      <c r="C4" s="109" t="s">
        <v>122</v>
      </c>
      <c r="D4" s="109" t="s">
        <v>123</v>
      </c>
      <c r="E4" s="109" t="s">
        <v>91</v>
      </c>
      <c r="F4" s="110">
        <v>539317</v>
      </c>
      <c r="G4" s="111">
        <v>465000</v>
      </c>
      <c r="H4" s="109" t="s">
        <v>94</v>
      </c>
      <c r="I4" s="109" t="s">
        <v>106</v>
      </c>
      <c r="J4" s="112">
        <v>45037</v>
      </c>
    </row>
    <row r="5" spans="1:12" ht="15">
      <c r="A5" s="109" t="s">
        <v>61</v>
      </c>
      <c r="B5" s="109" t="s">
        <v>133</v>
      </c>
      <c r="C5" s="109" t="s">
        <v>92</v>
      </c>
      <c r="D5" s="109" t="s">
        <v>114</v>
      </c>
      <c r="E5" s="109" t="s">
        <v>91</v>
      </c>
      <c r="F5" s="110">
        <v>539150</v>
      </c>
      <c r="G5" s="111">
        <v>320000</v>
      </c>
      <c r="H5" s="109" t="s">
        <v>94</v>
      </c>
      <c r="I5" s="109" t="s">
        <v>106</v>
      </c>
      <c r="J5" s="112">
        <v>45028</v>
      </c>
    </row>
    <row r="6" spans="1:12" ht="15">
      <c r="A6" s="109" t="s">
        <v>61</v>
      </c>
      <c r="B6" s="109" t="s">
        <v>133</v>
      </c>
      <c r="C6" s="109" t="s">
        <v>104</v>
      </c>
      <c r="D6" s="109" t="s">
        <v>118</v>
      </c>
      <c r="E6" s="109" t="s">
        <v>91</v>
      </c>
      <c r="F6" s="110">
        <v>539401</v>
      </c>
      <c r="G6" s="111">
        <v>409000</v>
      </c>
      <c r="H6" s="109" t="s">
        <v>94</v>
      </c>
      <c r="I6" s="109" t="s">
        <v>106</v>
      </c>
      <c r="J6" s="112">
        <v>45041</v>
      </c>
    </row>
    <row r="7" spans="1:12" ht="15">
      <c r="A7" s="109" t="s">
        <v>61</v>
      </c>
      <c r="B7" s="109" t="s">
        <v>133</v>
      </c>
      <c r="C7" s="109" t="s">
        <v>92</v>
      </c>
      <c r="D7" s="109" t="s">
        <v>110</v>
      </c>
      <c r="E7" s="109" t="s">
        <v>91</v>
      </c>
      <c r="F7" s="110">
        <v>539058</v>
      </c>
      <c r="G7" s="111">
        <v>585000</v>
      </c>
      <c r="H7" s="109" t="s">
        <v>94</v>
      </c>
      <c r="I7" s="109" t="s">
        <v>106</v>
      </c>
      <c r="J7" s="112">
        <v>45023</v>
      </c>
    </row>
    <row r="8" spans="1:12" ht="15">
      <c r="A8" s="109" t="s">
        <v>61</v>
      </c>
      <c r="B8" s="109" t="s">
        <v>133</v>
      </c>
      <c r="C8" s="109" t="s">
        <v>92</v>
      </c>
      <c r="D8" s="109" t="s">
        <v>110</v>
      </c>
      <c r="E8" s="109" t="s">
        <v>91</v>
      </c>
      <c r="F8" s="110">
        <v>539163</v>
      </c>
      <c r="G8" s="111">
        <v>400000</v>
      </c>
      <c r="H8" s="109" t="s">
        <v>94</v>
      </c>
      <c r="I8" s="109" t="s">
        <v>106</v>
      </c>
      <c r="J8" s="112">
        <v>45028</v>
      </c>
    </row>
    <row r="9" spans="1:12" ht="15">
      <c r="A9" s="109" t="s">
        <v>61</v>
      </c>
      <c r="B9" s="109" t="s">
        <v>133</v>
      </c>
      <c r="C9" s="109" t="s">
        <v>104</v>
      </c>
      <c r="D9" s="109" t="s">
        <v>105</v>
      </c>
      <c r="E9" s="109" t="s">
        <v>91</v>
      </c>
      <c r="F9" s="110">
        <v>539009</v>
      </c>
      <c r="G9" s="111">
        <v>593452</v>
      </c>
      <c r="H9" s="109" t="s">
        <v>106</v>
      </c>
      <c r="I9" s="109" t="s">
        <v>106</v>
      </c>
      <c r="J9" s="112">
        <v>45020</v>
      </c>
    </row>
    <row r="10" spans="1:12" ht="15">
      <c r="A10" s="109" t="s">
        <v>61</v>
      </c>
      <c r="B10" s="109" t="s">
        <v>133</v>
      </c>
      <c r="C10" s="109" t="s">
        <v>92</v>
      </c>
      <c r="D10" s="109" t="s">
        <v>110</v>
      </c>
      <c r="E10" s="109" t="s">
        <v>91</v>
      </c>
      <c r="F10" s="110">
        <v>539190</v>
      </c>
      <c r="G10" s="111">
        <v>447500</v>
      </c>
      <c r="H10" s="109" t="s">
        <v>94</v>
      </c>
      <c r="I10" s="109" t="s">
        <v>106</v>
      </c>
      <c r="J10" s="112">
        <v>45030</v>
      </c>
    </row>
    <row r="11" spans="1:12" ht="15">
      <c r="A11" s="109" t="s">
        <v>61</v>
      </c>
      <c r="B11" s="109" t="s">
        <v>133</v>
      </c>
      <c r="C11" s="109" t="s">
        <v>104</v>
      </c>
      <c r="D11" s="109" t="s">
        <v>118</v>
      </c>
      <c r="E11" s="109" t="s">
        <v>107</v>
      </c>
      <c r="F11" s="110">
        <v>539246</v>
      </c>
      <c r="G11" s="111">
        <v>130000</v>
      </c>
      <c r="H11" s="109" t="s">
        <v>94</v>
      </c>
      <c r="I11" s="109" t="s">
        <v>106</v>
      </c>
      <c r="J11" s="112">
        <v>45033</v>
      </c>
    </row>
    <row r="12" spans="1:12" ht="15">
      <c r="A12" s="109" t="s">
        <v>61</v>
      </c>
      <c r="B12" s="109" t="s">
        <v>133</v>
      </c>
      <c r="C12" s="109" t="s">
        <v>92</v>
      </c>
      <c r="D12" s="109" t="s">
        <v>114</v>
      </c>
      <c r="E12" s="109" t="s">
        <v>117</v>
      </c>
      <c r="F12" s="110">
        <v>539225</v>
      </c>
      <c r="G12" s="111">
        <v>396000</v>
      </c>
      <c r="H12" s="109" t="s">
        <v>94</v>
      </c>
      <c r="I12" s="109" t="s">
        <v>106</v>
      </c>
      <c r="J12" s="112">
        <v>45030</v>
      </c>
    </row>
    <row r="13" spans="1:12" ht="15">
      <c r="A13" s="109" t="s">
        <v>97</v>
      </c>
      <c r="B13" s="109" t="s">
        <v>134</v>
      </c>
      <c r="C13" s="109" t="s">
        <v>98</v>
      </c>
      <c r="D13" s="109" t="s">
        <v>99</v>
      </c>
      <c r="E13" s="109" t="s">
        <v>91</v>
      </c>
      <c r="F13" s="110">
        <v>538992</v>
      </c>
      <c r="G13" s="111">
        <v>362000</v>
      </c>
      <c r="H13" s="109" t="s">
        <v>94</v>
      </c>
      <c r="I13" s="109" t="s">
        <v>106</v>
      </c>
      <c r="J13" s="112">
        <v>45019</v>
      </c>
    </row>
    <row r="14" spans="1:12" ht="15">
      <c r="A14" s="109" t="s">
        <v>124</v>
      </c>
      <c r="B14" s="109" t="s">
        <v>135</v>
      </c>
      <c r="C14" s="109" t="s">
        <v>120</v>
      </c>
      <c r="D14" s="109" t="s">
        <v>125</v>
      </c>
      <c r="E14" s="109" t="s">
        <v>91</v>
      </c>
      <c r="F14" s="110">
        <v>539358</v>
      </c>
      <c r="G14" s="111">
        <v>610000</v>
      </c>
      <c r="H14" s="109" t="s">
        <v>94</v>
      </c>
      <c r="I14" s="109" t="s">
        <v>106</v>
      </c>
      <c r="J14" s="112">
        <v>45040</v>
      </c>
    </row>
    <row r="15" spans="1:12" ht="15">
      <c r="A15" s="109" t="s">
        <v>124</v>
      </c>
      <c r="B15" s="109" t="s">
        <v>135</v>
      </c>
      <c r="C15" s="109" t="s">
        <v>122</v>
      </c>
      <c r="D15" s="109" t="s">
        <v>130</v>
      </c>
      <c r="E15" s="109" t="s">
        <v>91</v>
      </c>
      <c r="F15" s="110">
        <v>539460</v>
      </c>
      <c r="G15" s="111">
        <v>617000</v>
      </c>
      <c r="H15" s="109" t="s">
        <v>94</v>
      </c>
      <c r="I15" s="109" t="s">
        <v>106</v>
      </c>
      <c r="J15" s="112">
        <v>45044</v>
      </c>
    </row>
    <row r="16" spans="1:12" ht="15">
      <c r="A16" s="109" t="s">
        <v>53</v>
      </c>
      <c r="B16" s="109" t="s">
        <v>136</v>
      </c>
      <c r="C16" s="109" t="s">
        <v>92</v>
      </c>
      <c r="D16" s="109" t="s">
        <v>93</v>
      </c>
      <c r="E16" s="109" t="s">
        <v>91</v>
      </c>
      <c r="F16" s="110">
        <v>539216</v>
      </c>
      <c r="G16" s="111">
        <v>1299963</v>
      </c>
      <c r="H16" s="109" t="s">
        <v>106</v>
      </c>
      <c r="I16" s="109" t="s">
        <v>106</v>
      </c>
      <c r="J16" s="112">
        <v>45030</v>
      </c>
    </row>
    <row r="17" spans="1:10" ht="15">
      <c r="A17" s="109" t="s">
        <v>53</v>
      </c>
      <c r="B17" s="109" t="s">
        <v>136</v>
      </c>
      <c r="C17" s="109" t="s">
        <v>115</v>
      </c>
      <c r="D17" s="109" t="s">
        <v>116</v>
      </c>
      <c r="E17" s="109" t="s">
        <v>91</v>
      </c>
      <c r="F17" s="110">
        <v>539170</v>
      </c>
      <c r="G17" s="111">
        <v>950000</v>
      </c>
      <c r="H17" s="109" t="s">
        <v>94</v>
      </c>
      <c r="I17" s="109" t="s">
        <v>106</v>
      </c>
      <c r="J17" s="112">
        <v>45029</v>
      </c>
    </row>
    <row r="18" spans="1:10" ht="15">
      <c r="A18" s="109" t="s">
        <v>53</v>
      </c>
      <c r="B18" s="109" t="s">
        <v>136</v>
      </c>
      <c r="C18" s="109" t="s">
        <v>102</v>
      </c>
      <c r="D18" s="109" t="s">
        <v>103</v>
      </c>
      <c r="E18" s="109" t="s">
        <v>91</v>
      </c>
      <c r="F18" s="110">
        <v>539203</v>
      </c>
      <c r="G18" s="111">
        <v>479000</v>
      </c>
      <c r="H18" s="109" t="s">
        <v>94</v>
      </c>
      <c r="I18" s="109" t="s">
        <v>106</v>
      </c>
      <c r="J18" s="112">
        <v>45030</v>
      </c>
    </row>
    <row r="19" spans="1:10" ht="15">
      <c r="A19" s="109" t="s">
        <v>53</v>
      </c>
      <c r="B19" s="109" t="s">
        <v>136</v>
      </c>
      <c r="C19" s="109" t="s">
        <v>92</v>
      </c>
      <c r="D19" s="109" t="s">
        <v>93</v>
      </c>
      <c r="E19" s="109" t="s">
        <v>91</v>
      </c>
      <c r="F19" s="110">
        <v>539220</v>
      </c>
      <c r="G19" s="111">
        <v>807930</v>
      </c>
      <c r="H19" s="109" t="s">
        <v>94</v>
      </c>
      <c r="I19" s="109" t="s">
        <v>106</v>
      </c>
      <c r="J19" s="112">
        <v>45030</v>
      </c>
    </row>
    <row r="20" spans="1:10" ht="15">
      <c r="A20" s="109" t="s">
        <v>53</v>
      </c>
      <c r="B20" s="109" t="s">
        <v>136</v>
      </c>
      <c r="C20" s="109" t="s">
        <v>92</v>
      </c>
      <c r="D20" s="109" t="s">
        <v>109</v>
      </c>
      <c r="E20" s="109" t="s">
        <v>91</v>
      </c>
      <c r="F20" s="110">
        <v>539067</v>
      </c>
      <c r="G20" s="111">
        <v>689874</v>
      </c>
      <c r="H20" s="109" t="s">
        <v>106</v>
      </c>
      <c r="I20" s="109" t="s">
        <v>106</v>
      </c>
      <c r="J20" s="112">
        <v>45023</v>
      </c>
    </row>
    <row r="21" spans="1:10" ht="15">
      <c r="A21" s="109" t="s">
        <v>53</v>
      </c>
      <c r="B21" s="109" t="s">
        <v>136</v>
      </c>
      <c r="C21" s="109" t="s">
        <v>92</v>
      </c>
      <c r="D21" s="109" t="s">
        <v>93</v>
      </c>
      <c r="E21" s="109" t="s">
        <v>91</v>
      </c>
      <c r="F21" s="110">
        <v>539059</v>
      </c>
      <c r="G21" s="111">
        <v>155000</v>
      </c>
      <c r="H21" s="109" t="s">
        <v>94</v>
      </c>
      <c r="I21" s="109" t="s">
        <v>106</v>
      </c>
      <c r="J21" s="112">
        <v>45023</v>
      </c>
    </row>
    <row r="22" spans="1:10" ht="15">
      <c r="A22" s="109" t="s">
        <v>53</v>
      </c>
      <c r="B22" s="109" t="s">
        <v>136</v>
      </c>
      <c r="C22" s="109" t="s">
        <v>92</v>
      </c>
      <c r="D22" s="109" t="s">
        <v>93</v>
      </c>
      <c r="E22" s="109" t="s">
        <v>91</v>
      </c>
      <c r="F22" s="110">
        <v>539137</v>
      </c>
      <c r="G22" s="111">
        <v>257000</v>
      </c>
      <c r="H22" s="109" t="s">
        <v>94</v>
      </c>
      <c r="I22" s="109" t="s">
        <v>106</v>
      </c>
      <c r="J22" s="112">
        <v>45028</v>
      </c>
    </row>
    <row r="23" spans="1:10" ht="15">
      <c r="A23" s="109" t="s">
        <v>53</v>
      </c>
      <c r="B23" s="109" t="s">
        <v>136</v>
      </c>
      <c r="C23" s="109" t="s">
        <v>92</v>
      </c>
      <c r="D23" s="109" t="s">
        <v>109</v>
      </c>
      <c r="E23" s="109" t="s">
        <v>91</v>
      </c>
      <c r="F23" s="110">
        <v>539043</v>
      </c>
      <c r="G23" s="111">
        <v>706450</v>
      </c>
      <c r="H23" s="109" t="s">
        <v>106</v>
      </c>
      <c r="I23" s="109" t="s">
        <v>106</v>
      </c>
      <c r="J23" s="112">
        <v>45022</v>
      </c>
    </row>
    <row r="24" spans="1:10" ht="15">
      <c r="A24" s="109" t="s">
        <v>53</v>
      </c>
      <c r="B24" s="109" t="s">
        <v>136</v>
      </c>
      <c r="C24" s="109" t="s">
        <v>92</v>
      </c>
      <c r="D24" s="109" t="s">
        <v>93</v>
      </c>
      <c r="E24" s="109" t="s">
        <v>107</v>
      </c>
      <c r="F24" s="110">
        <v>539018</v>
      </c>
      <c r="G24" s="111">
        <v>389900</v>
      </c>
      <c r="H24" s="109" t="s">
        <v>94</v>
      </c>
      <c r="I24" s="109" t="s">
        <v>106</v>
      </c>
      <c r="J24" s="112">
        <v>45020</v>
      </c>
    </row>
    <row r="25" spans="1:10" ht="15">
      <c r="A25" s="109" t="s">
        <v>53</v>
      </c>
      <c r="B25" s="109" t="s">
        <v>136</v>
      </c>
      <c r="C25" s="109" t="s">
        <v>98</v>
      </c>
      <c r="D25" s="109" t="s">
        <v>113</v>
      </c>
      <c r="E25" s="109" t="s">
        <v>91</v>
      </c>
      <c r="F25" s="110">
        <v>539119</v>
      </c>
      <c r="G25" s="111">
        <v>905000</v>
      </c>
      <c r="H25" s="109" t="s">
        <v>94</v>
      </c>
      <c r="I25" s="109" t="s">
        <v>106</v>
      </c>
      <c r="J25" s="112">
        <v>45027</v>
      </c>
    </row>
    <row r="26" spans="1:10" ht="15">
      <c r="A26" s="109" t="s">
        <v>53</v>
      </c>
      <c r="B26" s="109" t="s">
        <v>136</v>
      </c>
      <c r="C26" s="109" t="s">
        <v>100</v>
      </c>
      <c r="D26" s="109" t="s">
        <v>101</v>
      </c>
      <c r="E26" s="109" t="s">
        <v>91</v>
      </c>
      <c r="F26" s="110">
        <v>538996</v>
      </c>
      <c r="G26" s="111">
        <v>385000</v>
      </c>
      <c r="H26" s="109" t="s">
        <v>94</v>
      </c>
      <c r="I26" s="109" t="s">
        <v>106</v>
      </c>
      <c r="J26" s="112">
        <v>45019</v>
      </c>
    </row>
    <row r="27" spans="1:10" ht="15">
      <c r="A27" s="109" t="s">
        <v>53</v>
      </c>
      <c r="B27" s="109" t="s">
        <v>136</v>
      </c>
      <c r="C27" s="109" t="s">
        <v>92</v>
      </c>
      <c r="D27" s="109" t="s">
        <v>93</v>
      </c>
      <c r="E27" s="109" t="s">
        <v>91</v>
      </c>
      <c r="F27" s="110">
        <v>539122</v>
      </c>
      <c r="G27" s="111">
        <v>448000</v>
      </c>
      <c r="H27" s="109" t="s">
        <v>106</v>
      </c>
      <c r="I27" s="109" t="s">
        <v>106</v>
      </c>
      <c r="J27" s="112">
        <v>45027</v>
      </c>
    </row>
    <row r="28" spans="1:10" ht="15">
      <c r="A28" s="109" t="s">
        <v>53</v>
      </c>
      <c r="B28" s="109" t="s">
        <v>136</v>
      </c>
      <c r="C28" s="109" t="s">
        <v>92</v>
      </c>
      <c r="D28" s="109" t="s">
        <v>109</v>
      </c>
      <c r="E28" s="109" t="s">
        <v>91</v>
      </c>
      <c r="F28" s="110">
        <v>539204</v>
      </c>
      <c r="G28" s="111">
        <v>585000</v>
      </c>
      <c r="H28" s="109" t="s">
        <v>94</v>
      </c>
      <c r="I28" s="109" t="s">
        <v>106</v>
      </c>
      <c r="J28" s="112">
        <v>45030</v>
      </c>
    </row>
    <row r="29" spans="1:10" ht="15">
      <c r="A29" s="109" t="s">
        <v>53</v>
      </c>
      <c r="B29" s="109" t="s">
        <v>136</v>
      </c>
      <c r="C29" s="109" t="s">
        <v>92</v>
      </c>
      <c r="D29" s="109" t="s">
        <v>93</v>
      </c>
      <c r="E29" s="109" t="s">
        <v>91</v>
      </c>
      <c r="F29" s="110">
        <v>538993</v>
      </c>
      <c r="G29" s="111">
        <v>350000</v>
      </c>
      <c r="H29" s="109" t="s">
        <v>94</v>
      </c>
      <c r="I29" s="109" t="s">
        <v>106</v>
      </c>
      <c r="J29" s="112">
        <v>45019</v>
      </c>
    </row>
    <row r="30" spans="1:10" ht="15">
      <c r="A30" s="109" t="s">
        <v>53</v>
      </c>
      <c r="B30" s="109" t="s">
        <v>136</v>
      </c>
      <c r="C30" s="109" t="s">
        <v>92</v>
      </c>
      <c r="D30" s="109" t="s">
        <v>109</v>
      </c>
      <c r="E30" s="109" t="s">
        <v>91</v>
      </c>
      <c r="F30" s="110">
        <v>539432</v>
      </c>
      <c r="G30" s="111">
        <v>700000</v>
      </c>
      <c r="H30" s="109" t="s">
        <v>94</v>
      </c>
      <c r="I30" s="109" t="s">
        <v>106</v>
      </c>
      <c r="J30" s="112">
        <v>45043</v>
      </c>
    </row>
    <row r="31" spans="1:10" ht="15">
      <c r="A31" s="109" t="s">
        <v>53</v>
      </c>
      <c r="B31" s="109" t="s">
        <v>136</v>
      </c>
      <c r="C31" s="109" t="s">
        <v>92</v>
      </c>
      <c r="D31" s="109" t="s">
        <v>93</v>
      </c>
      <c r="E31" s="109" t="s">
        <v>96</v>
      </c>
      <c r="F31" s="110">
        <v>538980</v>
      </c>
      <c r="G31" s="111">
        <v>555000</v>
      </c>
      <c r="H31" s="109" t="s">
        <v>94</v>
      </c>
      <c r="I31" s="109" t="s">
        <v>106</v>
      </c>
      <c r="J31" s="112">
        <v>45019</v>
      </c>
    </row>
    <row r="32" spans="1:10" ht="15">
      <c r="A32" s="109" t="s">
        <v>53</v>
      </c>
      <c r="B32" s="109" t="s">
        <v>136</v>
      </c>
      <c r="C32" s="109" t="s">
        <v>92</v>
      </c>
      <c r="D32" s="109" t="s">
        <v>93</v>
      </c>
      <c r="E32" s="109" t="s">
        <v>107</v>
      </c>
      <c r="F32" s="110">
        <v>539354</v>
      </c>
      <c r="G32" s="111">
        <v>399500</v>
      </c>
      <c r="H32" s="109" t="s">
        <v>106</v>
      </c>
      <c r="I32" s="109" t="s">
        <v>106</v>
      </c>
      <c r="J32" s="112">
        <v>45040</v>
      </c>
    </row>
    <row r="33" spans="1:10" ht="15">
      <c r="A33" s="109" t="s">
        <v>53</v>
      </c>
      <c r="B33" s="109" t="s">
        <v>136</v>
      </c>
      <c r="C33" s="109" t="s">
        <v>102</v>
      </c>
      <c r="D33" s="109" t="s">
        <v>103</v>
      </c>
      <c r="E33" s="109" t="s">
        <v>91</v>
      </c>
      <c r="F33" s="110">
        <v>539001</v>
      </c>
      <c r="G33" s="111">
        <v>1375000</v>
      </c>
      <c r="H33" s="109" t="s">
        <v>94</v>
      </c>
      <c r="I33" s="109" t="s">
        <v>106</v>
      </c>
      <c r="J33" s="112">
        <v>45020</v>
      </c>
    </row>
    <row r="34" spans="1:10" ht="15">
      <c r="A34" s="109" t="s">
        <v>53</v>
      </c>
      <c r="B34" s="109" t="s">
        <v>136</v>
      </c>
      <c r="C34" s="109" t="s">
        <v>92</v>
      </c>
      <c r="D34" s="109" t="s">
        <v>93</v>
      </c>
      <c r="E34" s="109" t="s">
        <v>91</v>
      </c>
      <c r="F34" s="110">
        <v>538971</v>
      </c>
      <c r="G34" s="111">
        <v>474000</v>
      </c>
      <c r="H34" s="109" t="s">
        <v>94</v>
      </c>
      <c r="I34" s="109" t="s">
        <v>106</v>
      </c>
      <c r="J34" s="112">
        <v>45019</v>
      </c>
    </row>
    <row r="35" spans="1:10" ht="15">
      <c r="A35" s="109" t="s">
        <v>53</v>
      </c>
      <c r="B35" s="109" t="s">
        <v>136</v>
      </c>
      <c r="C35" s="109" t="s">
        <v>92</v>
      </c>
      <c r="D35" s="109" t="s">
        <v>109</v>
      </c>
      <c r="E35" s="109" t="s">
        <v>91</v>
      </c>
      <c r="F35" s="110">
        <v>539298</v>
      </c>
      <c r="G35" s="111">
        <v>632000</v>
      </c>
      <c r="H35" s="109" t="s">
        <v>94</v>
      </c>
      <c r="I35" s="109" t="s">
        <v>106</v>
      </c>
      <c r="J35" s="112">
        <v>45036</v>
      </c>
    </row>
    <row r="36" spans="1:10" ht="15">
      <c r="A36" s="109" t="s">
        <v>53</v>
      </c>
      <c r="B36" s="109" t="s">
        <v>136</v>
      </c>
      <c r="C36" s="109" t="s">
        <v>129</v>
      </c>
      <c r="D36" s="109" t="s">
        <v>121</v>
      </c>
      <c r="E36" s="109" t="s">
        <v>96</v>
      </c>
      <c r="F36" s="110">
        <v>539406</v>
      </c>
      <c r="G36" s="111">
        <v>445000</v>
      </c>
      <c r="H36" s="109" t="s">
        <v>94</v>
      </c>
      <c r="I36" s="109" t="s">
        <v>106</v>
      </c>
      <c r="J36" s="112">
        <v>45042</v>
      </c>
    </row>
    <row r="37" spans="1:10" ht="15">
      <c r="A37" s="109" t="s">
        <v>53</v>
      </c>
      <c r="B37" s="109" t="s">
        <v>136</v>
      </c>
      <c r="C37" s="109" t="s">
        <v>92</v>
      </c>
      <c r="D37" s="109" t="s">
        <v>93</v>
      </c>
      <c r="E37" s="109" t="s">
        <v>91</v>
      </c>
      <c r="F37" s="110">
        <v>539451</v>
      </c>
      <c r="G37" s="111">
        <v>907750</v>
      </c>
      <c r="H37" s="109" t="s">
        <v>94</v>
      </c>
      <c r="I37" s="109" t="s">
        <v>106</v>
      </c>
      <c r="J37" s="112">
        <v>45044</v>
      </c>
    </row>
    <row r="38" spans="1:10" ht="15">
      <c r="A38" s="109" t="s">
        <v>53</v>
      </c>
      <c r="B38" s="109" t="s">
        <v>136</v>
      </c>
      <c r="C38" s="109" t="s">
        <v>92</v>
      </c>
      <c r="D38" s="109" t="s">
        <v>93</v>
      </c>
      <c r="E38" s="109" t="s">
        <v>91</v>
      </c>
      <c r="F38" s="110">
        <v>539307</v>
      </c>
      <c r="G38" s="111">
        <v>580000</v>
      </c>
      <c r="H38" s="109" t="s">
        <v>94</v>
      </c>
      <c r="I38" s="109" t="s">
        <v>106</v>
      </c>
      <c r="J38" s="112">
        <v>45037</v>
      </c>
    </row>
    <row r="39" spans="1:10" ht="15">
      <c r="A39" s="109" t="s">
        <v>53</v>
      </c>
      <c r="B39" s="109" t="s">
        <v>136</v>
      </c>
      <c r="C39" s="109" t="s">
        <v>92</v>
      </c>
      <c r="D39" s="109" t="s">
        <v>93</v>
      </c>
      <c r="E39" s="109" t="s">
        <v>107</v>
      </c>
      <c r="F39" s="110">
        <v>539439</v>
      </c>
      <c r="G39" s="111">
        <v>197500</v>
      </c>
      <c r="H39" s="109" t="s">
        <v>94</v>
      </c>
      <c r="I39" s="109" t="s">
        <v>106</v>
      </c>
      <c r="J39" s="112">
        <v>45043</v>
      </c>
    </row>
    <row r="40" spans="1:10" ht="15">
      <c r="A40" s="109" t="s">
        <v>53</v>
      </c>
      <c r="B40" s="109" t="s">
        <v>136</v>
      </c>
      <c r="C40" s="109" t="s">
        <v>92</v>
      </c>
      <c r="D40" s="109" t="s">
        <v>109</v>
      </c>
      <c r="E40" s="109" t="s">
        <v>91</v>
      </c>
      <c r="F40" s="110">
        <v>539313</v>
      </c>
      <c r="G40" s="111">
        <v>400000</v>
      </c>
      <c r="H40" s="109" t="s">
        <v>94</v>
      </c>
      <c r="I40" s="109" t="s">
        <v>106</v>
      </c>
      <c r="J40" s="112">
        <v>45037</v>
      </c>
    </row>
    <row r="41" spans="1:10" ht="15">
      <c r="A41" s="109" t="s">
        <v>53</v>
      </c>
      <c r="B41" s="109" t="s">
        <v>136</v>
      </c>
      <c r="C41" s="109" t="s">
        <v>92</v>
      </c>
      <c r="D41" s="109" t="s">
        <v>109</v>
      </c>
      <c r="E41" s="109" t="s">
        <v>91</v>
      </c>
      <c r="F41" s="110">
        <v>539357</v>
      </c>
      <c r="G41" s="111">
        <v>645000</v>
      </c>
      <c r="H41" s="109" t="s">
        <v>94</v>
      </c>
      <c r="I41" s="109" t="s">
        <v>106</v>
      </c>
      <c r="J41" s="112">
        <v>45040</v>
      </c>
    </row>
    <row r="42" spans="1:10" ht="15">
      <c r="A42" s="109" t="s">
        <v>53</v>
      </c>
      <c r="B42" s="109" t="s">
        <v>136</v>
      </c>
      <c r="C42" s="109" t="s">
        <v>92</v>
      </c>
      <c r="D42" s="109" t="s">
        <v>93</v>
      </c>
      <c r="E42" s="109" t="s">
        <v>91</v>
      </c>
      <c r="F42" s="110">
        <v>539324</v>
      </c>
      <c r="G42" s="111">
        <v>715000</v>
      </c>
      <c r="H42" s="109" t="s">
        <v>106</v>
      </c>
      <c r="I42" s="109" t="s">
        <v>106</v>
      </c>
      <c r="J42" s="112">
        <v>45037</v>
      </c>
    </row>
    <row r="43" spans="1:10" ht="15">
      <c r="A43" s="109" t="s">
        <v>53</v>
      </c>
      <c r="B43" s="109" t="s">
        <v>136</v>
      </c>
      <c r="C43" s="109" t="s">
        <v>92</v>
      </c>
      <c r="D43" s="109" t="s">
        <v>109</v>
      </c>
      <c r="E43" s="109" t="s">
        <v>91</v>
      </c>
      <c r="F43" s="110">
        <v>539388</v>
      </c>
      <c r="G43" s="111">
        <v>700000</v>
      </c>
      <c r="H43" s="109" t="s">
        <v>94</v>
      </c>
      <c r="I43" s="109" t="s">
        <v>106</v>
      </c>
      <c r="J43" s="112">
        <v>45041</v>
      </c>
    </row>
    <row r="44" spans="1:10" ht="15">
      <c r="A44" s="109" t="s">
        <v>53</v>
      </c>
      <c r="B44" s="109" t="s">
        <v>136</v>
      </c>
      <c r="C44" s="109" t="s">
        <v>92</v>
      </c>
      <c r="D44" s="109" t="s">
        <v>109</v>
      </c>
      <c r="E44" s="109" t="s">
        <v>91</v>
      </c>
      <c r="F44" s="110">
        <v>539351</v>
      </c>
      <c r="G44" s="111">
        <v>290000</v>
      </c>
      <c r="H44" s="109" t="s">
        <v>94</v>
      </c>
      <c r="I44" s="109" t="s">
        <v>106</v>
      </c>
      <c r="J44" s="112">
        <v>45040</v>
      </c>
    </row>
    <row r="45" spans="1:10" ht="15">
      <c r="A45" s="109" t="s">
        <v>53</v>
      </c>
      <c r="B45" s="109" t="s">
        <v>136</v>
      </c>
      <c r="C45" s="109" t="s">
        <v>92</v>
      </c>
      <c r="D45" s="109" t="s">
        <v>109</v>
      </c>
      <c r="E45" s="109" t="s">
        <v>91</v>
      </c>
      <c r="F45" s="110">
        <v>539239</v>
      </c>
      <c r="G45" s="111">
        <v>439000</v>
      </c>
      <c r="H45" s="109" t="s">
        <v>94</v>
      </c>
      <c r="I45" s="109" t="s">
        <v>106</v>
      </c>
      <c r="J45" s="112">
        <v>45033</v>
      </c>
    </row>
    <row r="46" spans="1:10" ht="15">
      <c r="A46" s="109" t="s">
        <v>53</v>
      </c>
      <c r="B46" s="109" t="s">
        <v>136</v>
      </c>
      <c r="C46" s="109" t="s">
        <v>92</v>
      </c>
      <c r="D46" s="109" t="s">
        <v>109</v>
      </c>
      <c r="E46" s="109" t="s">
        <v>91</v>
      </c>
      <c r="F46" s="110">
        <v>539457</v>
      </c>
      <c r="G46" s="111">
        <v>419000</v>
      </c>
      <c r="H46" s="109" t="s">
        <v>94</v>
      </c>
      <c r="I46" s="109" t="s">
        <v>106</v>
      </c>
      <c r="J46" s="112">
        <v>45044</v>
      </c>
    </row>
    <row r="47" spans="1:10" ht="15">
      <c r="A47" s="109" t="s">
        <v>57</v>
      </c>
      <c r="B47" s="109" t="s">
        <v>137</v>
      </c>
      <c r="C47" s="109" t="s">
        <v>92</v>
      </c>
      <c r="D47" s="109" t="s">
        <v>111</v>
      </c>
      <c r="E47" s="109" t="s">
        <v>91</v>
      </c>
      <c r="F47" s="110">
        <v>539411</v>
      </c>
      <c r="G47" s="111">
        <v>445000</v>
      </c>
      <c r="H47" s="109" t="s">
        <v>94</v>
      </c>
      <c r="I47" s="109" t="s">
        <v>106</v>
      </c>
      <c r="J47" s="112">
        <v>45042</v>
      </c>
    </row>
    <row r="48" spans="1:10" ht="15">
      <c r="A48" s="109" t="s">
        <v>57</v>
      </c>
      <c r="B48" s="109" t="s">
        <v>137</v>
      </c>
      <c r="C48" s="109" t="s">
        <v>92</v>
      </c>
      <c r="D48" s="109" t="s">
        <v>111</v>
      </c>
      <c r="E48" s="109" t="s">
        <v>91</v>
      </c>
      <c r="F48" s="110">
        <v>539328</v>
      </c>
      <c r="G48" s="111">
        <v>445000</v>
      </c>
      <c r="H48" s="109" t="s">
        <v>94</v>
      </c>
      <c r="I48" s="109" t="s">
        <v>106</v>
      </c>
      <c r="J48" s="112">
        <v>45037</v>
      </c>
    </row>
    <row r="49" spans="1:10" ht="15">
      <c r="A49" s="109" t="s">
        <v>57</v>
      </c>
      <c r="B49" s="109" t="s">
        <v>137</v>
      </c>
      <c r="C49" s="109" t="s">
        <v>98</v>
      </c>
      <c r="D49" s="109" t="s">
        <v>112</v>
      </c>
      <c r="E49" s="109" t="s">
        <v>91</v>
      </c>
      <c r="F49" s="110">
        <v>539106</v>
      </c>
      <c r="G49" s="111">
        <v>475000</v>
      </c>
      <c r="H49" s="109" t="s">
        <v>94</v>
      </c>
      <c r="I49" s="109" t="s">
        <v>106</v>
      </c>
      <c r="J49" s="112">
        <v>45026</v>
      </c>
    </row>
    <row r="50" spans="1:10" ht="15">
      <c r="A50" s="109" t="s">
        <v>57</v>
      </c>
      <c r="B50" s="109" t="s">
        <v>137</v>
      </c>
      <c r="C50" s="109" t="s">
        <v>92</v>
      </c>
      <c r="D50" s="109" t="s">
        <v>95</v>
      </c>
      <c r="E50" s="109" t="s">
        <v>91</v>
      </c>
      <c r="F50" s="110">
        <v>539241</v>
      </c>
      <c r="G50" s="111">
        <v>599500</v>
      </c>
      <c r="H50" s="109" t="s">
        <v>94</v>
      </c>
      <c r="I50" s="109" t="s">
        <v>106</v>
      </c>
      <c r="J50" s="112">
        <v>45033</v>
      </c>
    </row>
    <row r="51" spans="1:10" ht="15">
      <c r="A51" s="109" t="s">
        <v>57</v>
      </c>
      <c r="B51" s="109" t="s">
        <v>137</v>
      </c>
      <c r="C51" s="109" t="s">
        <v>92</v>
      </c>
      <c r="D51" s="109" t="s">
        <v>111</v>
      </c>
      <c r="E51" s="109" t="s">
        <v>91</v>
      </c>
      <c r="F51" s="110">
        <v>539208</v>
      </c>
      <c r="G51" s="111">
        <v>412000</v>
      </c>
      <c r="H51" s="109" t="s">
        <v>94</v>
      </c>
      <c r="I51" s="109" t="s">
        <v>106</v>
      </c>
      <c r="J51" s="112">
        <v>45030</v>
      </c>
    </row>
    <row r="52" spans="1:10" ht="15">
      <c r="A52" s="109" t="s">
        <v>57</v>
      </c>
      <c r="B52" s="109" t="s">
        <v>137</v>
      </c>
      <c r="C52" s="109" t="s">
        <v>92</v>
      </c>
      <c r="D52" s="109" t="s">
        <v>111</v>
      </c>
      <c r="E52" s="109" t="s">
        <v>91</v>
      </c>
      <c r="F52" s="110">
        <v>539206</v>
      </c>
      <c r="G52" s="111">
        <v>595000</v>
      </c>
      <c r="H52" s="109" t="s">
        <v>94</v>
      </c>
      <c r="I52" s="109" t="s">
        <v>106</v>
      </c>
      <c r="J52" s="112">
        <v>45030</v>
      </c>
    </row>
    <row r="53" spans="1:10" ht="15">
      <c r="A53" s="109" t="s">
        <v>57</v>
      </c>
      <c r="B53" s="109" t="s">
        <v>137</v>
      </c>
      <c r="C53" s="109" t="s">
        <v>92</v>
      </c>
      <c r="D53" s="109" t="s">
        <v>95</v>
      </c>
      <c r="E53" s="109" t="s">
        <v>91</v>
      </c>
      <c r="F53" s="110">
        <v>539195</v>
      </c>
      <c r="G53" s="111">
        <v>470000</v>
      </c>
      <c r="H53" s="109" t="s">
        <v>94</v>
      </c>
      <c r="I53" s="109" t="s">
        <v>106</v>
      </c>
      <c r="J53" s="112">
        <v>45030</v>
      </c>
    </row>
    <row r="54" spans="1:10" ht="15">
      <c r="A54" s="109" t="s">
        <v>57</v>
      </c>
      <c r="B54" s="109" t="s">
        <v>137</v>
      </c>
      <c r="C54" s="109" t="s">
        <v>92</v>
      </c>
      <c r="D54" s="109" t="s">
        <v>111</v>
      </c>
      <c r="E54" s="109" t="s">
        <v>91</v>
      </c>
      <c r="F54" s="110">
        <v>539176</v>
      </c>
      <c r="G54" s="111">
        <v>675000</v>
      </c>
      <c r="H54" s="109" t="s">
        <v>94</v>
      </c>
      <c r="I54" s="109" t="s">
        <v>106</v>
      </c>
      <c r="J54" s="112">
        <v>45029</v>
      </c>
    </row>
    <row r="55" spans="1:10" ht="15">
      <c r="A55" s="109" t="s">
        <v>57</v>
      </c>
      <c r="B55" s="109" t="s">
        <v>137</v>
      </c>
      <c r="C55" s="109" t="s">
        <v>92</v>
      </c>
      <c r="D55" s="109" t="s">
        <v>111</v>
      </c>
      <c r="E55" s="109" t="s">
        <v>117</v>
      </c>
      <c r="F55" s="110">
        <v>539175</v>
      </c>
      <c r="G55" s="111">
        <v>177000</v>
      </c>
      <c r="H55" s="109" t="s">
        <v>94</v>
      </c>
      <c r="I55" s="109" t="s">
        <v>106</v>
      </c>
      <c r="J55" s="112">
        <v>45029</v>
      </c>
    </row>
    <row r="56" spans="1:10" ht="15">
      <c r="A56" s="109" t="s">
        <v>57</v>
      </c>
      <c r="B56" s="109" t="s">
        <v>137</v>
      </c>
      <c r="C56" s="109" t="s">
        <v>92</v>
      </c>
      <c r="D56" s="109" t="s">
        <v>111</v>
      </c>
      <c r="E56" s="109" t="s">
        <v>91</v>
      </c>
      <c r="F56" s="110">
        <v>539132</v>
      </c>
      <c r="G56" s="111">
        <v>590000</v>
      </c>
      <c r="H56" s="109" t="s">
        <v>94</v>
      </c>
      <c r="I56" s="109" t="s">
        <v>106</v>
      </c>
      <c r="J56" s="112">
        <v>45028</v>
      </c>
    </row>
    <row r="57" spans="1:10" ht="15">
      <c r="A57" s="109" t="s">
        <v>57</v>
      </c>
      <c r="B57" s="109" t="s">
        <v>137</v>
      </c>
      <c r="C57" s="109" t="s">
        <v>100</v>
      </c>
      <c r="D57" s="109" t="s">
        <v>108</v>
      </c>
      <c r="E57" s="109" t="s">
        <v>91</v>
      </c>
      <c r="F57" s="110">
        <v>539375</v>
      </c>
      <c r="G57" s="111">
        <v>620000</v>
      </c>
      <c r="H57" s="109" t="s">
        <v>106</v>
      </c>
      <c r="I57" s="109" t="s">
        <v>106</v>
      </c>
      <c r="J57" s="112">
        <v>45041</v>
      </c>
    </row>
    <row r="58" spans="1:10" ht="15">
      <c r="A58" s="109" t="s">
        <v>57</v>
      </c>
      <c r="B58" s="109" t="s">
        <v>137</v>
      </c>
      <c r="C58" s="109" t="s">
        <v>92</v>
      </c>
      <c r="D58" s="109" t="s">
        <v>95</v>
      </c>
      <c r="E58" s="109" t="s">
        <v>117</v>
      </c>
      <c r="F58" s="110">
        <v>539219</v>
      </c>
      <c r="G58" s="111">
        <v>368000</v>
      </c>
      <c r="H58" s="109" t="s">
        <v>94</v>
      </c>
      <c r="I58" s="109" t="s">
        <v>106</v>
      </c>
      <c r="J58" s="112">
        <v>45030</v>
      </c>
    </row>
    <row r="59" spans="1:10" ht="15">
      <c r="A59" s="109" t="s">
        <v>57</v>
      </c>
      <c r="B59" s="109" t="s">
        <v>137</v>
      </c>
      <c r="C59" s="109" t="s">
        <v>92</v>
      </c>
      <c r="D59" s="109" t="s">
        <v>111</v>
      </c>
      <c r="E59" s="109" t="s">
        <v>91</v>
      </c>
      <c r="F59" s="110">
        <v>539064</v>
      </c>
      <c r="G59" s="111">
        <v>320000</v>
      </c>
      <c r="H59" s="109" t="s">
        <v>94</v>
      </c>
      <c r="I59" s="109" t="s">
        <v>106</v>
      </c>
      <c r="J59" s="112">
        <v>45023</v>
      </c>
    </row>
    <row r="60" spans="1:10" ht="15">
      <c r="A60" s="109" t="s">
        <v>57</v>
      </c>
      <c r="B60" s="109" t="s">
        <v>137</v>
      </c>
      <c r="C60" s="109" t="s">
        <v>92</v>
      </c>
      <c r="D60" s="109" t="s">
        <v>95</v>
      </c>
      <c r="E60" s="109" t="s">
        <v>91</v>
      </c>
      <c r="F60" s="110">
        <v>538974</v>
      </c>
      <c r="G60" s="111">
        <v>779000</v>
      </c>
      <c r="H60" s="109" t="s">
        <v>94</v>
      </c>
      <c r="I60" s="109" t="s">
        <v>106</v>
      </c>
      <c r="J60" s="112">
        <v>45019</v>
      </c>
    </row>
    <row r="61" spans="1:10" ht="15">
      <c r="A61" s="109" t="s">
        <v>57</v>
      </c>
      <c r="B61" s="109" t="s">
        <v>137</v>
      </c>
      <c r="C61" s="109" t="s">
        <v>100</v>
      </c>
      <c r="D61" s="109" t="s">
        <v>108</v>
      </c>
      <c r="E61" s="109" t="s">
        <v>91</v>
      </c>
      <c r="F61" s="110">
        <v>539420</v>
      </c>
      <c r="G61" s="111">
        <v>381805</v>
      </c>
      <c r="H61" s="109" t="s">
        <v>106</v>
      </c>
      <c r="I61" s="109" t="s">
        <v>106</v>
      </c>
      <c r="J61" s="112">
        <v>45042</v>
      </c>
    </row>
    <row r="62" spans="1:10" ht="15">
      <c r="A62" s="109" t="s">
        <v>57</v>
      </c>
      <c r="B62" s="109" t="s">
        <v>137</v>
      </c>
      <c r="C62" s="109" t="s">
        <v>92</v>
      </c>
      <c r="D62" s="109" t="s">
        <v>95</v>
      </c>
      <c r="E62" s="109" t="s">
        <v>91</v>
      </c>
      <c r="F62" s="110">
        <v>539455</v>
      </c>
      <c r="G62" s="111">
        <v>705000</v>
      </c>
      <c r="H62" s="109" t="s">
        <v>94</v>
      </c>
      <c r="I62" s="109" t="s">
        <v>106</v>
      </c>
      <c r="J62" s="112">
        <v>45044</v>
      </c>
    </row>
    <row r="63" spans="1:10" ht="15">
      <c r="A63" s="109" t="s">
        <v>57</v>
      </c>
      <c r="B63" s="109" t="s">
        <v>137</v>
      </c>
      <c r="C63" s="109" t="s">
        <v>100</v>
      </c>
      <c r="D63" s="109" t="s">
        <v>108</v>
      </c>
      <c r="E63" s="109" t="s">
        <v>91</v>
      </c>
      <c r="F63" s="110">
        <v>539036</v>
      </c>
      <c r="G63" s="111">
        <v>411769</v>
      </c>
      <c r="H63" s="109" t="s">
        <v>106</v>
      </c>
      <c r="I63" s="109" t="s">
        <v>106</v>
      </c>
      <c r="J63" s="112">
        <v>45021</v>
      </c>
    </row>
    <row r="64" spans="1:10" ht="15">
      <c r="A64" s="109" t="s">
        <v>57</v>
      </c>
      <c r="B64" s="109" t="s">
        <v>137</v>
      </c>
      <c r="C64" s="109" t="s">
        <v>92</v>
      </c>
      <c r="D64" s="109" t="s">
        <v>111</v>
      </c>
      <c r="E64" s="109" t="s">
        <v>91</v>
      </c>
      <c r="F64" s="110">
        <v>539424</v>
      </c>
      <c r="G64" s="111">
        <v>410000</v>
      </c>
      <c r="H64" s="109" t="s">
        <v>94</v>
      </c>
      <c r="I64" s="109" t="s">
        <v>106</v>
      </c>
      <c r="J64" s="112">
        <v>45043</v>
      </c>
    </row>
    <row r="65" spans="1:10" ht="15">
      <c r="A65" s="109" t="s">
        <v>119</v>
      </c>
      <c r="B65" s="109" t="s">
        <v>138</v>
      </c>
      <c r="C65" s="109" t="s">
        <v>120</v>
      </c>
      <c r="D65" s="109" t="s">
        <v>121</v>
      </c>
      <c r="E65" s="109" t="s">
        <v>91</v>
      </c>
      <c r="F65" s="110">
        <v>539435</v>
      </c>
      <c r="G65" s="111">
        <v>410000</v>
      </c>
      <c r="H65" s="109" t="s">
        <v>94</v>
      </c>
      <c r="I65" s="109" t="s">
        <v>106</v>
      </c>
      <c r="J65" s="112">
        <v>45043</v>
      </c>
    </row>
    <row r="66" spans="1:10" ht="15">
      <c r="A66" s="109" t="s">
        <v>119</v>
      </c>
      <c r="B66" s="109" t="s">
        <v>138</v>
      </c>
      <c r="C66" s="109" t="s">
        <v>120</v>
      </c>
      <c r="D66" s="109" t="s">
        <v>121</v>
      </c>
      <c r="E66" s="109" t="s">
        <v>91</v>
      </c>
      <c r="F66" s="110">
        <v>539261</v>
      </c>
      <c r="G66" s="111">
        <v>425000</v>
      </c>
      <c r="H66" s="109" t="s">
        <v>94</v>
      </c>
      <c r="I66" s="109" t="s">
        <v>106</v>
      </c>
      <c r="J66" s="112">
        <v>45034</v>
      </c>
    </row>
  </sheetData>
  <sortState ref="A2:I913">
    <sortCondition ref="A2"/>
  </sortState>
  <pageMargins left="0.7" right="0.7" top="0.75" bottom="0.75" header="0.3" footer="0.3"/>
  <pageSetup orientation="portrait" horizontalDpi="4294967293" verticalDpi="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L20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1.85546875" customWidth="1"/>
    <col min="2" max="2" width="9.5703125" customWidth="1"/>
    <col min="3" max="3" width="20.42578125" customWidth="1"/>
    <col min="4" max="4" width="16.28515625" customWidth="1"/>
    <col min="5" max="5" width="11.28515625" customWidth="1"/>
    <col min="6" max="6" width="14.140625" customWidth="1"/>
    <col min="7" max="7" width="11.85546875" customWidth="1"/>
    <col min="8" max="8" width="39.140625" customWidth="1"/>
  </cols>
  <sheetData>
    <row r="1" spans="1:12">
      <c r="A1" s="88" t="s">
        <v>0</v>
      </c>
      <c r="B1" s="88" t="s">
        <v>35</v>
      </c>
      <c r="C1" s="88" t="s">
        <v>1</v>
      </c>
      <c r="D1" s="88" t="s">
        <v>34</v>
      </c>
      <c r="E1" s="88" t="s">
        <v>32</v>
      </c>
      <c r="F1" s="88" t="s">
        <v>36</v>
      </c>
      <c r="G1" s="88" t="s">
        <v>33</v>
      </c>
      <c r="H1" s="88" t="s">
        <v>39</v>
      </c>
      <c r="L1">
        <v>20</v>
      </c>
    </row>
    <row r="2" spans="1:12" ht="15">
      <c r="A2" s="113" t="s">
        <v>64</v>
      </c>
      <c r="B2" s="113" t="s">
        <v>132</v>
      </c>
      <c r="C2" s="113" t="s">
        <v>55</v>
      </c>
      <c r="D2" s="113" t="s">
        <v>82</v>
      </c>
      <c r="E2" s="114">
        <v>539434</v>
      </c>
      <c r="F2" s="115">
        <v>75000</v>
      </c>
      <c r="G2" s="116">
        <v>45043</v>
      </c>
      <c r="H2" s="113" t="s">
        <v>83</v>
      </c>
    </row>
    <row r="3" spans="1:12" ht="15">
      <c r="A3" s="113" t="s">
        <v>64</v>
      </c>
      <c r="B3" s="113" t="s">
        <v>132</v>
      </c>
      <c r="C3" s="113" t="s">
        <v>59</v>
      </c>
      <c r="D3" s="113" t="s">
        <v>65</v>
      </c>
      <c r="E3" s="114">
        <v>539265</v>
      </c>
      <c r="F3" s="115">
        <v>5000000</v>
      </c>
      <c r="G3" s="116">
        <v>45034</v>
      </c>
      <c r="H3" s="113" t="s">
        <v>66</v>
      </c>
    </row>
    <row r="4" spans="1:12" ht="15">
      <c r="A4" s="113" t="s">
        <v>64</v>
      </c>
      <c r="B4" s="113" t="s">
        <v>132</v>
      </c>
      <c r="C4" s="113" t="s">
        <v>55</v>
      </c>
      <c r="D4" s="113" t="s">
        <v>67</v>
      </c>
      <c r="E4" s="114">
        <v>539316</v>
      </c>
      <c r="F4" s="115">
        <v>349000</v>
      </c>
      <c r="G4" s="116">
        <v>45037</v>
      </c>
      <c r="H4" s="113" t="s">
        <v>56</v>
      </c>
    </row>
    <row r="5" spans="1:12" ht="15">
      <c r="A5" s="113" t="s">
        <v>61</v>
      </c>
      <c r="B5" s="113" t="s">
        <v>133</v>
      </c>
      <c r="C5" s="113" t="s">
        <v>55</v>
      </c>
      <c r="D5" s="113" t="s">
        <v>62</v>
      </c>
      <c r="E5" s="114">
        <v>539199</v>
      </c>
      <c r="F5" s="115">
        <v>150000</v>
      </c>
      <c r="G5" s="116">
        <v>45030</v>
      </c>
      <c r="H5" s="113" t="s">
        <v>63</v>
      </c>
    </row>
    <row r="6" spans="1:12" ht="15">
      <c r="A6" s="113" t="s">
        <v>61</v>
      </c>
      <c r="B6" s="113" t="s">
        <v>133</v>
      </c>
      <c r="C6" s="113" t="s">
        <v>55</v>
      </c>
      <c r="D6" s="113" t="s">
        <v>80</v>
      </c>
      <c r="E6" s="114">
        <v>539431</v>
      </c>
      <c r="F6" s="115">
        <v>100000</v>
      </c>
      <c r="G6" s="116">
        <v>45043</v>
      </c>
      <c r="H6" s="113" t="s">
        <v>81</v>
      </c>
    </row>
    <row r="7" spans="1:12" ht="15">
      <c r="A7" s="113" t="s">
        <v>61</v>
      </c>
      <c r="B7" s="113" t="s">
        <v>133</v>
      </c>
      <c r="C7" s="113" t="s">
        <v>73</v>
      </c>
      <c r="D7" s="113" t="s">
        <v>89</v>
      </c>
      <c r="E7" s="114">
        <v>539459</v>
      </c>
      <c r="F7" s="115">
        <v>725000</v>
      </c>
      <c r="G7" s="116">
        <v>45044</v>
      </c>
      <c r="H7" s="113" t="s">
        <v>90</v>
      </c>
    </row>
    <row r="8" spans="1:12" ht="15">
      <c r="A8" s="113" t="s">
        <v>53</v>
      </c>
      <c r="B8" s="113" t="s">
        <v>136</v>
      </c>
      <c r="C8" s="113" t="s">
        <v>55</v>
      </c>
      <c r="D8" s="113" t="s">
        <v>87</v>
      </c>
      <c r="E8" s="114">
        <v>539450</v>
      </c>
      <c r="F8" s="115">
        <v>269500</v>
      </c>
      <c r="G8" s="116">
        <v>45044</v>
      </c>
      <c r="H8" s="113" t="s">
        <v>88</v>
      </c>
    </row>
    <row r="9" spans="1:12" ht="15">
      <c r="A9" s="113" t="s">
        <v>53</v>
      </c>
      <c r="B9" s="113" t="s">
        <v>136</v>
      </c>
      <c r="C9" s="113" t="s">
        <v>70</v>
      </c>
      <c r="D9" s="113" t="s">
        <v>78</v>
      </c>
      <c r="E9" s="114">
        <v>539408</v>
      </c>
      <c r="F9" s="115">
        <v>293040</v>
      </c>
      <c r="G9" s="116">
        <v>45042</v>
      </c>
      <c r="H9" s="113" t="s">
        <v>79</v>
      </c>
    </row>
    <row r="10" spans="1:12" ht="15">
      <c r="A10" s="113" t="s">
        <v>53</v>
      </c>
      <c r="B10" s="113" t="s">
        <v>136</v>
      </c>
      <c r="C10" s="113" t="s">
        <v>55</v>
      </c>
      <c r="D10" s="113" t="s">
        <v>54</v>
      </c>
      <c r="E10" s="114">
        <v>539124</v>
      </c>
      <c r="F10" s="115">
        <v>308000</v>
      </c>
      <c r="G10" s="116">
        <v>45027</v>
      </c>
      <c r="H10" s="113" t="s">
        <v>56</v>
      </c>
    </row>
    <row r="11" spans="1:12" ht="15">
      <c r="A11" s="113" t="s">
        <v>53</v>
      </c>
      <c r="B11" s="113" t="s">
        <v>136</v>
      </c>
      <c r="C11" s="113" t="s">
        <v>55</v>
      </c>
      <c r="D11" s="113" t="s">
        <v>75</v>
      </c>
      <c r="E11" s="114">
        <v>539346</v>
      </c>
      <c r="F11" s="115">
        <v>190500</v>
      </c>
      <c r="G11" s="116">
        <v>45040</v>
      </c>
      <c r="H11" s="113" t="s">
        <v>76</v>
      </c>
    </row>
    <row r="12" spans="1:12" ht="15">
      <c r="A12" s="113" t="s">
        <v>84</v>
      </c>
      <c r="B12" s="113" t="s">
        <v>139</v>
      </c>
      <c r="C12" s="113" t="s">
        <v>73</v>
      </c>
      <c r="D12" s="113" t="s">
        <v>85</v>
      </c>
      <c r="E12" s="114">
        <v>539447</v>
      </c>
      <c r="F12" s="115">
        <v>349992.45</v>
      </c>
      <c r="G12" s="116">
        <v>45044</v>
      </c>
      <c r="H12" s="113" t="s">
        <v>86</v>
      </c>
    </row>
    <row r="13" spans="1:12" ht="15">
      <c r="A13" s="113" t="s">
        <v>57</v>
      </c>
      <c r="B13" s="113" t="s">
        <v>137</v>
      </c>
      <c r="C13" s="113" t="s">
        <v>70</v>
      </c>
      <c r="D13" s="113" t="s">
        <v>69</v>
      </c>
      <c r="E13" s="114">
        <v>539331</v>
      </c>
      <c r="F13" s="115">
        <v>815250</v>
      </c>
      <c r="G13" s="116">
        <v>45037</v>
      </c>
      <c r="H13" s="113" t="s">
        <v>71</v>
      </c>
    </row>
    <row r="14" spans="1:12" ht="15">
      <c r="A14" s="113" t="s">
        <v>57</v>
      </c>
      <c r="B14" s="113" t="s">
        <v>137</v>
      </c>
      <c r="C14" s="113" t="s">
        <v>59</v>
      </c>
      <c r="D14" s="113" t="s">
        <v>58</v>
      </c>
      <c r="E14" s="114">
        <v>539193</v>
      </c>
      <c r="F14" s="115">
        <v>410000</v>
      </c>
      <c r="G14" s="116">
        <v>45030</v>
      </c>
      <c r="H14" s="113" t="s">
        <v>60</v>
      </c>
    </row>
    <row r="15" spans="1:12" ht="15">
      <c r="A15" s="113" t="s">
        <v>57</v>
      </c>
      <c r="B15" s="113" t="s">
        <v>137</v>
      </c>
      <c r="C15" s="113" t="s">
        <v>55</v>
      </c>
      <c r="D15" s="113" t="s">
        <v>68</v>
      </c>
      <c r="E15" s="114">
        <v>539321</v>
      </c>
      <c r="F15" s="115">
        <v>426000</v>
      </c>
      <c r="G15" s="116">
        <v>45037</v>
      </c>
      <c r="H15" s="113" t="s">
        <v>56</v>
      </c>
    </row>
    <row r="16" spans="1:12" ht="15">
      <c r="A16" s="113" t="s">
        <v>57</v>
      </c>
      <c r="B16" s="113" t="s">
        <v>137</v>
      </c>
      <c r="C16" s="113" t="s">
        <v>73</v>
      </c>
      <c r="D16" s="113" t="s">
        <v>72</v>
      </c>
      <c r="E16" s="114">
        <v>539338</v>
      </c>
      <c r="F16" s="115">
        <v>22600</v>
      </c>
      <c r="G16" s="116">
        <v>45037</v>
      </c>
      <c r="H16" s="113" t="s">
        <v>74</v>
      </c>
    </row>
    <row r="17" spans="1:8" ht="15">
      <c r="A17" s="113" t="s">
        <v>57</v>
      </c>
      <c r="B17" s="113" t="s">
        <v>137</v>
      </c>
      <c r="C17" s="113" t="s">
        <v>55</v>
      </c>
      <c r="D17" s="113" t="s">
        <v>77</v>
      </c>
      <c r="E17" s="114">
        <v>539362</v>
      </c>
      <c r="F17" s="115">
        <v>180000</v>
      </c>
      <c r="G17" s="116">
        <v>45040</v>
      </c>
      <c r="H17" s="113" t="s">
        <v>56</v>
      </c>
    </row>
    <row r="18" spans="1:8" ht="15">
      <c r="A18" s="113"/>
      <c r="B18" s="113"/>
      <c r="C18" s="113"/>
      <c r="D18" s="113"/>
      <c r="E18" s="114"/>
      <c r="F18" s="115"/>
      <c r="G18" s="116"/>
      <c r="H18" s="113"/>
    </row>
    <row r="19" spans="1:8" ht="15">
      <c r="A19" s="113"/>
      <c r="B19" s="113"/>
      <c r="C19" s="113"/>
      <c r="D19" s="113"/>
      <c r="E19" s="114"/>
      <c r="F19" s="115"/>
      <c r="G19" s="116"/>
      <c r="H19" s="113"/>
    </row>
    <row r="20" spans="1:8" ht="15">
      <c r="A20" s="113"/>
      <c r="B20" s="113"/>
      <c r="C20" s="113"/>
      <c r="D20" s="113"/>
      <c r="E20" s="114"/>
      <c r="F20" s="115"/>
      <c r="G20" s="116"/>
      <c r="H20" s="113"/>
    </row>
  </sheetData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/>
  <dimension ref="A1:L82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6.5703125" customWidth="1"/>
    <col min="2" max="2" width="9.5703125" customWidth="1"/>
    <col min="3" max="3" width="14.85546875" customWidth="1"/>
    <col min="4" max="4" width="11.85546875" customWidth="1"/>
    <col min="5" max="5" width="25.5703125" customWidth="1"/>
  </cols>
  <sheetData>
    <row r="1" spans="1:12">
      <c r="A1" s="89" t="s">
        <v>0</v>
      </c>
      <c r="B1" s="90" t="s">
        <v>35</v>
      </c>
      <c r="C1" s="90" t="s">
        <v>36</v>
      </c>
      <c r="D1" s="90" t="s">
        <v>33</v>
      </c>
      <c r="E1" s="91" t="s">
        <v>41</v>
      </c>
      <c r="L1">
        <v>82</v>
      </c>
    </row>
    <row r="2" spans="1:12" ht="12.75" customHeight="1">
      <c r="A2" s="117" t="s">
        <v>126</v>
      </c>
      <c r="B2" s="117" t="s">
        <v>131</v>
      </c>
      <c r="C2" s="118">
        <v>445000</v>
      </c>
      <c r="D2" s="119">
        <v>45040</v>
      </c>
      <c r="E2" s="117" t="s">
        <v>140</v>
      </c>
    </row>
    <row r="3" spans="1:12" ht="12.75" customHeight="1">
      <c r="A3" s="117" t="s">
        <v>64</v>
      </c>
      <c r="B3" s="117" t="s">
        <v>132</v>
      </c>
      <c r="C3" s="118">
        <v>75000</v>
      </c>
      <c r="D3" s="119">
        <v>45043</v>
      </c>
      <c r="E3" s="117" t="s">
        <v>141</v>
      </c>
    </row>
    <row r="4" spans="1:12" ht="12.75" customHeight="1">
      <c r="A4" s="117" t="s">
        <v>64</v>
      </c>
      <c r="B4" s="117" t="s">
        <v>132</v>
      </c>
      <c r="C4" s="118">
        <v>465000</v>
      </c>
      <c r="D4" s="119">
        <v>45037</v>
      </c>
      <c r="E4" s="117" t="s">
        <v>140</v>
      </c>
    </row>
    <row r="5" spans="1:12" ht="12.75" customHeight="1">
      <c r="A5" s="117" t="s">
        <v>64</v>
      </c>
      <c r="B5" s="117" t="s">
        <v>132</v>
      </c>
      <c r="C5" s="118">
        <v>349000</v>
      </c>
      <c r="D5" s="119">
        <v>45037</v>
      </c>
      <c r="E5" s="117" t="s">
        <v>141</v>
      </c>
    </row>
    <row r="6" spans="1:12" ht="12.75" customHeight="1">
      <c r="A6" s="117" t="s">
        <v>64</v>
      </c>
      <c r="B6" s="117" t="s">
        <v>132</v>
      </c>
      <c r="C6" s="118">
        <v>5000000</v>
      </c>
      <c r="D6" s="119">
        <v>45034</v>
      </c>
      <c r="E6" s="117" t="s">
        <v>141</v>
      </c>
    </row>
    <row r="7" spans="1:12" ht="12.75" customHeight="1">
      <c r="A7" s="117" t="s">
        <v>64</v>
      </c>
      <c r="B7" s="117" t="s">
        <v>132</v>
      </c>
      <c r="C7" s="118">
        <v>460000</v>
      </c>
      <c r="D7" s="119">
        <v>45044</v>
      </c>
      <c r="E7" s="117" t="s">
        <v>140</v>
      </c>
    </row>
    <row r="8" spans="1:12" ht="12.75" customHeight="1">
      <c r="A8" s="117" t="s">
        <v>61</v>
      </c>
      <c r="B8" s="117" t="s">
        <v>133</v>
      </c>
      <c r="C8" s="118">
        <v>150000</v>
      </c>
      <c r="D8" s="119">
        <v>45030</v>
      </c>
      <c r="E8" s="117" t="s">
        <v>141</v>
      </c>
    </row>
    <row r="9" spans="1:12" ht="12.75" customHeight="1">
      <c r="A9" s="117" t="s">
        <v>61</v>
      </c>
      <c r="B9" s="117" t="s">
        <v>133</v>
      </c>
      <c r="C9" s="118">
        <v>725000</v>
      </c>
      <c r="D9" s="119">
        <v>45044</v>
      </c>
      <c r="E9" s="117" t="s">
        <v>141</v>
      </c>
    </row>
    <row r="10" spans="1:12" ht="12.75" customHeight="1">
      <c r="A10" s="117" t="s">
        <v>61</v>
      </c>
      <c r="B10" s="117" t="s">
        <v>133</v>
      </c>
      <c r="C10" s="118">
        <v>585000</v>
      </c>
      <c r="D10" s="119">
        <v>45023</v>
      </c>
      <c r="E10" s="117" t="s">
        <v>140</v>
      </c>
    </row>
    <row r="11" spans="1:12" ht="12.75" customHeight="1">
      <c r="A11" s="117" t="s">
        <v>61</v>
      </c>
      <c r="B11" s="117" t="s">
        <v>133</v>
      </c>
      <c r="C11" s="118">
        <v>320000</v>
      </c>
      <c r="D11" s="119">
        <v>45028</v>
      </c>
      <c r="E11" s="117" t="s">
        <v>140</v>
      </c>
    </row>
    <row r="12" spans="1:12" ht="12.75" customHeight="1">
      <c r="A12" s="117" t="s">
        <v>61</v>
      </c>
      <c r="B12" s="117" t="s">
        <v>133</v>
      </c>
      <c r="C12" s="118">
        <v>447500</v>
      </c>
      <c r="D12" s="119">
        <v>45030</v>
      </c>
      <c r="E12" s="117" t="s">
        <v>140</v>
      </c>
    </row>
    <row r="13" spans="1:12" ht="15">
      <c r="A13" s="117" t="s">
        <v>61</v>
      </c>
      <c r="B13" s="117" t="s">
        <v>133</v>
      </c>
      <c r="C13" s="118">
        <v>593452</v>
      </c>
      <c r="D13" s="119">
        <v>45020</v>
      </c>
      <c r="E13" s="117" t="s">
        <v>142</v>
      </c>
    </row>
    <row r="14" spans="1:12" ht="15">
      <c r="A14" s="117" t="s">
        <v>61</v>
      </c>
      <c r="B14" s="117" t="s">
        <v>133</v>
      </c>
      <c r="C14" s="118">
        <v>396000</v>
      </c>
      <c r="D14" s="119">
        <v>45030</v>
      </c>
      <c r="E14" s="117" t="s">
        <v>140</v>
      </c>
    </row>
    <row r="15" spans="1:12" ht="15">
      <c r="A15" s="117" t="s">
        <v>61</v>
      </c>
      <c r="B15" s="117" t="s">
        <v>133</v>
      </c>
      <c r="C15" s="118">
        <v>409000</v>
      </c>
      <c r="D15" s="119">
        <v>45041</v>
      </c>
      <c r="E15" s="117" t="s">
        <v>140</v>
      </c>
    </row>
    <row r="16" spans="1:12" ht="15">
      <c r="A16" s="117" t="s">
        <v>61</v>
      </c>
      <c r="B16" s="117" t="s">
        <v>133</v>
      </c>
      <c r="C16" s="118">
        <v>100000</v>
      </c>
      <c r="D16" s="119">
        <v>45043</v>
      </c>
      <c r="E16" s="117" t="s">
        <v>141</v>
      </c>
    </row>
    <row r="17" spans="1:5" ht="15">
      <c r="A17" s="117" t="s">
        <v>61</v>
      </c>
      <c r="B17" s="117" t="s">
        <v>133</v>
      </c>
      <c r="C17" s="118">
        <v>130000</v>
      </c>
      <c r="D17" s="119">
        <v>45033</v>
      </c>
      <c r="E17" s="117" t="s">
        <v>140</v>
      </c>
    </row>
    <row r="18" spans="1:5" ht="15">
      <c r="A18" s="117" t="s">
        <v>61</v>
      </c>
      <c r="B18" s="117" t="s">
        <v>133</v>
      </c>
      <c r="C18" s="118">
        <v>400000</v>
      </c>
      <c r="D18" s="119">
        <v>45028</v>
      </c>
      <c r="E18" s="117" t="s">
        <v>140</v>
      </c>
    </row>
    <row r="19" spans="1:5" ht="15">
      <c r="A19" s="117" t="s">
        <v>97</v>
      </c>
      <c r="B19" s="117" t="s">
        <v>134</v>
      </c>
      <c r="C19" s="118">
        <v>362000</v>
      </c>
      <c r="D19" s="119">
        <v>45019</v>
      </c>
      <c r="E19" s="117" t="s">
        <v>140</v>
      </c>
    </row>
    <row r="20" spans="1:5" ht="15">
      <c r="A20" s="117" t="s">
        <v>124</v>
      </c>
      <c r="B20" s="117" t="s">
        <v>135</v>
      </c>
      <c r="C20" s="118">
        <v>617000</v>
      </c>
      <c r="D20" s="119">
        <v>45044</v>
      </c>
      <c r="E20" s="117" t="s">
        <v>140</v>
      </c>
    </row>
    <row r="21" spans="1:5" ht="15">
      <c r="A21" s="117" t="s">
        <v>124</v>
      </c>
      <c r="B21" s="117" t="s">
        <v>135</v>
      </c>
      <c r="C21" s="118">
        <v>610000</v>
      </c>
      <c r="D21" s="119">
        <v>45040</v>
      </c>
      <c r="E21" s="117" t="s">
        <v>140</v>
      </c>
    </row>
    <row r="22" spans="1:5" ht="15">
      <c r="A22" s="117" t="s">
        <v>53</v>
      </c>
      <c r="B22" s="117" t="s">
        <v>136</v>
      </c>
      <c r="C22" s="118">
        <v>905000</v>
      </c>
      <c r="D22" s="119">
        <v>45027</v>
      </c>
      <c r="E22" s="117" t="s">
        <v>140</v>
      </c>
    </row>
    <row r="23" spans="1:5" ht="15">
      <c r="A23" s="117" t="s">
        <v>53</v>
      </c>
      <c r="B23" s="117" t="s">
        <v>136</v>
      </c>
      <c r="C23" s="118">
        <v>269500</v>
      </c>
      <c r="D23" s="119">
        <v>45044</v>
      </c>
      <c r="E23" s="117" t="s">
        <v>141</v>
      </c>
    </row>
    <row r="24" spans="1:5" ht="15">
      <c r="A24" s="117" t="s">
        <v>53</v>
      </c>
      <c r="B24" s="117" t="s">
        <v>136</v>
      </c>
      <c r="C24" s="118">
        <v>448000</v>
      </c>
      <c r="D24" s="119">
        <v>45027</v>
      </c>
      <c r="E24" s="117" t="s">
        <v>142</v>
      </c>
    </row>
    <row r="25" spans="1:5" ht="15">
      <c r="A25" s="117" t="s">
        <v>53</v>
      </c>
      <c r="B25" s="117" t="s">
        <v>136</v>
      </c>
      <c r="C25" s="118">
        <v>308000</v>
      </c>
      <c r="D25" s="119">
        <v>45027</v>
      </c>
      <c r="E25" s="117" t="s">
        <v>141</v>
      </c>
    </row>
    <row r="26" spans="1:5" ht="15">
      <c r="A26" s="117" t="s">
        <v>53</v>
      </c>
      <c r="B26" s="117" t="s">
        <v>136</v>
      </c>
      <c r="C26" s="118">
        <v>950000</v>
      </c>
      <c r="D26" s="119">
        <v>45029</v>
      </c>
      <c r="E26" s="117" t="s">
        <v>140</v>
      </c>
    </row>
    <row r="27" spans="1:5" ht="15">
      <c r="A27" s="117" t="s">
        <v>53</v>
      </c>
      <c r="B27" s="117" t="s">
        <v>136</v>
      </c>
      <c r="C27" s="118">
        <v>907750</v>
      </c>
      <c r="D27" s="119">
        <v>45044</v>
      </c>
      <c r="E27" s="117" t="s">
        <v>140</v>
      </c>
    </row>
    <row r="28" spans="1:5" ht="15">
      <c r="A28" s="117" t="s">
        <v>53</v>
      </c>
      <c r="B28" s="117" t="s">
        <v>136</v>
      </c>
      <c r="C28" s="118">
        <v>190500</v>
      </c>
      <c r="D28" s="119">
        <v>45040</v>
      </c>
      <c r="E28" s="117" t="s">
        <v>141</v>
      </c>
    </row>
    <row r="29" spans="1:5" ht="15">
      <c r="A29" s="117" t="s">
        <v>53</v>
      </c>
      <c r="B29" s="117" t="s">
        <v>136</v>
      </c>
      <c r="C29" s="118">
        <v>479000</v>
      </c>
      <c r="D29" s="119">
        <v>45030</v>
      </c>
      <c r="E29" s="117" t="s">
        <v>140</v>
      </c>
    </row>
    <row r="30" spans="1:5" ht="15">
      <c r="A30" s="117" t="s">
        <v>53</v>
      </c>
      <c r="B30" s="117" t="s">
        <v>136</v>
      </c>
      <c r="C30" s="118">
        <v>1299963</v>
      </c>
      <c r="D30" s="119">
        <v>45030</v>
      </c>
      <c r="E30" s="117" t="s">
        <v>142</v>
      </c>
    </row>
    <row r="31" spans="1:5" ht="15">
      <c r="A31" s="117" t="s">
        <v>53</v>
      </c>
      <c r="B31" s="117" t="s">
        <v>136</v>
      </c>
      <c r="C31" s="118">
        <v>689874</v>
      </c>
      <c r="D31" s="119">
        <v>45023</v>
      </c>
      <c r="E31" s="117" t="s">
        <v>142</v>
      </c>
    </row>
    <row r="32" spans="1:5" ht="15">
      <c r="A32" s="117" t="s">
        <v>53</v>
      </c>
      <c r="B32" s="117" t="s">
        <v>136</v>
      </c>
      <c r="C32" s="118">
        <v>700000</v>
      </c>
      <c r="D32" s="119">
        <v>45043</v>
      </c>
      <c r="E32" s="117" t="s">
        <v>140</v>
      </c>
    </row>
    <row r="33" spans="1:5" ht="15">
      <c r="A33" s="117" t="s">
        <v>53</v>
      </c>
      <c r="B33" s="117" t="s">
        <v>136</v>
      </c>
      <c r="C33" s="118">
        <v>445000</v>
      </c>
      <c r="D33" s="119">
        <v>45042</v>
      </c>
      <c r="E33" s="117" t="s">
        <v>140</v>
      </c>
    </row>
    <row r="34" spans="1:5" ht="15">
      <c r="A34" s="117" t="s">
        <v>53</v>
      </c>
      <c r="B34" s="117" t="s">
        <v>136</v>
      </c>
      <c r="C34" s="118">
        <v>257000</v>
      </c>
      <c r="D34" s="119">
        <v>45028</v>
      </c>
      <c r="E34" s="117" t="s">
        <v>140</v>
      </c>
    </row>
    <row r="35" spans="1:5" ht="15">
      <c r="A35" s="117" t="s">
        <v>53</v>
      </c>
      <c r="B35" s="117" t="s">
        <v>136</v>
      </c>
      <c r="C35" s="118">
        <v>155000</v>
      </c>
      <c r="D35" s="119">
        <v>45023</v>
      </c>
      <c r="E35" s="117" t="s">
        <v>140</v>
      </c>
    </row>
    <row r="36" spans="1:5" ht="15">
      <c r="A36" s="117" t="s">
        <v>53</v>
      </c>
      <c r="B36" s="117" t="s">
        <v>136</v>
      </c>
      <c r="C36" s="118">
        <v>807930</v>
      </c>
      <c r="D36" s="119">
        <v>45030</v>
      </c>
      <c r="E36" s="117" t="s">
        <v>140</v>
      </c>
    </row>
    <row r="37" spans="1:5" ht="15">
      <c r="A37" s="117" t="s">
        <v>53</v>
      </c>
      <c r="B37" s="117" t="s">
        <v>136</v>
      </c>
      <c r="C37" s="118">
        <v>197500</v>
      </c>
      <c r="D37" s="119">
        <v>45043</v>
      </c>
      <c r="E37" s="117" t="s">
        <v>140</v>
      </c>
    </row>
    <row r="38" spans="1:5" ht="15">
      <c r="A38" s="117" t="s">
        <v>53</v>
      </c>
      <c r="B38" s="117" t="s">
        <v>136</v>
      </c>
      <c r="C38" s="118">
        <v>439000</v>
      </c>
      <c r="D38" s="119">
        <v>45033</v>
      </c>
      <c r="E38" s="117" t="s">
        <v>140</v>
      </c>
    </row>
    <row r="39" spans="1:5" ht="15">
      <c r="A39" s="117" t="s">
        <v>53</v>
      </c>
      <c r="B39" s="117" t="s">
        <v>136</v>
      </c>
      <c r="C39" s="118">
        <v>474000</v>
      </c>
      <c r="D39" s="119">
        <v>45019</v>
      </c>
      <c r="E39" s="117" t="s">
        <v>140</v>
      </c>
    </row>
    <row r="40" spans="1:5" ht="15">
      <c r="A40" s="117" t="s">
        <v>53</v>
      </c>
      <c r="B40" s="117" t="s">
        <v>136</v>
      </c>
      <c r="C40" s="118">
        <v>555000</v>
      </c>
      <c r="D40" s="119">
        <v>45019</v>
      </c>
      <c r="E40" s="117" t="s">
        <v>140</v>
      </c>
    </row>
    <row r="41" spans="1:5" ht="15">
      <c r="A41" s="117" t="s">
        <v>53</v>
      </c>
      <c r="B41" s="117" t="s">
        <v>136</v>
      </c>
      <c r="C41" s="118">
        <v>419000</v>
      </c>
      <c r="D41" s="119">
        <v>45044</v>
      </c>
      <c r="E41" s="117" t="s">
        <v>140</v>
      </c>
    </row>
    <row r="42" spans="1:5" ht="15">
      <c r="A42" s="117" t="s">
        <v>53</v>
      </c>
      <c r="B42" s="117" t="s">
        <v>136</v>
      </c>
      <c r="C42" s="118">
        <v>580000</v>
      </c>
      <c r="D42" s="119">
        <v>45037</v>
      </c>
      <c r="E42" s="117" t="s">
        <v>140</v>
      </c>
    </row>
    <row r="43" spans="1:5" ht="15">
      <c r="A43" s="117" t="s">
        <v>53</v>
      </c>
      <c r="B43" s="117" t="s">
        <v>136</v>
      </c>
      <c r="C43" s="118">
        <v>700000</v>
      </c>
      <c r="D43" s="119">
        <v>45041</v>
      </c>
      <c r="E43" s="117" t="s">
        <v>140</v>
      </c>
    </row>
    <row r="44" spans="1:5" ht="15">
      <c r="A44" s="117" t="s">
        <v>53</v>
      </c>
      <c r="B44" s="117" t="s">
        <v>136</v>
      </c>
      <c r="C44" s="118">
        <v>293040</v>
      </c>
      <c r="D44" s="119">
        <v>45042</v>
      </c>
      <c r="E44" s="117" t="s">
        <v>141</v>
      </c>
    </row>
    <row r="45" spans="1:5" ht="15">
      <c r="A45" s="117" t="s">
        <v>53</v>
      </c>
      <c r="B45" s="117" t="s">
        <v>136</v>
      </c>
      <c r="C45" s="118">
        <v>632000</v>
      </c>
      <c r="D45" s="119">
        <v>45036</v>
      </c>
      <c r="E45" s="117" t="s">
        <v>140</v>
      </c>
    </row>
    <row r="46" spans="1:5" ht="15">
      <c r="A46" s="117" t="s">
        <v>53</v>
      </c>
      <c r="B46" s="117" t="s">
        <v>136</v>
      </c>
      <c r="C46" s="118">
        <v>400000</v>
      </c>
      <c r="D46" s="119">
        <v>45037</v>
      </c>
      <c r="E46" s="117" t="s">
        <v>140</v>
      </c>
    </row>
    <row r="47" spans="1:5" ht="15">
      <c r="A47" s="117" t="s">
        <v>53</v>
      </c>
      <c r="B47" s="117" t="s">
        <v>136</v>
      </c>
      <c r="C47" s="118">
        <v>389900</v>
      </c>
      <c r="D47" s="119">
        <v>45020</v>
      </c>
      <c r="E47" s="117" t="s">
        <v>140</v>
      </c>
    </row>
    <row r="48" spans="1:5" ht="15">
      <c r="A48" s="117" t="s">
        <v>53</v>
      </c>
      <c r="B48" s="117" t="s">
        <v>136</v>
      </c>
      <c r="C48" s="118">
        <v>1375000</v>
      </c>
      <c r="D48" s="119">
        <v>45020</v>
      </c>
      <c r="E48" s="117" t="s">
        <v>140</v>
      </c>
    </row>
    <row r="49" spans="1:5" ht="15">
      <c r="A49" s="117" t="s">
        <v>53</v>
      </c>
      <c r="B49" s="117" t="s">
        <v>136</v>
      </c>
      <c r="C49" s="118">
        <v>715000</v>
      </c>
      <c r="D49" s="119">
        <v>45037</v>
      </c>
      <c r="E49" s="117" t="s">
        <v>142</v>
      </c>
    </row>
    <row r="50" spans="1:5" ht="15">
      <c r="A50" s="117" t="s">
        <v>53</v>
      </c>
      <c r="B50" s="117" t="s">
        <v>136</v>
      </c>
      <c r="C50" s="118">
        <v>350000</v>
      </c>
      <c r="D50" s="119">
        <v>45019</v>
      </c>
      <c r="E50" s="117" t="s">
        <v>140</v>
      </c>
    </row>
    <row r="51" spans="1:5" ht="15">
      <c r="A51" s="117" t="s">
        <v>53</v>
      </c>
      <c r="B51" s="117" t="s">
        <v>136</v>
      </c>
      <c r="C51" s="118">
        <v>706450</v>
      </c>
      <c r="D51" s="119">
        <v>45022</v>
      </c>
      <c r="E51" s="117" t="s">
        <v>142</v>
      </c>
    </row>
    <row r="52" spans="1:5" ht="15">
      <c r="A52" s="117" t="s">
        <v>53</v>
      </c>
      <c r="B52" s="117" t="s">
        <v>136</v>
      </c>
      <c r="C52" s="118">
        <v>290000</v>
      </c>
      <c r="D52" s="119">
        <v>45040</v>
      </c>
      <c r="E52" s="117" t="s">
        <v>140</v>
      </c>
    </row>
    <row r="53" spans="1:5" ht="15">
      <c r="A53" s="117" t="s">
        <v>53</v>
      </c>
      <c r="B53" s="117" t="s">
        <v>136</v>
      </c>
      <c r="C53" s="118">
        <v>399500</v>
      </c>
      <c r="D53" s="119">
        <v>45040</v>
      </c>
      <c r="E53" s="117" t="s">
        <v>142</v>
      </c>
    </row>
    <row r="54" spans="1:5" ht="15">
      <c r="A54" s="117" t="s">
        <v>53</v>
      </c>
      <c r="B54" s="117" t="s">
        <v>136</v>
      </c>
      <c r="C54" s="118">
        <v>385000</v>
      </c>
      <c r="D54" s="119">
        <v>45019</v>
      </c>
      <c r="E54" s="117" t="s">
        <v>140</v>
      </c>
    </row>
    <row r="55" spans="1:5" ht="15">
      <c r="A55" s="117" t="s">
        <v>53</v>
      </c>
      <c r="B55" s="117" t="s">
        <v>136</v>
      </c>
      <c r="C55" s="118">
        <v>585000</v>
      </c>
      <c r="D55" s="119">
        <v>45030</v>
      </c>
      <c r="E55" s="117" t="s">
        <v>140</v>
      </c>
    </row>
    <row r="56" spans="1:5" ht="15">
      <c r="A56" s="117" t="s">
        <v>53</v>
      </c>
      <c r="B56" s="117" t="s">
        <v>136</v>
      </c>
      <c r="C56" s="118">
        <v>645000</v>
      </c>
      <c r="D56" s="119">
        <v>45040</v>
      </c>
      <c r="E56" s="117" t="s">
        <v>140</v>
      </c>
    </row>
    <row r="57" spans="1:5" ht="15">
      <c r="A57" s="117" t="s">
        <v>84</v>
      </c>
      <c r="B57" s="117" t="s">
        <v>139</v>
      </c>
      <c r="C57" s="118">
        <v>349992.45</v>
      </c>
      <c r="D57" s="119">
        <v>45044</v>
      </c>
      <c r="E57" s="117" t="s">
        <v>141</v>
      </c>
    </row>
    <row r="58" spans="1:5" ht="15">
      <c r="A58" s="117" t="s">
        <v>57</v>
      </c>
      <c r="B58" s="117" t="s">
        <v>137</v>
      </c>
      <c r="C58" s="118">
        <v>675000</v>
      </c>
      <c r="D58" s="119">
        <v>45029</v>
      </c>
      <c r="E58" s="117" t="s">
        <v>140</v>
      </c>
    </row>
    <row r="59" spans="1:5" ht="15">
      <c r="A59" s="117" t="s">
        <v>57</v>
      </c>
      <c r="B59" s="117" t="s">
        <v>137</v>
      </c>
      <c r="C59" s="118">
        <v>381805</v>
      </c>
      <c r="D59" s="119">
        <v>45042</v>
      </c>
      <c r="E59" s="117" t="s">
        <v>142</v>
      </c>
    </row>
    <row r="60" spans="1:5" ht="15">
      <c r="A60" s="117" t="s">
        <v>57</v>
      </c>
      <c r="B60" s="117" t="s">
        <v>137</v>
      </c>
      <c r="C60" s="118">
        <v>705000</v>
      </c>
      <c r="D60" s="119">
        <v>45044</v>
      </c>
      <c r="E60" s="117" t="s">
        <v>140</v>
      </c>
    </row>
    <row r="61" spans="1:5" ht="15">
      <c r="A61" s="117" t="s">
        <v>57</v>
      </c>
      <c r="B61" s="117" t="s">
        <v>137</v>
      </c>
      <c r="C61" s="118">
        <v>599500</v>
      </c>
      <c r="D61" s="119">
        <v>45033</v>
      </c>
      <c r="E61" s="117" t="s">
        <v>140</v>
      </c>
    </row>
    <row r="62" spans="1:5" ht="15">
      <c r="A62" s="117" t="s">
        <v>57</v>
      </c>
      <c r="B62" s="117" t="s">
        <v>137</v>
      </c>
      <c r="C62" s="118">
        <v>368000</v>
      </c>
      <c r="D62" s="119">
        <v>45030</v>
      </c>
      <c r="E62" s="117" t="s">
        <v>140</v>
      </c>
    </row>
    <row r="63" spans="1:5" ht="15">
      <c r="A63" s="117" t="s">
        <v>57</v>
      </c>
      <c r="B63" s="117" t="s">
        <v>137</v>
      </c>
      <c r="C63" s="118">
        <v>177000</v>
      </c>
      <c r="D63" s="119">
        <v>45029</v>
      </c>
      <c r="E63" s="117" t="s">
        <v>140</v>
      </c>
    </row>
    <row r="64" spans="1:5" ht="15">
      <c r="A64" s="117" t="s">
        <v>57</v>
      </c>
      <c r="B64" s="117" t="s">
        <v>137</v>
      </c>
      <c r="C64" s="118">
        <v>412000</v>
      </c>
      <c r="D64" s="119">
        <v>45030</v>
      </c>
      <c r="E64" s="117" t="s">
        <v>140</v>
      </c>
    </row>
    <row r="65" spans="1:5" ht="15">
      <c r="A65" s="117" t="s">
        <v>57</v>
      </c>
      <c r="B65" s="117" t="s">
        <v>137</v>
      </c>
      <c r="C65" s="118">
        <v>410000</v>
      </c>
      <c r="D65" s="119">
        <v>45030</v>
      </c>
      <c r="E65" s="117" t="s">
        <v>141</v>
      </c>
    </row>
    <row r="66" spans="1:5" ht="15">
      <c r="A66" s="117" t="s">
        <v>57</v>
      </c>
      <c r="B66" s="117" t="s">
        <v>137</v>
      </c>
      <c r="C66" s="118">
        <v>595000</v>
      </c>
      <c r="D66" s="119">
        <v>45030</v>
      </c>
      <c r="E66" s="117" t="s">
        <v>140</v>
      </c>
    </row>
    <row r="67" spans="1:5" ht="15">
      <c r="A67" s="117" t="s">
        <v>57</v>
      </c>
      <c r="B67" s="117" t="s">
        <v>137</v>
      </c>
      <c r="C67" s="118">
        <v>320000</v>
      </c>
      <c r="D67" s="119">
        <v>45023</v>
      </c>
      <c r="E67" s="117" t="s">
        <v>140</v>
      </c>
    </row>
    <row r="68" spans="1:5" ht="15">
      <c r="A68" s="117" t="s">
        <v>57</v>
      </c>
      <c r="B68" s="117" t="s">
        <v>137</v>
      </c>
      <c r="C68" s="118">
        <v>470000</v>
      </c>
      <c r="D68" s="119">
        <v>45030</v>
      </c>
      <c r="E68" s="117" t="s">
        <v>140</v>
      </c>
    </row>
    <row r="69" spans="1:5" ht="15">
      <c r="A69" s="117" t="s">
        <v>57</v>
      </c>
      <c r="B69" s="117" t="s">
        <v>137</v>
      </c>
      <c r="C69" s="118">
        <v>445000</v>
      </c>
      <c r="D69" s="119">
        <v>45042</v>
      </c>
      <c r="E69" s="117" t="s">
        <v>140</v>
      </c>
    </row>
    <row r="70" spans="1:5" ht="15">
      <c r="A70" s="117" t="s">
        <v>57</v>
      </c>
      <c r="B70" s="117" t="s">
        <v>137</v>
      </c>
      <c r="C70" s="118">
        <v>426000</v>
      </c>
      <c r="D70" s="119">
        <v>45037</v>
      </c>
      <c r="E70" s="117" t="s">
        <v>141</v>
      </c>
    </row>
    <row r="71" spans="1:5" ht="15">
      <c r="A71" s="117" t="s">
        <v>57</v>
      </c>
      <c r="B71" s="117" t="s">
        <v>137</v>
      </c>
      <c r="C71" s="118">
        <v>445000</v>
      </c>
      <c r="D71" s="119">
        <v>45037</v>
      </c>
      <c r="E71" s="117" t="s">
        <v>140</v>
      </c>
    </row>
    <row r="72" spans="1:5" ht="15">
      <c r="A72" s="117" t="s">
        <v>57</v>
      </c>
      <c r="B72" s="117" t="s">
        <v>137</v>
      </c>
      <c r="C72" s="118">
        <v>815250</v>
      </c>
      <c r="D72" s="119">
        <v>45037</v>
      </c>
      <c r="E72" s="117" t="s">
        <v>141</v>
      </c>
    </row>
    <row r="73" spans="1:5" ht="15">
      <c r="A73" s="117" t="s">
        <v>57</v>
      </c>
      <c r="B73" s="117" t="s">
        <v>137</v>
      </c>
      <c r="C73" s="118">
        <v>22600</v>
      </c>
      <c r="D73" s="119">
        <v>45037</v>
      </c>
      <c r="E73" s="117" t="s">
        <v>141</v>
      </c>
    </row>
    <row r="74" spans="1:5" ht="15">
      <c r="A74" s="117" t="s">
        <v>57</v>
      </c>
      <c r="B74" s="117" t="s">
        <v>137</v>
      </c>
      <c r="C74" s="118">
        <v>180000</v>
      </c>
      <c r="D74" s="119">
        <v>45040</v>
      </c>
      <c r="E74" s="117" t="s">
        <v>141</v>
      </c>
    </row>
    <row r="75" spans="1:5" ht="15">
      <c r="A75" s="117" t="s">
        <v>57</v>
      </c>
      <c r="B75" s="117" t="s">
        <v>137</v>
      </c>
      <c r="C75" s="118">
        <v>410000</v>
      </c>
      <c r="D75" s="119">
        <v>45043</v>
      </c>
      <c r="E75" s="117" t="s">
        <v>140</v>
      </c>
    </row>
    <row r="76" spans="1:5" ht="15">
      <c r="A76" s="117" t="s">
        <v>57</v>
      </c>
      <c r="B76" s="117" t="s">
        <v>137</v>
      </c>
      <c r="C76" s="118">
        <v>590000</v>
      </c>
      <c r="D76" s="119">
        <v>45028</v>
      </c>
      <c r="E76" s="117" t="s">
        <v>140</v>
      </c>
    </row>
    <row r="77" spans="1:5" ht="15">
      <c r="A77" s="117" t="s">
        <v>57</v>
      </c>
      <c r="B77" s="117" t="s">
        <v>137</v>
      </c>
      <c r="C77" s="118">
        <v>779000</v>
      </c>
      <c r="D77" s="119">
        <v>45019</v>
      </c>
      <c r="E77" s="117" t="s">
        <v>140</v>
      </c>
    </row>
    <row r="78" spans="1:5" ht="15">
      <c r="A78" s="117" t="s">
        <v>57</v>
      </c>
      <c r="B78" s="117" t="s">
        <v>137</v>
      </c>
      <c r="C78" s="118">
        <v>475000</v>
      </c>
      <c r="D78" s="119">
        <v>45026</v>
      </c>
      <c r="E78" s="117" t="s">
        <v>140</v>
      </c>
    </row>
    <row r="79" spans="1:5" ht="15">
      <c r="A79" s="117" t="s">
        <v>57</v>
      </c>
      <c r="B79" s="117" t="s">
        <v>137</v>
      </c>
      <c r="C79" s="118">
        <v>411769</v>
      </c>
      <c r="D79" s="119">
        <v>45021</v>
      </c>
      <c r="E79" s="117" t="s">
        <v>142</v>
      </c>
    </row>
    <row r="80" spans="1:5" ht="15">
      <c r="A80" s="117" t="s">
        <v>57</v>
      </c>
      <c r="B80" s="117" t="s">
        <v>137</v>
      </c>
      <c r="C80" s="118">
        <v>620000</v>
      </c>
      <c r="D80" s="119">
        <v>45041</v>
      </c>
      <c r="E80" s="117" t="s">
        <v>142</v>
      </c>
    </row>
    <row r="81" spans="1:5" ht="15">
      <c r="A81" s="117" t="s">
        <v>119</v>
      </c>
      <c r="B81" s="117" t="s">
        <v>138</v>
      </c>
      <c r="C81" s="118">
        <v>425000</v>
      </c>
      <c r="D81" s="119">
        <v>45034</v>
      </c>
      <c r="E81" s="117" t="s">
        <v>140</v>
      </c>
    </row>
    <row r="82" spans="1:5" ht="15">
      <c r="A82" s="117" t="s">
        <v>119</v>
      </c>
      <c r="B82" s="117" t="s">
        <v>138</v>
      </c>
      <c r="C82" s="118">
        <v>410000</v>
      </c>
      <c r="D82" s="119">
        <v>45043</v>
      </c>
      <c r="E82" s="117" t="s">
        <v>140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OVERALL STATS</vt:lpstr>
      <vt:lpstr>SALES STATS</vt:lpstr>
      <vt:lpstr>LOAN ONLY STATS</vt:lpstr>
      <vt:lpstr>BRANCH SALES TRACKING</vt:lpstr>
      <vt:lpstr>LENDER TRACKING</vt:lpstr>
      <vt:lpstr>SALES_LIST</vt:lpstr>
      <vt:lpstr>LOANS_LIST</vt:lpstr>
      <vt:lpstr>SALESLOANSLIST</vt:lpstr>
      <vt:lpstr>CommercialLoansMarket</vt:lpstr>
      <vt:lpstr>CommercialSalesMarket</vt:lpstr>
      <vt:lpstr>ConstructionLoansMarket</vt:lpstr>
      <vt:lpstr>ConventionalLoansMarket</vt:lpstr>
      <vt:lpstr>CreditLineLoansMarket</vt:lpstr>
      <vt:lpstr>HardMoneyLoansMarket</vt:lpstr>
      <vt:lpstr>OverallLoans</vt:lpstr>
      <vt:lpstr>OverallSales</vt:lpstr>
      <vt:lpstr>OverallSalesAndLoans</vt:lpstr>
      <vt:lpstr>'SALES STATS'!Print_Titles</vt:lpstr>
      <vt:lpstr>ResaleMarket</vt:lpstr>
      <vt:lpstr>ResidentialResaleMarket</vt:lpstr>
      <vt:lpstr>SubdivisionMarket</vt:lpstr>
      <vt:lpstr>VacantLandSalesMarket</vt:lpstr>
    </vt:vector>
  </TitlesOfParts>
  <Company>Datasource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 Klinger</dc:creator>
  <cp:lastModifiedBy>Judson Klinger</cp:lastModifiedBy>
  <cp:lastPrinted>2007-05-08T12:02:39Z</cp:lastPrinted>
  <dcterms:created xsi:type="dcterms:W3CDTF">2007-04-10T09:15:15Z</dcterms:created>
  <dcterms:modified xsi:type="dcterms:W3CDTF">2023-05-02T13:24:51Z</dcterms:modified>
</cp:coreProperties>
</file>