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1" sheetId="18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STATS'!$A$37:$C$40</definedName>
    <definedName name="ConstructionLoansMarket">'LOAN ONLY STATS'!$A$31:$C$32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STATS'!$A$25:$C$25</definedName>
    <definedName name="HardMoneyLoansMarket">'LOAN ONLY STATS'!$A$38:$C$38</definedName>
    <definedName name="InclineSalesMarket">'SALES STATS'!#REF!</definedName>
    <definedName name="OverallLoans">'OVERALL STATS'!$A$19:$C$25</definedName>
    <definedName name="OverallSales">'OVERALL STATS'!$A$7:$C$13</definedName>
    <definedName name="OverallSalesAndLoans">'OVERALL STATS'!$A$31:$C$38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STATS'!$A$46:$C$48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2" i="2"/>
  <c r="G11"/>
  <c r="G10"/>
  <c r="G9"/>
  <c r="G8"/>
  <c r="G7"/>
  <c r="G38" i="1"/>
  <c r="G37"/>
  <c r="G36"/>
  <c r="G35"/>
  <c r="G34"/>
  <c r="G33"/>
  <c r="G32"/>
  <c r="G31"/>
  <c r="G25"/>
  <c r="G24"/>
  <c r="G23"/>
  <c r="G22"/>
  <c r="G21"/>
  <c r="G20"/>
  <c r="G19"/>
  <c r="G13"/>
  <c r="G12"/>
  <c r="G11"/>
  <c r="G10"/>
  <c r="G9"/>
  <c r="G8"/>
  <c r="G7"/>
  <c r="C33" i="3"/>
  <c r="B33"/>
  <c r="C20"/>
  <c r="B20"/>
  <c r="C41" i="2"/>
  <c r="B41"/>
  <c r="B14" i="1"/>
  <c r="C14"/>
  <c r="B39" i="3"/>
  <c r="C39"/>
  <c r="B26"/>
  <c r="C26"/>
  <c r="B14"/>
  <c r="D7" s="1"/>
  <c r="C14"/>
  <c r="E7" s="1"/>
  <c r="B49" i="2"/>
  <c r="C49"/>
  <c r="B32"/>
  <c r="D27" s="1"/>
  <c r="C32"/>
  <c r="E27" s="1"/>
  <c r="A2"/>
  <c r="B21"/>
  <c r="D19" s="1"/>
  <c r="C21"/>
  <c r="E32" i="3" l="1"/>
  <c r="E19"/>
  <c r="D19"/>
  <c r="E9"/>
  <c r="D9"/>
  <c r="E9" i="1"/>
  <c r="D9"/>
  <c r="E48" i="2"/>
  <c r="D48"/>
  <c r="E40"/>
  <c r="D40"/>
  <c r="E28"/>
  <c r="D28"/>
  <c r="E47"/>
  <c r="D39"/>
  <c r="E38"/>
  <c r="D37"/>
  <c r="D8" i="3"/>
  <c r="D11"/>
  <c r="D13"/>
  <c r="E10"/>
  <c r="E12"/>
  <c r="D10"/>
  <c r="D12"/>
  <c r="E8"/>
  <c r="E11"/>
  <c r="E13"/>
  <c r="E31"/>
  <c r="D31"/>
  <c r="D32"/>
  <c r="D47" i="2"/>
  <c r="D38"/>
  <c r="E37"/>
  <c r="E39"/>
  <c r="E20"/>
  <c r="D20"/>
  <c r="E46"/>
  <c r="E26"/>
  <c r="E29"/>
  <c r="E31"/>
  <c r="E19"/>
  <c r="E18"/>
  <c r="D18"/>
  <c r="D30"/>
  <c r="E30"/>
  <c r="D31"/>
  <c r="D29"/>
  <c r="D26"/>
  <c r="D46"/>
  <c r="A2" i="3"/>
  <c r="E38"/>
  <c r="B13" i="2"/>
  <c r="C13"/>
  <c r="B26" i="1"/>
  <c r="C26"/>
  <c r="B39"/>
  <c r="C39"/>
  <c r="E34" l="1"/>
  <c r="D34"/>
  <c r="E23"/>
  <c r="D23"/>
  <c r="E9" i="2"/>
  <c r="D9"/>
  <c r="E20" i="3"/>
  <c r="D20"/>
  <c r="E41" i="2"/>
  <c r="D41"/>
  <c r="E25" i="1"/>
  <c r="D25"/>
  <c r="D35"/>
  <c r="E22"/>
  <c r="E24"/>
  <c r="D24"/>
  <c r="D22"/>
  <c r="E37"/>
  <c r="E35"/>
  <c r="E33"/>
  <c r="E36"/>
  <c r="D38" i="3"/>
  <c r="E33"/>
  <c r="D33"/>
  <c r="E25"/>
  <c r="D25"/>
  <c r="D49" i="2"/>
  <c r="E49"/>
  <c r="E32"/>
  <c r="D32"/>
  <c r="D8"/>
  <c r="D7"/>
  <c r="D10"/>
  <c r="D12"/>
  <c r="D11"/>
  <c r="E7"/>
  <c r="E12"/>
  <c r="E8"/>
  <c r="E11"/>
  <c r="E10"/>
  <c r="E32" i="1"/>
  <c r="E31"/>
  <c r="E38"/>
  <c r="D31"/>
  <c r="E8"/>
  <c r="D11"/>
  <c r="D8"/>
  <c r="D7"/>
  <c r="E11"/>
  <c r="D10"/>
  <c r="D12"/>
  <c r="D13"/>
  <c r="D21"/>
  <c r="E19"/>
  <c r="E20"/>
  <c r="E21"/>
  <c r="D37"/>
  <c r="D32"/>
  <c r="E7"/>
  <c r="D38"/>
  <c r="D33"/>
  <c r="D20"/>
  <c r="D19"/>
  <c r="E10"/>
  <c r="E12"/>
  <c r="D36"/>
  <c r="E13"/>
  <c r="E39" l="1"/>
  <c r="D39"/>
  <c r="E39" i="3"/>
  <c r="E26"/>
  <c r="D26"/>
  <c r="D39"/>
  <c r="E14"/>
  <c r="D14"/>
  <c r="E21" i="2"/>
  <c r="D21"/>
  <c r="D14" i="1"/>
  <c r="E14"/>
  <c r="E13" i="2"/>
  <c r="D13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<sst xmlns="http://schemas.openxmlformats.org/spreadsheetml/2006/main" count="1842" uniqueCount="193">
  <si>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</si>
  <si>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</si>
  <si>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</si>
  <si>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</si>
  <si>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</si>
  <si>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</si>
  <si>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</si>
  <si>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</si>
  <si>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</si>
  <si>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</si>
  <si>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</si>
  <si>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</si>
  <si>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</si>
  <si>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</si>
  <si>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</si>
  <si>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</si>
  <si>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</si>
  <si>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</si>
  <si>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</si>
  <si>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</si>
  <si>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</si>
  <si>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</si>
  <si>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</si>
  <si>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</si>
  <si>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</si>
  <si>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</si>
  <si>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</si>
  <si>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</si>
  <si>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</si>
  <si>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</si>
  <si>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</si>
  <si>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</si>
  <si>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</si>
  <si>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</si>
  <si>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</si>
  <si>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</si>
  <si>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</si>
  <si>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</si>
  <si>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</si>
  <si>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</si>
  <si>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</si>
  <si>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</si>
  <si>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</si>
  <si>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</si>
  <si>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</si>
  <si>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</si>
  <si>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</si>
  <si>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</si>
  <si>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</si>
  <si>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</si>
  <si>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</si>
  <si>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</si>
  <si>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</si>
  <si>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</si>
  <si>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</si>
  <si>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MINDEN</t>
  </si>
  <si>
    <t>18</t>
  </si>
  <si>
    <t>ZEPHYR</t>
  </si>
  <si>
    <t>JML</t>
  </si>
  <si>
    <t>DC</t>
  </si>
  <si>
    <t>AMG</t>
  </si>
  <si>
    <t>KDJ</t>
  </si>
  <si>
    <t>Signature Title</t>
  </si>
  <si>
    <t>OVERALL TITLE COMPANY MARKET STATISTICS Carson City, NV)</t>
  </si>
  <si>
    <t>SALES MARKET Carson City, NV)</t>
  </si>
  <si>
    <t>LOAN ONLY MARKETS Carson City, NV)</t>
  </si>
  <si>
    <t>Reporting Period: APRIL, 2022</t>
  </si>
  <si>
    <t>SINGLE FAM RES.</t>
  </si>
  <si>
    <t>TK</t>
  </si>
  <si>
    <t>NO</t>
  </si>
  <si>
    <t>GARDNERVILLE</t>
  </si>
  <si>
    <t>RLT</t>
  </si>
  <si>
    <t>Stewart Title</t>
  </si>
  <si>
    <t>COMMERCIAL</t>
  </si>
  <si>
    <t>PAH</t>
  </si>
  <si>
    <t>SOUTH KIETZKE</t>
  </si>
  <si>
    <t>MIF</t>
  </si>
  <si>
    <t>CARSON CITY</t>
  </si>
  <si>
    <t>DKD</t>
  </si>
  <si>
    <t>JH</t>
  </si>
  <si>
    <t>MDD</t>
  </si>
  <si>
    <t>PLUMB</t>
  </si>
  <si>
    <t>AJF</t>
  </si>
  <si>
    <t>2-4 PLEX</t>
  </si>
  <si>
    <t>23</t>
  </si>
  <si>
    <t>IRVINE, CA</t>
  </si>
  <si>
    <t>NCS</t>
  </si>
  <si>
    <t>17</t>
  </si>
  <si>
    <t>CRF</t>
  </si>
  <si>
    <t>WLD</t>
  </si>
  <si>
    <t>Calatlantic Title West</t>
  </si>
  <si>
    <t>LH</t>
  </si>
  <si>
    <t>YES</t>
  </si>
  <si>
    <t>15</t>
  </si>
  <si>
    <t>VACANT LAND</t>
  </si>
  <si>
    <t>ET</t>
  </si>
  <si>
    <t>CONDO/TWNHSE</t>
  </si>
  <si>
    <t>LAS VEGAS</t>
  </si>
  <si>
    <t>KB</t>
  </si>
  <si>
    <t>LAKESIDE</t>
  </si>
  <si>
    <t>5</t>
  </si>
  <si>
    <t>MOBILE HOME</t>
  </si>
  <si>
    <t>UNK</t>
  </si>
  <si>
    <t>4</t>
  </si>
  <si>
    <t>DAMONTE</t>
  </si>
  <si>
    <t>24</t>
  </si>
  <si>
    <t>NF</t>
  </si>
  <si>
    <t>SLA</t>
  </si>
  <si>
    <t>JMS</t>
  </si>
  <si>
    <t>ACM</t>
  </si>
  <si>
    <t>AE</t>
  </si>
  <si>
    <t>003-144-04</t>
  </si>
  <si>
    <t>CONVENTIONAL</t>
  </si>
  <si>
    <t>GUILD MORTGAGE COMPANY LLC</t>
  </si>
  <si>
    <t>009-085-11</t>
  </si>
  <si>
    <t>PARAMOUNT RESIDENTIAL MORTGAGE GROUP INC</t>
  </si>
  <si>
    <t>007-482-16</t>
  </si>
  <si>
    <t>PRIMELENDING</t>
  </si>
  <si>
    <t>009-822-22</t>
  </si>
  <si>
    <t>VA</t>
  </si>
  <si>
    <t>003-131-13</t>
  </si>
  <si>
    <t>002-032-13</t>
  </si>
  <si>
    <t>True Title and Escrow</t>
  </si>
  <si>
    <t>001-121-12</t>
  </si>
  <si>
    <t>UNITED WHOLESALE MORTGAGE LLC</t>
  </si>
  <si>
    <t>008-323-21</t>
  </si>
  <si>
    <t>GREATER NEVADA MORTGAGE</t>
  </si>
  <si>
    <t>009-422-05</t>
  </si>
  <si>
    <t>009-091-20</t>
  </si>
  <si>
    <t>010-051-44</t>
  </si>
  <si>
    <t>HARD MONEY</t>
  </si>
  <si>
    <t>DR HORTON INC</t>
  </si>
  <si>
    <t>CONSTRUCTION</t>
  </si>
  <si>
    <t>RODNEY TR</t>
  </si>
  <si>
    <t>002-482-24</t>
  </si>
  <si>
    <t>010-552-03</t>
  </si>
  <si>
    <t>004-281-13</t>
  </si>
  <si>
    <t>UNITED FEDERAL CREDIT UNION</t>
  </si>
  <si>
    <t>008-292-09</t>
  </si>
  <si>
    <t>FAIRWAY INDEPENDENT MORTGAGE CORPORATION</t>
  </si>
  <si>
    <t>008-241-09</t>
  </si>
  <si>
    <t>002-097-11</t>
  </si>
  <si>
    <t>SUMMIT FUNDING INC</t>
  </si>
  <si>
    <t>010-372-42</t>
  </si>
  <si>
    <t>LANZTZMAN MANAGEMENT INC</t>
  </si>
  <si>
    <t>009-833-28</t>
  </si>
  <si>
    <t>009-541-13</t>
  </si>
  <si>
    <t>007-402-19</t>
  </si>
  <si>
    <t>CREDIT LINE</t>
  </si>
  <si>
    <t>HERITAGE BANK OF NEVADA</t>
  </si>
  <si>
    <t>002-112-14</t>
  </si>
  <si>
    <t>CIBC BANK USA</t>
  </si>
  <si>
    <t>010-331-01</t>
  </si>
  <si>
    <t>002-772-47</t>
  </si>
  <si>
    <t>010-111-03</t>
  </si>
  <si>
    <t>010-182-07</t>
  </si>
  <si>
    <t>009-656-06</t>
  </si>
  <si>
    <t>009-197-04</t>
  </si>
  <si>
    <t>KEYSTONE NATIONAL GROUP LLC</t>
  </si>
  <si>
    <t>003-142-11</t>
  </si>
  <si>
    <t>008-482-04</t>
  </si>
  <si>
    <t>SYNERGY HOME MORTGAGE LLC</t>
  </si>
  <si>
    <t>009-754-07</t>
  </si>
  <si>
    <t>002-628-04</t>
  </si>
  <si>
    <t>FRANKLIN LOAN CENTER</t>
  </si>
  <si>
    <t>010-185-22</t>
  </si>
  <si>
    <t>US BANK NA</t>
  </si>
  <si>
    <t>002-482-19</t>
  </si>
  <si>
    <t>009-196-07</t>
  </si>
  <si>
    <t>CROSSCOUNTRY MORTGAGE LLC</t>
  </si>
  <si>
    <t>009-731-09</t>
  </si>
  <si>
    <t>FHA</t>
  </si>
  <si>
    <t>NORTHPOINTE BANK</t>
  </si>
  <si>
    <t>002-071-14</t>
  </si>
  <si>
    <t>PLUMAS BANK</t>
  </si>
  <si>
    <t>002-723-14</t>
  </si>
  <si>
    <t>010-472-07</t>
  </si>
  <si>
    <t>001-213-05</t>
  </si>
  <si>
    <t>009-061-06</t>
  </si>
  <si>
    <t>NEVADA STATE BANK</t>
  </si>
  <si>
    <t>CAL</t>
  </si>
  <si>
    <t>FA</t>
  </si>
  <si>
    <t>FC</t>
  </si>
  <si>
    <t>SIG</t>
  </si>
  <si>
    <t>ST</t>
  </si>
  <si>
    <t>TI</t>
  </si>
  <si>
    <t>TT</t>
  </si>
  <si>
    <t>TTE</t>
  </si>
  <si>
    <t>DEED SUBDIVIDER</t>
  </si>
  <si>
    <t>DEED</t>
  </si>
  <si>
    <t>DEED OF TRUST</t>
  </si>
  <si>
    <t>% OF DOLLAR VOLUME</t>
  </si>
  <si>
    <t>BUILDER/DEVELOPER DEAL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</si>
</sst>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37</c:v>
                </c:pt>
                <c:pt idx="1">
                  <c:v>31</c:v>
                </c:pt>
                <c:pt idx="2">
                  <c:v>23</c:v>
                </c:pt>
                <c:pt idx="3">
                  <c:v>9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hape val="box"/>
        <c:axId val="105817600"/>
        <c:axId val="105819136"/>
        <c:axId val="0"/>
      </c:bar3DChart>
      <c:catAx>
        <c:axId val="105817600"/>
        <c:scaling>
          <c:orientation val="minMax"/>
        </c:scaling>
        <c:axPos val="b"/>
        <c:numFmt formatCode="General" sourceLinked="1"/>
        <c:majorTickMark val="none"/>
        <c:tickLblPos val="nextTo"/>
        <c:crossAx val="105819136"/>
        <c:crosses val="autoZero"/>
        <c:auto val="1"/>
        <c:lblAlgn val="ctr"/>
        <c:lblOffset val="100"/>
      </c:catAx>
      <c:valAx>
        <c:axId val="105819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5817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STATS'!$B$19:$B$25</c:f>
              <c:numCache>
                <c:formatCode>0</c:formatCode>
                <c:ptCount val="7"/>
                <c:pt idx="0">
                  <c:v>15</c:v>
                </c:pt>
                <c:pt idx="1">
                  <c:v>13</c:v>
                </c:pt>
                <c:pt idx="2">
                  <c:v>8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11617152"/>
        <c:axId val="111618688"/>
        <c:axId val="0"/>
      </c:bar3DChart>
      <c:catAx>
        <c:axId val="111617152"/>
        <c:scaling>
          <c:orientation val="minMax"/>
        </c:scaling>
        <c:axPos val="b"/>
        <c:numFmt formatCode="General" sourceLinked="1"/>
        <c:majorTickMark val="none"/>
        <c:tickLblPos val="nextTo"/>
        <c:crossAx val="111618688"/>
        <c:crosses val="autoZero"/>
        <c:auto val="1"/>
        <c:lblAlgn val="ctr"/>
        <c:lblOffset val="100"/>
      </c:catAx>
      <c:valAx>
        <c:axId val="111618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61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STATS'!$A$31:$A$38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STATS'!$B$31:$B$38</c:f>
              <c:numCache>
                <c:formatCode>0</c:formatCode>
                <c:ptCount val="8"/>
                <c:pt idx="0">
                  <c:v>50</c:v>
                </c:pt>
                <c:pt idx="1">
                  <c:v>47</c:v>
                </c:pt>
                <c:pt idx="2">
                  <c:v>31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shape val="box"/>
        <c:axId val="111657344"/>
        <c:axId val="111658880"/>
        <c:axId val="0"/>
      </c:bar3DChart>
      <c:catAx>
        <c:axId val="111657344"/>
        <c:scaling>
          <c:orientation val="minMax"/>
        </c:scaling>
        <c:axPos val="b"/>
        <c:numFmt formatCode="General" sourceLinked="1"/>
        <c:majorTickMark val="none"/>
        <c:tickLblPos val="nextTo"/>
        <c:crossAx val="111658880"/>
        <c:crosses val="autoZero"/>
        <c:auto val="1"/>
        <c:lblAlgn val="ctr"/>
        <c:lblOffset val="100"/>
      </c:catAx>
      <c:valAx>
        <c:axId val="1116588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657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17869000</c:v>
                </c:pt>
                <c:pt idx="1">
                  <c:v>28795834</c:v>
                </c:pt>
                <c:pt idx="2">
                  <c:v>14195364</c:v>
                </c:pt>
                <c:pt idx="3">
                  <c:v>5615060</c:v>
                </c:pt>
                <c:pt idx="4">
                  <c:v>23320000</c:v>
                </c:pt>
                <c:pt idx="5">
                  <c:v>1582500</c:v>
                </c:pt>
                <c:pt idx="6">
                  <c:v>1135000</c:v>
                </c:pt>
              </c:numCache>
            </c:numRef>
          </c:val>
        </c:ser>
        <c:shape val="box"/>
        <c:axId val="105844096"/>
        <c:axId val="105862272"/>
        <c:axId val="0"/>
      </c:bar3DChart>
      <c:catAx>
        <c:axId val="105844096"/>
        <c:scaling>
          <c:orientation val="minMax"/>
        </c:scaling>
        <c:axPos val="b"/>
        <c:numFmt formatCode="General" sourceLinked="1"/>
        <c:majorTickMark val="none"/>
        <c:tickLblPos val="nextTo"/>
        <c:crossAx val="105862272"/>
        <c:crosses val="autoZero"/>
        <c:auto val="1"/>
        <c:lblAlgn val="ctr"/>
        <c:lblOffset val="100"/>
      </c:catAx>
      <c:valAx>
        <c:axId val="105862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58440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STATS'!$C$19:$C$25</c:f>
              <c:numCache>
                <c:formatCode>"$"#,##0</c:formatCode>
                <c:ptCount val="7"/>
                <c:pt idx="0">
                  <c:v>14690128</c:v>
                </c:pt>
                <c:pt idx="1">
                  <c:v>4782377</c:v>
                </c:pt>
                <c:pt idx="2">
                  <c:v>14086500</c:v>
                </c:pt>
                <c:pt idx="3">
                  <c:v>979500</c:v>
                </c:pt>
                <c:pt idx="4">
                  <c:v>410000</c:v>
                </c:pt>
                <c:pt idx="5">
                  <c:v>363000</c:v>
                </c:pt>
                <c:pt idx="6">
                  <c:v>224037</c:v>
                </c:pt>
              </c:numCache>
            </c:numRef>
          </c:val>
        </c:ser>
        <c:shape val="box"/>
        <c:axId val="111676032"/>
        <c:axId val="111677824"/>
        <c:axId val="0"/>
      </c:bar3DChart>
      <c:catAx>
        <c:axId val="111676032"/>
        <c:scaling>
          <c:orientation val="minMax"/>
        </c:scaling>
        <c:axPos val="b"/>
        <c:numFmt formatCode="General" sourceLinked="1"/>
        <c:majorTickMark val="none"/>
        <c:tickLblPos val="nextTo"/>
        <c:crossAx val="111677824"/>
        <c:crosses val="autoZero"/>
        <c:auto val="1"/>
        <c:lblAlgn val="ctr"/>
        <c:lblOffset val="100"/>
      </c:catAx>
      <c:valAx>
        <c:axId val="111677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676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STATS'!$A$31:$A$38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True Title and Escrow</c:v>
                </c:pt>
              </c:strCache>
            </c:strRef>
          </c:cat>
          <c:val>
            <c:numRef>
              <c:f>'OVERALL STATS'!$C$31:$C$38</c:f>
              <c:numCache>
                <c:formatCode>"$"#,##0</c:formatCode>
                <c:ptCount val="8"/>
                <c:pt idx="0">
                  <c:v>22651377</c:v>
                </c:pt>
                <c:pt idx="1">
                  <c:v>44285962</c:v>
                </c:pt>
                <c:pt idx="2">
                  <c:v>28281864</c:v>
                </c:pt>
                <c:pt idx="3">
                  <c:v>5615060</c:v>
                </c:pt>
                <c:pt idx="4">
                  <c:v>24299500</c:v>
                </c:pt>
                <c:pt idx="5">
                  <c:v>1945500</c:v>
                </c:pt>
                <c:pt idx="6">
                  <c:v>1545000</c:v>
                </c:pt>
                <c:pt idx="7">
                  <c:v>224037</c:v>
                </c:pt>
              </c:numCache>
            </c:numRef>
          </c:val>
        </c:ser>
        <c:shape val="box"/>
        <c:axId val="111687552"/>
        <c:axId val="111689088"/>
        <c:axId val="0"/>
      </c:bar3DChart>
      <c:catAx>
        <c:axId val="111687552"/>
        <c:scaling>
          <c:orientation val="minMax"/>
        </c:scaling>
        <c:axPos val="b"/>
        <c:numFmt formatCode="General" sourceLinked="1"/>
        <c:majorTickMark val="none"/>
        <c:tickLblPos val="nextTo"/>
        <c:crossAx val="111689088"/>
        <c:crosses val="autoZero"/>
        <c:auto val="1"/>
        <c:lblAlgn val="ctr"/>
        <c:lblOffset val="100"/>
      </c:catAx>
      <c:valAx>
        <c:axId val="111689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687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43</xdr:row>
      <xdr:rowOff>9525</xdr:rowOff>
    </xdr:from>
    <xdr:to>
      <xdr:col>6</xdr:col>
      <xdr:colOff>1152524</xdr:colOff>
      <xdr:row>60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61</xdr:row>
      <xdr:rowOff>19050</xdr:rowOff>
    </xdr:from>
    <xdr:to>
      <xdr:col>6</xdr:col>
      <xdr:colOff>1152524</xdr:colOff>
      <xdr:row>78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79</xdr:row>
      <xdr:rowOff>0</xdr:rowOff>
    </xdr:from>
    <xdr:to>
      <xdr:col>6</xdr:col>
      <xdr:colOff>1143000</xdr:colOff>
      <xdr:row>95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43</xdr:row>
      <xdr:rowOff>0</xdr:rowOff>
    </xdr:from>
    <xdr:to>
      <xdr:col>20</xdr:col>
      <xdr:colOff>190500</xdr:colOff>
      <xdr:row>59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61</xdr:row>
      <xdr:rowOff>9525</xdr:rowOff>
    </xdr:from>
    <xdr:to>
      <xdr:col>20</xdr:col>
      <xdr:colOff>190499</xdr:colOff>
      <xdr:row>78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79</xdr:row>
      <xdr:rowOff>9525</xdr:rowOff>
    </xdr:from>
    <xdr:to>
      <xdr:col>20</xdr:col>
      <xdr:colOff>180974</xdr:colOff>
      <xdr:row>96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83.682376851852" createdVersion="3" refreshedVersion="3" minRefreshableVersion="3" recordCount="111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MCCARRAN"/>
        <s v="IRVINE, CA"/>
        <s v="MINDEN"/>
        <s v="LAS VEGAS"/>
        <s v="KIETZKE"/>
        <s v="RIDGEVIEW"/>
        <s v="CARSON CITY"/>
        <s v="LAKESIDE"/>
        <s v="ZEPHYR"/>
        <s v="DAMONTE"/>
        <s v="PLUMB"/>
        <s v="SOUTH KIETZKE"/>
        <s v="GARDNERVILLE"/>
        <s v="LAKESIDEMOANA" u="1"/>
        <s v="MINNEAPOLIS, MN" u="1"/>
        <s v="PHOENIX, AZ" u="1"/>
        <s v="HAMMILL" u="1"/>
        <s v="LANDER" u="1"/>
        <s v="ORLANDO, FL" u="1"/>
        <s v="FERNLEY" u="1"/>
        <s v="SALT LAKE CITY" u="1"/>
        <s v="SPARKS" u="1"/>
        <s v="PROFESSIONAL" u="1"/>
        <s v="HENDERSON" u="1"/>
        <s v="SO. VIRGINIA ST" u="1"/>
        <s v="LAKESIDEMCCARRAN" u="1"/>
        <s v="INCLINE" u="1"/>
      </sharedItems>
    </cacheField>
    <cacheField name="EO" numFmtId="0">
      <sharedItems count="81">
        <s v="LH"/>
        <s v="NCS"/>
        <s v="ET"/>
        <s v="TK"/>
        <s v="15"/>
        <s v="18"/>
        <s v="9"/>
        <s v="23"/>
        <s v="5"/>
        <s v="17"/>
        <s v="4"/>
        <s v="10"/>
        <s v="24"/>
        <s v="NF"/>
        <s v="JML"/>
        <s v="KB"/>
        <s v="KDJ"/>
        <s v="AMG"/>
        <s v="MIF"/>
        <s v="SAB"/>
        <s v="UNK"/>
        <s v="MDD"/>
        <s v="JMS"/>
        <s v="WLD"/>
        <s v="PAH"/>
        <s v="CRF"/>
        <s v="SLA"/>
        <s v="DKD"/>
        <s v="DC"/>
        <s v="AJF"/>
        <s v="CD"/>
        <s v="AE"/>
        <s v="RLT"/>
        <s v="ACM"/>
        <s v="JH"/>
        <s v="20" u="1"/>
        <s v="RC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YC" u="1"/>
        <s v="MLC" u="1"/>
        <s v="RA" u="1"/>
        <s v="ASK" u="1"/>
        <s v="MLM" u="1"/>
        <s v="DNO" u="1"/>
        <s v="LTE" u="1"/>
        <s v="LTF" u="1"/>
        <s v="2" u="1"/>
        <s v="MLR" u="1"/>
        <s v="KS" u="1"/>
        <s v="JN" u="1"/>
        <s v="SL" u="1"/>
        <s v="KOT" u="1"/>
        <s v="ERF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TO" u="1"/>
        <s v="21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COMMERCIAL"/>
        <s v="VACANT LAND"/>
        <s v="CONDO/TWNHSE"/>
        <s v="MOBILE HOME"/>
        <s v="2-4 PLEX"/>
        <s v="COMM'L/IND'L" u="1"/>
        <s v="APARTMENT BLDG." u="1"/>
      </sharedItems>
    </cacheField>
    <cacheField name="DOCNUM" numFmtId="0">
      <sharedItems containsSemiMixedTypes="0" containsString="0" containsNumber="1" containsInteger="1" minValue="531225" maxValue="532138"/>
    </cacheField>
    <cacheField name="AMOUNT" numFmtId="165">
      <sharedItems containsSemiMixedTypes="0" containsString="0" containsNumber="1" containsInteger="1" minValue="115000" maxValue="212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4-01T00:00:00" maxDate="2022-04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83.682460879631" createdVersion="3" refreshedVersion="3" minRefreshableVersion="3" recordCount="42">
  <cacheSource type="worksheet">
    <worksheetSource name="Table4"/>
  </cacheSource>
  <cacheFields count="8">
    <cacheField name="FULLNAME" numFmtId="0">
      <sharedItems containsBlank="1" count="15"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NSTRUCTION"/>
        <s v="HARD MONEY"/>
        <s v="COMMERCIAL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31309" maxValue="532130"/>
    </cacheField>
    <cacheField name="AMOUNT" numFmtId="165">
      <sharedItems containsSemiMixedTypes="0" containsString="0" containsNumber="1" containsInteger="1" minValue="50000" maxValue="10362000"/>
    </cacheField>
    <cacheField name="RECDATE" numFmtId="14">
      <sharedItems containsSemiMixedTypes="0" containsNonDate="0" containsDate="1" containsString="0" minDate="2022-04-05T00:00:00" maxDate="2022-04-30T00:00:00"/>
    </cacheField>
    <cacheField name="LENDER" numFmtId="0">
      <sharedItems containsBlank="1" count="110">
        <s v="US BANK NA"/>
        <s v="GUILD MORTGAGE COMPANY LLC"/>
        <s v="PRIMELENDING"/>
        <s v="SUMMIT FUNDING INC"/>
        <s v="GREATER NEVADA MORTGAGE"/>
        <s v="UNITED FEDERAL CREDIT UNION"/>
        <s v="SYNERGY HOME MORTGAGE LLC"/>
        <s v="HERITAGE BANK OF NEVADA"/>
        <s v="RODNEY TR"/>
        <s v="DR HORTON INC"/>
        <s v="LANZTZMAN MANAGEMENT INC"/>
        <s v="UNITED WHOLESALE MORTGAGE LLC"/>
        <s v="PARAMOUNT RESIDENTIAL MORTGAGE GROUP INC"/>
        <s v="NEVADA STATE BANK"/>
        <s v="KEYSTONE NATIONAL GROUP LLC"/>
        <s v="FRANKLIN LOAN CENTER"/>
        <s v="PLUMAS BANK"/>
        <s v="NORTHPOINTE BANK"/>
        <s v="CIBC BANK USA"/>
        <s v="FAIRWAY INDEPENDENT MORTGAGE CORPORATION"/>
        <s v="CROSSCOUNTRY MORTGAGE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s v="CAL"/>
    <x v="0"/>
    <x v="0"/>
    <x v="0"/>
    <n v="532012"/>
    <n v="619950"/>
    <x v="0"/>
    <s v="YES"/>
    <d v="2022-04-27T00:00:00"/>
  </r>
  <r>
    <x v="0"/>
    <s v="CAL"/>
    <x v="0"/>
    <x v="0"/>
    <x v="0"/>
    <n v="531553"/>
    <n v="609950"/>
    <x v="0"/>
    <s v="YES"/>
    <d v="2022-04-12T00:00:00"/>
  </r>
  <r>
    <x v="0"/>
    <s v="CAL"/>
    <x v="0"/>
    <x v="0"/>
    <x v="0"/>
    <n v="531474"/>
    <n v="647508"/>
    <x v="0"/>
    <s v="YES"/>
    <d v="2022-04-08T00:00:00"/>
  </r>
  <r>
    <x v="0"/>
    <s v="CAL"/>
    <x v="0"/>
    <x v="0"/>
    <x v="0"/>
    <n v="531982"/>
    <n v="609552"/>
    <x v="0"/>
    <s v="YES"/>
    <d v="2022-04-26T00:00:00"/>
  </r>
  <r>
    <x v="0"/>
    <s v="CAL"/>
    <x v="0"/>
    <x v="0"/>
    <x v="0"/>
    <n v="532122"/>
    <n v="659950"/>
    <x v="0"/>
    <s v="YES"/>
    <d v="2022-04-29T00:00:00"/>
  </r>
  <r>
    <x v="0"/>
    <s v="CAL"/>
    <x v="0"/>
    <x v="0"/>
    <x v="0"/>
    <n v="531805"/>
    <n v="649950"/>
    <x v="0"/>
    <s v="YES"/>
    <d v="2022-04-20T00:00:00"/>
  </r>
  <r>
    <x v="0"/>
    <s v="CAL"/>
    <x v="0"/>
    <x v="0"/>
    <x v="0"/>
    <n v="531910"/>
    <n v="639950"/>
    <x v="0"/>
    <s v="YES"/>
    <d v="2022-04-22T00:00:00"/>
  </r>
  <r>
    <x v="0"/>
    <s v="CAL"/>
    <x v="0"/>
    <x v="0"/>
    <x v="0"/>
    <n v="532057"/>
    <n v="649950"/>
    <x v="0"/>
    <s v="YES"/>
    <d v="2022-04-28T00:00:00"/>
  </r>
  <r>
    <x v="0"/>
    <s v="CAL"/>
    <x v="0"/>
    <x v="0"/>
    <x v="0"/>
    <n v="531665"/>
    <n v="528300"/>
    <x v="0"/>
    <s v="YES"/>
    <d v="2022-04-15T00:00:00"/>
  </r>
  <r>
    <x v="1"/>
    <s v="FA"/>
    <x v="1"/>
    <x v="1"/>
    <x v="1"/>
    <n v="531360"/>
    <n v="21250000"/>
    <x v="1"/>
    <s v="YES"/>
    <d v="2022-04-06T00:00:00"/>
  </r>
  <r>
    <x v="1"/>
    <s v="FA"/>
    <x v="2"/>
    <x v="2"/>
    <x v="0"/>
    <n v="531625"/>
    <n v="280000"/>
    <x v="1"/>
    <s v="YES"/>
    <d v="2022-04-14T00:00:00"/>
  </r>
  <r>
    <x v="1"/>
    <s v="FA"/>
    <x v="3"/>
    <x v="1"/>
    <x v="1"/>
    <n v="531607"/>
    <n v="850000"/>
    <x v="1"/>
    <s v="YES"/>
    <d v="2022-04-14T00:00:00"/>
  </r>
  <r>
    <x v="1"/>
    <s v="FA"/>
    <x v="4"/>
    <x v="3"/>
    <x v="0"/>
    <n v="531225"/>
    <n v="470000"/>
    <x v="1"/>
    <s v="YES"/>
    <d v="2022-04-01T00:00:00"/>
  </r>
  <r>
    <x v="1"/>
    <s v="FA"/>
    <x v="2"/>
    <x v="2"/>
    <x v="0"/>
    <n v="531591"/>
    <n v="470000"/>
    <x v="1"/>
    <s v="YES"/>
    <d v="2022-04-13T00:00:00"/>
  </r>
  <r>
    <x v="2"/>
    <s v="FC"/>
    <x v="5"/>
    <x v="4"/>
    <x v="0"/>
    <n v="531510"/>
    <n v="840000"/>
    <x v="1"/>
    <s v="YES"/>
    <d v="2022-04-11T00:00:00"/>
  </r>
  <r>
    <x v="2"/>
    <s v="FC"/>
    <x v="5"/>
    <x v="4"/>
    <x v="0"/>
    <n v="531547"/>
    <n v="644213"/>
    <x v="0"/>
    <s v="YES"/>
    <d v="2022-04-12T00:00:00"/>
  </r>
  <r>
    <x v="2"/>
    <s v="FC"/>
    <x v="6"/>
    <x v="5"/>
    <x v="0"/>
    <n v="532029"/>
    <n v="430000"/>
    <x v="1"/>
    <s v="YES"/>
    <d v="2022-04-28T00:00:00"/>
  </r>
  <r>
    <x v="2"/>
    <s v="FC"/>
    <x v="6"/>
    <x v="5"/>
    <x v="0"/>
    <n v="531952"/>
    <n v="335000"/>
    <x v="1"/>
    <s v="YES"/>
    <d v="2022-04-25T00:00:00"/>
  </r>
  <r>
    <x v="2"/>
    <s v="FC"/>
    <x v="5"/>
    <x v="4"/>
    <x v="0"/>
    <n v="532053"/>
    <n v="503816"/>
    <x v="0"/>
    <s v="YES"/>
    <d v="2022-04-28T00:00:00"/>
  </r>
  <r>
    <x v="2"/>
    <s v="FC"/>
    <x v="6"/>
    <x v="5"/>
    <x v="0"/>
    <n v="532002"/>
    <n v="838000"/>
    <x v="1"/>
    <s v="YES"/>
    <d v="2022-04-27T00:00:00"/>
  </r>
  <r>
    <x v="2"/>
    <s v="FC"/>
    <x v="5"/>
    <x v="6"/>
    <x v="0"/>
    <n v="531944"/>
    <n v="560000"/>
    <x v="1"/>
    <s v="YES"/>
    <d v="2022-04-25T00:00:00"/>
  </r>
  <r>
    <x v="2"/>
    <s v="FC"/>
    <x v="6"/>
    <x v="5"/>
    <x v="2"/>
    <n v="531964"/>
    <n v="2332000"/>
    <x v="1"/>
    <s v="YES"/>
    <d v="2022-04-26T00:00:00"/>
  </r>
  <r>
    <x v="2"/>
    <s v="FC"/>
    <x v="5"/>
    <x v="4"/>
    <x v="0"/>
    <n v="531817"/>
    <n v="505430"/>
    <x v="0"/>
    <s v="YES"/>
    <d v="2022-04-21T00:00:00"/>
  </r>
  <r>
    <x v="2"/>
    <s v="FC"/>
    <x v="6"/>
    <x v="7"/>
    <x v="0"/>
    <n v="531709"/>
    <n v="342000"/>
    <x v="1"/>
    <s v="YES"/>
    <d v="2022-04-18T00:00:00"/>
  </r>
  <r>
    <x v="2"/>
    <s v="FC"/>
    <x v="7"/>
    <x v="8"/>
    <x v="0"/>
    <n v="531661"/>
    <n v="475000"/>
    <x v="1"/>
    <s v="YES"/>
    <d v="2022-04-15T00:00:00"/>
  </r>
  <r>
    <x v="2"/>
    <s v="FC"/>
    <x v="6"/>
    <x v="7"/>
    <x v="0"/>
    <n v="531727"/>
    <n v="485000"/>
    <x v="1"/>
    <s v="YES"/>
    <d v="2022-04-19T00:00:00"/>
  </r>
  <r>
    <x v="2"/>
    <s v="FC"/>
    <x v="6"/>
    <x v="7"/>
    <x v="0"/>
    <n v="531352"/>
    <n v="415000"/>
    <x v="1"/>
    <s v="YES"/>
    <d v="2022-04-06T00:00:00"/>
  </r>
  <r>
    <x v="2"/>
    <s v="FC"/>
    <x v="5"/>
    <x v="6"/>
    <x v="0"/>
    <n v="531655"/>
    <n v="634000"/>
    <x v="1"/>
    <s v="YES"/>
    <d v="2022-04-15T00:00:00"/>
  </r>
  <r>
    <x v="2"/>
    <s v="FC"/>
    <x v="6"/>
    <x v="5"/>
    <x v="0"/>
    <n v="531342"/>
    <n v="438900"/>
    <x v="1"/>
    <s v="YES"/>
    <d v="2022-04-06T00:00:00"/>
  </r>
  <r>
    <x v="2"/>
    <s v="FC"/>
    <x v="8"/>
    <x v="9"/>
    <x v="0"/>
    <n v="531370"/>
    <n v="450000"/>
    <x v="1"/>
    <s v="YES"/>
    <d v="2022-04-06T00:00:00"/>
  </r>
  <r>
    <x v="2"/>
    <s v="FC"/>
    <x v="8"/>
    <x v="9"/>
    <x v="2"/>
    <n v="531859"/>
    <n v="115000"/>
    <x v="1"/>
    <s v="YES"/>
    <d v="2022-04-22T00:00:00"/>
  </r>
  <r>
    <x v="2"/>
    <s v="FC"/>
    <x v="5"/>
    <x v="4"/>
    <x v="0"/>
    <n v="531604"/>
    <n v="521150"/>
    <x v="0"/>
    <s v="YES"/>
    <d v="2022-04-14T00:00:00"/>
  </r>
  <r>
    <x v="2"/>
    <s v="FC"/>
    <x v="5"/>
    <x v="10"/>
    <x v="1"/>
    <n v="531738"/>
    <n v="1225000"/>
    <x v="1"/>
    <s v="YES"/>
    <d v="2022-04-19T00:00:00"/>
  </r>
  <r>
    <x v="2"/>
    <s v="FC"/>
    <x v="5"/>
    <x v="4"/>
    <x v="0"/>
    <n v="531622"/>
    <n v="656855"/>
    <x v="0"/>
    <s v="YES"/>
    <d v="2022-04-14T00:00:00"/>
  </r>
  <r>
    <x v="2"/>
    <s v="FC"/>
    <x v="5"/>
    <x v="11"/>
    <x v="0"/>
    <n v="531697"/>
    <n v="460000"/>
    <x v="1"/>
    <s v="YES"/>
    <d v="2022-04-18T00:00:00"/>
  </r>
  <r>
    <x v="2"/>
    <s v="FC"/>
    <x v="9"/>
    <x v="12"/>
    <x v="0"/>
    <n v="531802"/>
    <n v="459000"/>
    <x v="1"/>
    <s v="YES"/>
    <d v="2022-04-20T00:00:00"/>
  </r>
  <r>
    <x v="2"/>
    <s v="FC"/>
    <x v="6"/>
    <x v="7"/>
    <x v="0"/>
    <n v="531907"/>
    <n v="530000"/>
    <x v="1"/>
    <s v="YES"/>
    <d v="2022-04-22T00:00:00"/>
  </r>
  <r>
    <x v="3"/>
    <s v="SIG"/>
    <x v="2"/>
    <x v="13"/>
    <x v="0"/>
    <n v="531846"/>
    <n v="640000"/>
    <x v="1"/>
    <s v="YES"/>
    <d v="2022-04-21T00:00:00"/>
  </r>
  <r>
    <x v="3"/>
    <s v="SIG"/>
    <x v="8"/>
    <x v="14"/>
    <x v="0"/>
    <n v="532117"/>
    <n v="495000"/>
    <x v="1"/>
    <s v="YES"/>
    <d v="2022-04-29T00:00:00"/>
  </r>
  <r>
    <x v="4"/>
    <s v="ST"/>
    <x v="10"/>
    <x v="15"/>
    <x v="2"/>
    <n v="531751"/>
    <n v="8975862"/>
    <x v="1"/>
    <s v="YES"/>
    <d v="2022-04-19T00:00:00"/>
  </r>
  <r>
    <x v="4"/>
    <s v="ST"/>
    <x v="6"/>
    <x v="16"/>
    <x v="0"/>
    <n v="531659"/>
    <n v="407500"/>
    <x v="1"/>
    <s v="YES"/>
    <d v="2022-04-15T00:00:00"/>
  </r>
  <r>
    <x v="4"/>
    <s v="ST"/>
    <x v="6"/>
    <x v="16"/>
    <x v="3"/>
    <n v="531593"/>
    <n v="433000"/>
    <x v="1"/>
    <s v="YES"/>
    <d v="2022-04-13T00:00:00"/>
  </r>
  <r>
    <x v="4"/>
    <s v="ST"/>
    <x v="6"/>
    <x v="16"/>
    <x v="0"/>
    <n v="532112"/>
    <n v="575000"/>
    <x v="1"/>
    <s v="YES"/>
    <d v="2022-04-29T00:00:00"/>
  </r>
  <r>
    <x v="4"/>
    <s v="ST"/>
    <x v="10"/>
    <x v="15"/>
    <x v="0"/>
    <n v="531636"/>
    <n v="498350"/>
    <x v="1"/>
    <s v="YES"/>
    <d v="2022-04-15T00:00:00"/>
  </r>
  <r>
    <x v="4"/>
    <s v="ST"/>
    <x v="6"/>
    <x v="17"/>
    <x v="0"/>
    <n v="532105"/>
    <n v="445000"/>
    <x v="1"/>
    <s v="YES"/>
    <d v="2022-04-29T00:00:00"/>
  </r>
  <r>
    <x v="4"/>
    <s v="ST"/>
    <x v="11"/>
    <x v="18"/>
    <x v="0"/>
    <n v="531254"/>
    <n v="549000"/>
    <x v="1"/>
    <s v="YES"/>
    <d v="2022-04-01T00:00:00"/>
  </r>
  <r>
    <x v="4"/>
    <s v="ST"/>
    <x v="6"/>
    <x v="16"/>
    <x v="0"/>
    <n v="531882"/>
    <n v="375000"/>
    <x v="1"/>
    <s v="YES"/>
    <d v="2022-04-22T00:00:00"/>
  </r>
  <r>
    <x v="4"/>
    <s v="ST"/>
    <x v="4"/>
    <x v="19"/>
    <x v="4"/>
    <n v="531670"/>
    <n v="378000"/>
    <x v="1"/>
    <s v="YES"/>
    <d v="2022-04-15T00:00:00"/>
  </r>
  <r>
    <x v="4"/>
    <s v="ST"/>
    <x v="4"/>
    <x v="20"/>
    <x v="3"/>
    <n v="531695"/>
    <n v="219000"/>
    <x v="1"/>
    <s v="YES"/>
    <d v="2022-04-18T00:00:00"/>
  </r>
  <r>
    <x v="4"/>
    <s v="ST"/>
    <x v="6"/>
    <x v="16"/>
    <x v="0"/>
    <n v="532077"/>
    <n v="439450"/>
    <x v="1"/>
    <s v="YES"/>
    <d v="2022-04-29T00:00:00"/>
  </r>
  <r>
    <x v="4"/>
    <s v="ST"/>
    <x v="6"/>
    <x v="16"/>
    <x v="0"/>
    <n v="532075"/>
    <n v="872953"/>
    <x v="0"/>
    <s v="YES"/>
    <d v="2022-04-29T00:00:00"/>
  </r>
  <r>
    <x v="4"/>
    <s v="ST"/>
    <x v="4"/>
    <x v="21"/>
    <x v="0"/>
    <n v="531282"/>
    <n v="750000"/>
    <x v="1"/>
    <s v="YES"/>
    <d v="2022-04-04T00:00:00"/>
  </r>
  <r>
    <x v="4"/>
    <s v="ST"/>
    <x v="6"/>
    <x v="16"/>
    <x v="0"/>
    <n v="532136"/>
    <n v="410000"/>
    <x v="1"/>
    <s v="YES"/>
    <d v="2022-04-29T00:00:00"/>
  </r>
  <r>
    <x v="4"/>
    <s v="ST"/>
    <x v="6"/>
    <x v="16"/>
    <x v="0"/>
    <n v="531710"/>
    <n v="656000"/>
    <x v="1"/>
    <s v="YES"/>
    <d v="2022-04-18T00:00:00"/>
  </r>
  <r>
    <x v="4"/>
    <s v="ST"/>
    <x v="4"/>
    <x v="22"/>
    <x v="0"/>
    <n v="531938"/>
    <n v="800000"/>
    <x v="1"/>
    <s v="YES"/>
    <d v="2022-04-25T00:00:00"/>
  </r>
  <r>
    <x v="4"/>
    <s v="ST"/>
    <x v="12"/>
    <x v="23"/>
    <x v="0"/>
    <n v="532093"/>
    <n v="334000"/>
    <x v="1"/>
    <s v="YES"/>
    <d v="2022-04-29T00:00:00"/>
  </r>
  <r>
    <x v="4"/>
    <s v="ST"/>
    <x v="4"/>
    <x v="24"/>
    <x v="1"/>
    <n v="531240"/>
    <n v="4200000"/>
    <x v="1"/>
    <s v="YES"/>
    <d v="2022-04-01T00:00:00"/>
  </r>
  <r>
    <x v="4"/>
    <s v="ST"/>
    <x v="11"/>
    <x v="25"/>
    <x v="0"/>
    <n v="531997"/>
    <n v="457000"/>
    <x v="1"/>
    <s v="YES"/>
    <d v="2022-04-27T00:00:00"/>
  </r>
  <r>
    <x v="4"/>
    <s v="ST"/>
    <x v="11"/>
    <x v="25"/>
    <x v="0"/>
    <n v="531411"/>
    <n v="484500"/>
    <x v="1"/>
    <s v="YES"/>
    <d v="2022-04-07T00:00:00"/>
  </r>
  <r>
    <x v="4"/>
    <s v="ST"/>
    <x v="6"/>
    <x v="16"/>
    <x v="0"/>
    <n v="531837"/>
    <n v="867700"/>
    <x v="1"/>
    <s v="YES"/>
    <d v="2022-04-21T00:00:00"/>
  </r>
  <r>
    <x v="4"/>
    <s v="ST"/>
    <x v="6"/>
    <x v="17"/>
    <x v="0"/>
    <n v="531813"/>
    <n v="663250"/>
    <x v="1"/>
    <s v="YES"/>
    <d v="2022-04-21T00:00:00"/>
  </r>
  <r>
    <x v="4"/>
    <s v="ST"/>
    <x v="6"/>
    <x v="16"/>
    <x v="0"/>
    <n v="531283"/>
    <n v="231000"/>
    <x v="1"/>
    <s v="YES"/>
    <d v="2022-04-04T00:00:00"/>
  </r>
  <r>
    <x v="4"/>
    <s v="ST"/>
    <x v="12"/>
    <x v="26"/>
    <x v="0"/>
    <n v="531899"/>
    <n v="486000"/>
    <x v="1"/>
    <s v="YES"/>
    <d v="2022-04-22T00:00:00"/>
  </r>
  <r>
    <x v="4"/>
    <s v="ST"/>
    <x v="6"/>
    <x v="16"/>
    <x v="0"/>
    <n v="531307"/>
    <n v="405000"/>
    <x v="1"/>
    <s v="YES"/>
    <d v="2022-04-05T00:00:00"/>
  </r>
  <r>
    <x v="4"/>
    <s v="ST"/>
    <x v="6"/>
    <x v="16"/>
    <x v="0"/>
    <n v="531755"/>
    <n v="312500"/>
    <x v="1"/>
    <s v="YES"/>
    <d v="2022-04-20T00:00:00"/>
  </r>
  <r>
    <x v="4"/>
    <s v="ST"/>
    <x v="6"/>
    <x v="16"/>
    <x v="0"/>
    <n v="531950"/>
    <n v="969869"/>
    <x v="0"/>
    <s v="YES"/>
    <d v="2022-04-25T00:00:00"/>
  </r>
  <r>
    <x v="4"/>
    <s v="ST"/>
    <x v="6"/>
    <x v="16"/>
    <x v="0"/>
    <n v="531855"/>
    <n v="1025000"/>
    <x v="1"/>
    <s v="YES"/>
    <d v="2022-04-22T00:00:00"/>
  </r>
  <r>
    <x v="4"/>
    <s v="ST"/>
    <x v="6"/>
    <x v="17"/>
    <x v="5"/>
    <n v="531311"/>
    <n v="349900"/>
    <x v="1"/>
    <s v="YES"/>
    <d v="2022-04-05T00:00:00"/>
  </r>
  <r>
    <x v="4"/>
    <s v="ST"/>
    <x v="4"/>
    <x v="22"/>
    <x v="0"/>
    <n v="531958"/>
    <n v="800000"/>
    <x v="1"/>
    <s v="YES"/>
    <d v="2022-04-25T00:00:00"/>
  </r>
  <r>
    <x v="4"/>
    <s v="ST"/>
    <x v="12"/>
    <x v="23"/>
    <x v="0"/>
    <n v="531421"/>
    <n v="426000"/>
    <x v="1"/>
    <s v="YES"/>
    <d v="2022-04-08T00:00:00"/>
  </r>
  <r>
    <x v="5"/>
    <s v="TI"/>
    <x v="6"/>
    <x v="27"/>
    <x v="0"/>
    <n v="531647"/>
    <n v="439000"/>
    <x v="1"/>
    <s v="YES"/>
    <d v="2022-04-15T00:00:00"/>
  </r>
  <r>
    <x v="5"/>
    <s v="TI"/>
    <x v="6"/>
    <x v="27"/>
    <x v="0"/>
    <n v="531827"/>
    <n v="540000"/>
    <x v="1"/>
    <s v="YES"/>
    <d v="2022-04-21T00:00:00"/>
  </r>
  <r>
    <x v="5"/>
    <s v="TI"/>
    <x v="6"/>
    <x v="27"/>
    <x v="0"/>
    <n v="531946"/>
    <n v="273000"/>
    <x v="1"/>
    <s v="YES"/>
    <d v="2022-04-25T00:00:00"/>
  </r>
  <r>
    <x v="5"/>
    <s v="TI"/>
    <x v="6"/>
    <x v="28"/>
    <x v="2"/>
    <n v="531889"/>
    <n v="240000"/>
    <x v="1"/>
    <s v="YES"/>
    <d v="2022-04-22T00:00:00"/>
  </r>
  <r>
    <x v="5"/>
    <s v="TI"/>
    <x v="6"/>
    <x v="28"/>
    <x v="0"/>
    <n v="531904"/>
    <n v="410000"/>
    <x v="1"/>
    <s v="YES"/>
    <d v="2022-04-22T00:00:00"/>
  </r>
  <r>
    <x v="5"/>
    <s v="TI"/>
    <x v="6"/>
    <x v="28"/>
    <x v="0"/>
    <n v="531653"/>
    <n v="515000"/>
    <x v="1"/>
    <s v="YES"/>
    <d v="2022-04-15T00:00:00"/>
  </r>
  <r>
    <x v="5"/>
    <s v="TI"/>
    <x v="6"/>
    <x v="27"/>
    <x v="0"/>
    <n v="531874"/>
    <n v="385000"/>
    <x v="1"/>
    <s v="YES"/>
    <d v="2022-04-22T00:00:00"/>
  </r>
  <r>
    <x v="5"/>
    <s v="TI"/>
    <x v="6"/>
    <x v="28"/>
    <x v="2"/>
    <n v="531766"/>
    <n v="200000"/>
    <x v="1"/>
    <s v="YES"/>
    <d v="2022-04-20T00:00:00"/>
  </r>
  <r>
    <x v="5"/>
    <s v="TI"/>
    <x v="6"/>
    <x v="28"/>
    <x v="0"/>
    <n v="531663"/>
    <n v="543000"/>
    <x v="1"/>
    <s v="YES"/>
    <d v="2022-04-15T00:00:00"/>
  </r>
  <r>
    <x v="5"/>
    <s v="TI"/>
    <x v="10"/>
    <x v="29"/>
    <x v="0"/>
    <n v="531774"/>
    <n v="320000"/>
    <x v="1"/>
    <s v="YES"/>
    <d v="2022-04-20T00:00:00"/>
  </r>
  <r>
    <x v="5"/>
    <s v="TI"/>
    <x v="6"/>
    <x v="27"/>
    <x v="0"/>
    <n v="531895"/>
    <n v="675000"/>
    <x v="1"/>
    <s v="YES"/>
    <d v="2022-04-22T00:00:00"/>
  </r>
  <r>
    <x v="5"/>
    <s v="TI"/>
    <x v="4"/>
    <x v="30"/>
    <x v="2"/>
    <n v="532138"/>
    <n v="680000"/>
    <x v="1"/>
    <s v="YES"/>
    <d v="2022-04-29T00:00:00"/>
  </r>
  <r>
    <x v="5"/>
    <s v="TI"/>
    <x v="6"/>
    <x v="28"/>
    <x v="2"/>
    <n v="531581"/>
    <n v="185000"/>
    <x v="1"/>
    <s v="YES"/>
    <d v="2022-04-13T00:00:00"/>
  </r>
  <r>
    <x v="5"/>
    <s v="TI"/>
    <x v="6"/>
    <x v="28"/>
    <x v="0"/>
    <n v="531842"/>
    <n v="468000"/>
    <x v="1"/>
    <s v="YES"/>
    <d v="2022-04-21T00:00:00"/>
  </r>
  <r>
    <x v="5"/>
    <s v="TI"/>
    <x v="6"/>
    <x v="27"/>
    <x v="3"/>
    <n v="531956"/>
    <n v="295000"/>
    <x v="1"/>
    <s v="YES"/>
    <d v="2022-04-25T00:00:00"/>
  </r>
  <r>
    <x v="5"/>
    <s v="TI"/>
    <x v="6"/>
    <x v="28"/>
    <x v="0"/>
    <n v="531870"/>
    <n v="475000"/>
    <x v="1"/>
    <s v="YES"/>
    <d v="2022-04-22T00:00:00"/>
  </r>
  <r>
    <x v="5"/>
    <s v="TI"/>
    <x v="4"/>
    <x v="31"/>
    <x v="0"/>
    <n v="532133"/>
    <n v="425000"/>
    <x v="1"/>
    <s v="YES"/>
    <d v="2022-04-29T00:00:00"/>
  </r>
  <r>
    <x v="5"/>
    <s v="TI"/>
    <x v="6"/>
    <x v="27"/>
    <x v="2"/>
    <n v="531878"/>
    <n v="155000"/>
    <x v="1"/>
    <s v="YES"/>
    <d v="2022-04-22T00:00:00"/>
  </r>
  <r>
    <x v="5"/>
    <s v="TI"/>
    <x v="10"/>
    <x v="29"/>
    <x v="0"/>
    <n v="531847"/>
    <n v="465000"/>
    <x v="1"/>
    <s v="YES"/>
    <d v="2022-04-21T00:00:00"/>
  </r>
  <r>
    <x v="5"/>
    <s v="TI"/>
    <x v="6"/>
    <x v="28"/>
    <x v="0"/>
    <n v="531518"/>
    <n v="398000"/>
    <x v="1"/>
    <s v="YES"/>
    <d v="2022-04-11T00:00:00"/>
  </r>
  <r>
    <x v="5"/>
    <s v="TI"/>
    <x v="4"/>
    <x v="30"/>
    <x v="1"/>
    <n v="531317"/>
    <n v="2000000"/>
    <x v="1"/>
    <s v="YES"/>
    <d v="2022-04-05T00:00:00"/>
  </r>
  <r>
    <x v="5"/>
    <s v="TI"/>
    <x v="12"/>
    <x v="32"/>
    <x v="0"/>
    <n v="531235"/>
    <n v="465000"/>
    <x v="1"/>
    <s v="YES"/>
    <d v="2022-04-01T00:00:00"/>
  </r>
  <r>
    <x v="5"/>
    <s v="TI"/>
    <x v="10"/>
    <x v="29"/>
    <x v="0"/>
    <n v="531325"/>
    <n v="380000"/>
    <x v="1"/>
    <s v="YES"/>
    <d v="2022-04-05T00:00:00"/>
  </r>
  <r>
    <x v="5"/>
    <s v="TI"/>
    <x v="6"/>
    <x v="27"/>
    <x v="0"/>
    <n v="531405"/>
    <n v="430000"/>
    <x v="1"/>
    <s v="YES"/>
    <d v="2022-04-07T00:00:00"/>
  </r>
  <r>
    <x v="5"/>
    <s v="TI"/>
    <x v="6"/>
    <x v="28"/>
    <x v="0"/>
    <n v="532098"/>
    <n v="980000"/>
    <x v="1"/>
    <s v="YES"/>
    <d v="2022-04-29T00:00:00"/>
  </r>
  <r>
    <x v="5"/>
    <s v="TI"/>
    <x v="6"/>
    <x v="28"/>
    <x v="0"/>
    <n v="531293"/>
    <n v="620000"/>
    <x v="1"/>
    <s v="YES"/>
    <d v="2022-04-05T00:00:00"/>
  </r>
  <r>
    <x v="5"/>
    <s v="TI"/>
    <x v="4"/>
    <x v="33"/>
    <x v="0"/>
    <n v="531975"/>
    <n v="385000"/>
    <x v="1"/>
    <s v="YES"/>
    <d v="2022-04-26T00:00:00"/>
  </r>
  <r>
    <x v="5"/>
    <s v="TI"/>
    <x v="6"/>
    <x v="27"/>
    <x v="0"/>
    <n v="531529"/>
    <n v="495000"/>
    <x v="1"/>
    <s v="YES"/>
    <d v="2022-04-12T00:00:00"/>
  </r>
  <r>
    <x v="5"/>
    <s v="TI"/>
    <x v="6"/>
    <x v="27"/>
    <x v="0"/>
    <n v="531277"/>
    <n v="435000"/>
    <x v="1"/>
    <s v="YES"/>
    <d v="2022-04-04T00:00:00"/>
  </r>
  <r>
    <x v="5"/>
    <s v="TI"/>
    <x v="10"/>
    <x v="29"/>
    <x v="0"/>
    <n v="531290"/>
    <n v="335000"/>
    <x v="1"/>
    <s v="YES"/>
    <d v="2022-04-04T00:00:00"/>
  </r>
  <r>
    <x v="5"/>
    <s v="TI"/>
    <x v="12"/>
    <x v="32"/>
    <x v="0"/>
    <n v="531886"/>
    <n v="579000"/>
    <x v="1"/>
    <s v="YES"/>
    <d v="2022-04-22T00:00:00"/>
  </r>
  <r>
    <x v="5"/>
    <s v="TI"/>
    <x v="6"/>
    <x v="28"/>
    <x v="1"/>
    <n v="532132"/>
    <n v="485000"/>
    <x v="1"/>
    <s v="YES"/>
    <d v="2022-04-29T00:00:00"/>
  </r>
  <r>
    <x v="5"/>
    <s v="TI"/>
    <x v="6"/>
    <x v="28"/>
    <x v="4"/>
    <n v="532079"/>
    <n v="328000"/>
    <x v="1"/>
    <s v="YES"/>
    <d v="2022-04-29T00:00:00"/>
  </r>
  <r>
    <x v="5"/>
    <s v="TI"/>
    <x v="6"/>
    <x v="27"/>
    <x v="0"/>
    <n v="532045"/>
    <n v="330000"/>
    <x v="1"/>
    <s v="YES"/>
    <d v="2022-04-28T00:00:00"/>
  </r>
  <r>
    <x v="5"/>
    <s v="TI"/>
    <x v="6"/>
    <x v="28"/>
    <x v="0"/>
    <n v="532009"/>
    <n v="431000"/>
    <x v="1"/>
    <s v="YES"/>
    <d v="2022-04-27T00:00:00"/>
  </r>
  <r>
    <x v="5"/>
    <s v="TI"/>
    <x v="6"/>
    <x v="27"/>
    <x v="0"/>
    <n v="531977"/>
    <n v="450000"/>
    <x v="1"/>
    <s v="YES"/>
    <d v="2022-04-26T00:00:00"/>
  </r>
  <r>
    <x v="5"/>
    <s v="TI"/>
    <x v="12"/>
    <x v="32"/>
    <x v="0"/>
    <n v="531549"/>
    <n v="655000"/>
    <x v="1"/>
    <s v="YES"/>
    <d v="2022-04-12T00:00:00"/>
  </r>
  <r>
    <x v="6"/>
    <s v="TT"/>
    <x v="0"/>
    <x v="34"/>
    <x v="0"/>
    <n v="531280"/>
    <n v="310000"/>
    <x v="1"/>
    <s v="YES"/>
    <d v="2022-04-04T00:00:00"/>
  </r>
  <r>
    <x v="6"/>
    <s v="TT"/>
    <x v="0"/>
    <x v="34"/>
    <x v="0"/>
    <n v="531833"/>
    <n v="450000"/>
    <x v="1"/>
    <s v="YES"/>
    <d v="2022-04-21T00:00:00"/>
  </r>
  <r>
    <x v="6"/>
    <s v="TT"/>
    <x v="0"/>
    <x v="34"/>
    <x v="0"/>
    <n v="531583"/>
    <n v="367500"/>
    <x v="1"/>
    <s v="YES"/>
    <d v="2022-04-13T00:00:00"/>
  </r>
  <r>
    <x v="6"/>
    <s v="TT"/>
    <x v="0"/>
    <x v="34"/>
    <x v="0"/>
    <n v="531321"/>
    <n v="455000"/>
    <x v="1"/>
    <s v="YES"/>
    <d v="2022-04-0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">
  <r>
    <x v="0"/>
    <s v="FA"/>
    <x v="0"/>
    <s v="010-185-22"/>
    <n v="531966"/>
    <n v="298000"/>
    <d v="2022-04-26T00:00:00"/>
    <x v="0"/>
  </r>
  <r>
    <x v="0"/>
    <s v="FA"/>
    <x v="0"/>
    <s v="009-754-07"/>
    <n v="531936"/>
    <n v="301500"/>
    <d v="2022-04-25T00:00:00"/>
    <x v="1"/>
  </r>
  <r>
    <x v="0"/>
    <s v="FA"/>
    <x v="1"/>
    <s v="009-822-22"/>
    <n v="531339"/>
    <n v="380000"/>
    <d v="2022-04-06T00:00:00"/>
    <x v="2"/>
  </r>
  <r>
    <x v="1"/>
    <s v="FC"/>
    <x v="0"/>
    <s v="002-097-11"/>
    <n v="531508"/>
    <n v="230000"/>
    <d v="2022-04-11T00:00:00"/>
    <x v="3"/>
  </r>
  <r>
    <x v="1"/>
    <s v="FC"/>
    <x v="0"/>
    <s v="010-111-03"/>
    <n v="531771"/>
    <n v="340000"/>
    <d v="2022-04-20T00:00:00"/>
    <x v="4"/>
  </r>
  <r>
    <x v="1"/>
    <s v="FC"/>
    <x v="0"/>
    <s v="008-241-09"/>
    <n v="531483"/>
    <n v="141300"/>
    <d v="2022-04-11T00:00:00"/>
    <x v="5"/>
  </r>
  <r>
    <x v="1"/>
    <s v="FC"/>
    <x v="0"/>
    <s v="008-482-04"/>
    <n v="531932"/>
    <n v="172500"/>
    <d v="2022-04-25T00:00:00"/>
    <x v="6"/>
  </r>
  <r>
    <x v="1"/>
    <s v="FC"/>
    <x v="2"/>
    <s v="007-402-19"/>
    <n v="531618"/>
    <n v="50000"/>
    <d v="2022-04-14T00:00:00"/>
    <x v="7"/>
  </r>
  <r>
    <x v="1"/>
    <s v="FC"/>
    <x v="3"/>
    <s v="010-051-44"/>
    <n v="531382"/>
    <n v="10362000"/>
    <d v="2022-04-06T00:00:00"/>
    <x v="8"/>
  </r>
  <r>
    <x v="1"/>
    <s v="FC"/>
    <x v="4"/>
    <s v="010-051-44"/>
    <n v="531376"/>
    <n v="2590700"/>
    <d v="2022-04-06T00:00:00"/>
    <x v="9"/>
  </r>
  <r>
    <x v="1"/>
    <s v="FC"/>
    <x v="0"/>
    <s v="004-281-13"/>
    <n v="531429"/>
    <n v="200000"/>
    <d v="2022-04-08T00:00:00"/>
    <x v="5"/>
  </r>
  <r>
    <x v="2"/>
    <s v="SIG"/>
    <x v="0"/>
    <s v="010-372-42"/>
    <n v="531515"/>
    <n v="410000"/>
    <d v="2022-04-11T00:00:00"/>
    <x v="10"/>
  </r>
  <r>
    <x v="3"/>
    <s v="ST"/>
    <x v="0"/>
    <s v="002-772-47"/>
    <n v="531741"/>
    <n v="264000"/>
    <d v="2022-04-19T00:00:00"/>
    <x v="2"/>
  </r>
  <r>
    <x v="3"/>
    <s v="ST"/>
    <x v="0"/>
    <s v="007-482-16"/>
    <n v="531337"/>
    <n v="391000"/>
    <d v="2022-04-06T00:00:00"/>
    <x v="2"/>
  </r>
  <r>
    <x v="3"/>
    <s v="ST"/>
    <x v="0"/>
    <s v="002-482-24"/>
    <n v="531425"/>
    <n v="295500"/>
    <d v="2022-04-08T00:00:00"/>
    <x v="11"/>
  </r>
  <r>
    <x v="3"/>
    <s v="ST"/>
    <x v="0"/>
    <s v="010-552-03"/>
    <n v="531426"/>
    <n v="371250"/>
    <d v="2022-04-08T00:00:00"/>
    <x v="2"/>
  </r>
  <r>
    <x v="3"/>
    <s v="ST"/>
    <x v="0"/>
    <s v="009-085-11"/>
    <n v="531313"/>
    <n v="109000"/>
    <d v="2022-04-05T00:00:00"/>
    <x v="12"/>
  </r>
  <r>
    <x v="3"/>
    <s v="ST"/>
    <x v="1"/>
    <s v="009-061-06"/>
    <n v="532130"/>
    <n v="335664"/>
    <d v="2022-04-29T00:00:00"/>
    <x v="13"/>
  </r>
  <r>
    <x v="3"/>
    <s v="ST"/>
    <x v="0"/>
    <s v="009-541-13"/>
    <n v="531576"/>
    <n v="253000"/>
    <d v="2022-04-13T00:00:00"/>
    <x v="2"/>
  </r>
  <r>
    <x v="3"/>
    <s v="ST"/>
    <x v="0"/>
    <s v="001-213-05"/>
    <n v="532127"/>
    <n v="365000"/>
    <d v="2022-04-29T00:00:00"/>
    <x v="4"/>
  </r>
  <r>
    <x v="3"/>
    <s v="ST"/>
    <x v="0"/>
    <s v="002-723-14"/>
    <n v="532070"/>
    <n v="345000"/>
    <d v="2022-04-29T00:00:00"/>
    <x v="2"/>
  </r>
  <r>
    <x v="3"/>
    <s v="ST"/>
    <x v="3"/>
    <s v="009-197-04"/>
    <n v="531851"/>
    <n v="9750000"/>
    <d v="2022-04-21T00:00:00"/>
    <x v="14"/>
  </r>
  <r>
    <x v="3"/>
    <s v="ST"/>
    <x v="0"/>
    <s v="003-142-11"/>
    <n v="531927"/>
    <n v="352000"/>
    <d v="2022-04-25T00:00:00"/>
    <x v="2"/>
  </r>
  <r>
    <x v="3"/>
    <s v="ST"/>
    <x v="0"/>
    <s v="002-628-04"/>
    <n v="531954"/>
    <n v="209214"/>
    <d v="2022-04-25T00:00:00"/>
    <x v="15"/>
  </r>
  <r>
    <x v="3"/>
    <s v="ST"/>
    <x v="0"/>
    <s v="009-833-28"/>
    <n v="531517"/>
    <n v="367500"/>
    <d v="2022-04-11T00:00:00"/>
    <x v="1"/>
  </r>
  <r>
    <x v="3"/>
    <s v="ST"/>
    <x v="0"/>
    <s v="010-182-07"/>
    <n v="531779"/>
    <n v="102000"/>
    <d v="2022-04-20T00:00:00"/>
    <x v="4"/>
  </r>
  <r>
    <x v="3"/>
    <s v="ST"/>
    <x v="5"/>
    <s v="002-071-14"/>
    <n v="532050"/>
    <n v="1180000"/>
    <d v="2022-04-28T00:00:00"/>
    <x v="16"/>
  </r>
  <r>
    <x v="4"/>
    <s v="TI"/>
    <x v="0"/>
    <s v="008-323-21"/>
    <n v="531356"/>
    <n v="273000"/>
    <d v="2022-04-06T00:00:00"/>
    <x v="4"/>
  </r>
  <r>
    <x v="4"/>
    <s v="TI"/>
    <x v="6"/>
    <s v="009-731-09"/>
    <n v="532043"/>
    <n v="331877"/>
    <d v="2022-04-28T00:00:00"/>
    <x v="17"/>
  </r>
  <r>
    <x v="4"/>
    <s v="TI"/>
    <x v="0"/>
    <s v="002-112-14"/>
    <n v="531619"/>
    <n v="1060800"/>
    <d v="2022-04-14T00:00:00"/>
    <x v="18"/>
  </r>
  <r>
    <x v="4"/>
    <s v="TI"/>
    <x v="0"/>
    <s v="003-144-04"/>
    <n v="531309"/>
    <n v="295700"/>
    <d v="2022-04-05T00:00:00"/>
    <x v="1"/>
  </r>
  <r>
    <x v="4"/>
    <s v="TI"/>
    <x v="0"/>
    <s v="009-656-06"/>
    <n v="531782"/>
    <n v="130000"/>
    <d v="2022-04-20T00:00:00"/>
    <x v="4"/>
  </r>
  <r>
    <x v="4"/>
    <s v="TI"/>
    <x v="0"/>
    <s v="008-292-09"/>
    <n v="531482"/>
    <n v="450000"/>
    <d v="2022-04-11T00:00:00"/>
    <x v="19"/>
  </r>
  <r>
    <x v="4"/>
    <s v="TI"/>
    <x v="0"/>
    <s v="010-331-01"/>
    <n v="531641"/>
    <n v="570000"/>
    <d v="2022-04-15T00:00:00"/>
    <x v="1"/>
  </r>
  <r>
    <x v="4"/>
    <s v="TI"/>
    <x v="0"/>
    <s v="009-196-07"/>
    <n v="532031"/>
    <n v="415000"/>
    <d v="2022-04-28T00:00:00"/>
    <x v="20"/>
  </r>
  <r>
    <x v="4"/>
    <s v="TI"/>
    <x v="0"/>
    <s v="009-422-05"/>
    <n v="531365"/>
    <n v="302000"/>
    <d v="2022-04-06T00:00:00"/>
    <x v="4"/>
  </r>
  <r>
    <x v="4"/>
    <s v="TI"/>
    <x v="0"/>
    <s v="002-032-13"/>
    <n v="531350"/>
    <n v="158000"/>
    <d v="2022-04-06T00:00:00"/>
    <x v="1"/>
  </r>
  <r>
    <x v="4"/>
    <s v="TI"/>
    <x v="0"/>
    <s v="003-131-13"/>
    <n v="531349"/>
    <n v="216000"/>
    <d v="2022-04-06T00:00:00"/>
    <x v="1"/>
  </r>
  <r>
    <x v="4"/>
    <s v="TI"/>
    <x v="0"/>
    <s v="010-472-07"/>
    <n v="532095"/>
    <n v="285000"/>
    <d v="2022-04-29T00:00:00"/>
    <x v="1"/>
  </r>
  <r>
    <x v="4"/>
    <s v="TI"/>
    <x v="0"/>
    <s v="009-091-20"/>
    <n v="531367"/>
    <n v="295000"/>
    <d v="2022-04-06T00:00:00"/>
    <x v="4"/>
  </r>
  <r>
    <x v="5"/>
    <s v="TT"/>
    <x v="1"/>
    <s v="002-482-19"/>
    <n v="531973"/>
    <n v="363000"/>
    <d v="2022-04-26T00:00:00"/>
    <x v="11"/>
  </r>
  <r>
    <x v="6"/>
    <s v="TTE"/>
    <x v="1"/>
    <s v="001-121-12"/>
    <n v="531354"/>
    <n v="224037"/>
    <d v="2022-04-06T00:00:0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1" firstHeaderRow="1" firstDataRow="2" firstDataCol="3" rowPageCount="2" colPageCount="1"/>
  <pivotFields count="10">
    <pivotField name="TITLE COMPANY" axis="axisRow" compact="0" showAll="0">
      <items count="17">
        <item m="1" x="12"/>
        <item x="0"/>
        <item m="1" x="10"/>
        <item m="1" x="11"/>
        <item m="1" x="8"/>
        <item m="1" x="9"/>
        <item x="1"/>
        <item x="2"/>
        <item m="1" x="14"/>
        <item m="1" x="13"/>
        <item x="3"/>
        <item x="4"/>
        <item x="5"/>
        <item x="6"/>
        <item m="1" x="7"/>
        <item m="1" x="15"/>
        <item t="default"/>
      </items>
    </pivotField>
    <pivotField compact="0" showAll="0"/>
    <pivotField axis="axisRow" compact="0" showAll="0">
      <items count="28">
        <item x="6"/>
        <item x="9"/>
        <item m="1" x="19"/>
        <item x="12"/>
        <item m="1" x="16"/>
        <item m="1" x="23"/>
        <item m="1" x="26"/>
        <item x="1"/>
        <item x="4"/>
        <item x="7"/>
        <item m="1" x="25"/>
        <item m="1" x="13"/>
        <item m="1" x="17"/>
        <item x="3"/>
        <item x="0"/>
        <item x="2"/>
        <item m="1" x="14"/>
        <item m="1" x="18"/>
        <item m="1" x="15"/>
        <item x="10"/>
        <item m="1" x="22"/>
        <item x="5"/>
        <item m="1" x="20"/>
        <item m="1" x="24"/>
        <item x="11"/>
        <item m="1" x="21"/>
        <item x="8"/>
        <item t="default"/>
      </items>
    </pivotField>
    <pivotField axis="axisRow" compact="0" showAll="0">
      <items count="82">
        <item m="1" x="70"/>
        <item x="11"/>
        <item m="1" x="40"/>
        <item m="1" x="80"/>
        <item m="1" x="71"/>
        <item x="4"/>
        <item x="9"/>
        <item x="5"/>
        <item m="1" x="78"/>
        <item m="1" x="57"/>
        <item m="1" x="35"/>
        <item m="1" x="75"/>
        <item x="7"/>
        <item x="12"/>
        <item x="10"/>
        <item x="8"/>
        <item x="6"/>
        <item x="33"/>
        <item x="31"/>
        <item x="29"/>
        <item x="17"/>
        <item m="1" x="64"/>
        <item m="1" x="52"/>
        <item m="1" x="68"/>
        <item x="30"/>
        <item m="1" x="37"/>
        <item x="25"/>
        <item m="1" x="66"/>
        <item x="28"/>
        <item m="1" x="72"/>
        <item m="1" x="79"/>
        <item x="27"/>
        <item m="1" x="65"/>
        <item m="1" x="54"/>
        <item m="1" x="39"/>
        <item m="1" x="63"/>
        <item x="2"/>
        <item m="1" x="69"/>
        <item x="34"/>
        <item x="14"/>
        <item x="22"/>
        <item m="1" x="60"/>
        <item m="1" x="44"/>
        <item m="1" x="38"/>
        <item m="1" x="42"/>
        <item x="15"/>
        <item x="16"/>
        <item m="1" x="62"/>
        <item m="1" x="59"/>
        <item m="1" x="67"/>
        <item x="0"/>
        <item m="1" x="47"/>
        <item m="1" x="55"/>
        <item m="1" x="56"/>
        <item x="21"/>
        <item x="18"/>
        <item m="1" x="41"/>
        <item m="1" x="50"/>
        <item m="1" x="53"/>
        <item m="1" x="58"/>
        <item m="1" x="48"/>
        <item x="1"/>
        <item x="13"/>
        <item x="24"/>
        <item m="1" x="51"/>
        <item m="1" x="36"/>
        <item m="1" x="46"/>
        <item x="32"/>
        <item x="19"/>
        <item m="1" x="61"/>
        <item x="26"/>
        <item m="1" x="76"/>
        <item m="1" x="73"/>
        <item x="3"/>
        <item m="1" x="74"/>
        <item m="1" x="45"/>
        <item x="20"/>
        <item m="1" x="77"/>
        <item x="23"/>
        <item m="1" x="49"/>
        <item m="1" x="43"/>
        <item t="default"/>
      </items>
    </pivotField>
    <pivotField axis="axisPage" compact="0" showAll="0">
      <items count="9">
        <item x="5"/>
        <item m="1" x="7"/>
        <item x="1"/>
        <item m="1" x="6"/>
        <item x="3"/>
        <item x="4"/>
        <item x="0"/>
        <item x="2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66">
    <i>
      <x v="1"/>
    </i>
    <i r="1">
      <x v="14"/>
    </i>
    <i r="2">
      <x v="50"/>
    </i>
    <i>
      <x v="6"/>
    </i>
    <i r="1">
      <x v="7"/>
    </i>
    <i r="2">
      <x v="61"/>
    </i>
    <i r="1">
      <x v="8"/>
    </i>
    <i r="2">
      <x v="73"/>
    </i>
    <i r="1">
      <x v="13"/>
    </i>
    <i r="2">
      <x v="61"/>
    </i>
    <i r="1">
      <x v="15"/>
    </i>
    <i r="2">
      <x v="36"/>
    </i>
    <i>
      <x v="7"/>
    </i>
    <i r="1">
      <x/>
    </i>
    <i r="2">
      <x v="7"/>
    </i>
    <i r="2">
      <x v="12"/>
    </i>
    <i r="1">
      <x v="1"/>
    </i>
    <i r="2">
      <x v="13"/>
    </i>
    <i r="1">
      <x v="9"/>
    </i>
    <i r="2">
      <x v="15"/>
    </i>
    <i r="1">
      <x v="21"/>
    </i>
    <i r="2">
      <x v="1"/>
    </i>
    <i r="2">
      <x v="5"/>
    </i>
    <i r="2">
      <x v="14"/>
    </i>
    <i r="2">
      <x v="16"/>
    </i>
    <i r="1">
      <x v="26"/>
    </i>
    <i r="2">
      <x v="6"/>
    </i>
    <i>
      <x v="10"/>
    </i>
    <i r="1">
      <x v="15"/>
    </i>
    <i r="2">
      <x v="62"/>
    </i>
    <i r="1">
      <x v="26"/>
    </i>
    <i r="2">
      <x v="39"/>
    </i>
    <i>
      <x v="11"/>
    </i>
    <i r="1">
      <x/>
    </i>
    <i r="2">
      <x v="20"/>
    </i>
    <i r="2">
      <x v="46"/>
    </i>
    <i r="1">
      <x v="3"/>
    </i>
    <i r="2">
      <x v="70"/>
    </i>
    <i r="2">
      <x v="78"/>
    </i>
    <i r="1">
      <x v="8"/>
    </i>
    <i r="2">
      <x v="40"/>
    </i>
    <i r="2">
      <x v="54"/>
    </i>
    <i r="2">
      <x v="63"/>
    </i>
    <i r="2">
      <x v="68"/>
    </i>
    <i r="2">
      <x v="76"/>
    </i>
    <i r="1">
      <x v="19"/>
    </i>
    <i r="2">
      <x v="45"/>
    </i>
    <i r="1">
      <x v="24"/>
    </i>
    <i r="2">
      <x v="26"/>
    </i>
    <i r="2">
      <x v="55"/>
    </i>
    <i>
      <x v="12"/>
    </i>
    <i r="1">
      <x/>
    </i>
    <i r="2">
      <x v="28"/>
    </i>
    <i r="2">
      <x v="31"/>
    </i>
    <i r="1">
      <x v="3"/>
    </i>
    <i r="2">
      <x v="67"/>
    </i>
    <i r="1">
      <x v="8"/>
    </i>
    <i r="2">
      <x v="17"/>
    </i>
    <i r="2">
      <x v="18"/>
    </i>
    <i r="2">
      <x v="24"/>
    </i>
    <i r="1">
      <x v="19"/>
    </i>
    <i r="2">
      <x v="19"/>
    </i>
    <i>
      <x v="13"/>
    </i>
    <i r="1">
      <x v="14"/>
    </i>
    <i r="2">
      <x v="3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5" firstHeaderRow="1" firstDataRow="2" firstDataCol="2" rowPageCount="1" colPageCount="1"/>
  <pivotFields count="8">
    <pivotField name="TITLE COMPANY" axis="axisRow" compact="0" showAll="0" insertBlankRow="1">
      <items count="16">
        <item m="1" x="12"/>
        <item m="1" x="11"/>
        <item m="1" x="10"/>
        <item x="0"/>
        <item x="1"/>
        <item m="1" x="14"/>
        <item m="1" x="13"/>
        <item x="4"/>
        <item x="5"/>
        <item m="1" x="7"/>
        <item m="1" x="9"/>
        <item x="3"/>
        <item m="1" x="8"/>
        <item x="2"/>
        <item x="6"/>
        <item t="default"/>
      </items>
    </pivotField>
    <pivotField compact="0" showAll="0" insertBlankRow="1"/>
    <pivotField axis="axisPage" compact="0" showAll="0" insertBlankRow="1">
      <items count="11">
        <item x="5"/>
        <item x="3"/>
        <item x="0"/>
        <item x="2"/>
        <item x="6"/>
        <item x="4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1">
        <item m="1" x="41"/>
        <item m="1" x="96"/>
        <item m="1" x="108"/>
        <item m="1" x="29"/>
        <item m="1" x="70"/>
        <item m="1" x="44"/>
        <item m="1" x="73"/>
        <item m="1" x="43"/>
        <item m="1" x="38"/>
        <item m="1" x="63"/>
        <item m="1" x="52"/>
        <item m="1" x="35"/>
        <item m="1" x="50"/>
        <item m="1" x="28"/>
        <item m="1" x="24"/>
        <item m="1" x="104"/>
        <item m="1" x="34"/>
        <item m="1" x="68"/>
        <item m="1" x="61"/>
        <item m="1" x="94"/>
        <item m="1" x="84"/>
        <item m="1" x="36"/>
        <item m="1" x="42"/>
        <item m="1" x="90"/>
        <item m="1" x="46"/>
        <item x="19"/>
        <item m="1" x="22"/>
        <item m="1" x="48"/>
        <item m="1" x="47"/>
        <item m="1" x="106"/>
        <item m="1" x="95"/>
        <item m="1" x="109"/>
        <item m="1" x="62"/>
        <item x="4"/>
        <item m="1" x="23"/>
        <item m="1" x="32"/>
        <item x="7"/>
        <item m="1" x="99"/>
        <item m="1" x="80"/>
        <item m="1" x="88"/>
        <item m="1" x="30"/>
        <item m="1" x="54"/>
        <item m="1" x="93"/>
        <item m="1" x="25"/>
        <item m="1" x="81"/>
        <item m="1" x="101"/>
        <item m="1" x="59"/>
        <item m="1" x="103"/>
        <item m="1" x="67"/>
        <item m="1" x="107"/>
        <item m="1" x="83"/>
        <item m="1" x="72"/>
        <item m="1" x="49"/>
        <item x="13"/>
        <item m="1" x="53"/>
        <item m="1" x="40"/>
        <item m="1" x="75"/>
        <item m="1" x="87"/>
        <item m="1" x="33"/>
        <item m="1" x="97"/>
        <item m="1" x="79"/>
        <item x="12"/>
        <item x="16"/>
        <item x="2"/>
        <item m="1" x="105"/>
        <item m="1" x="78"/>
        <item m="1" x="85"/>
        <item m="1" x="57"/>
        <item m="1" x="102"/>
        <item m="1" x="37"/>
        <item m="1" x="92"/>
        <item m="1" x="98"/>
        <item m="1" x="56"/>
        <item m="1" x="39"/>
        <item m="1" x="60"/>
        <item m="1" x="31"/>
        <item m="1" x="27"/>
        <item m="1" x="77"/>
        <item x="3"/>
        <item x="6"/>
        <item m="1" x="89"/>
        <item m="1" x="71"/>
        <item x="5"/>
        <item m="1" x="76"/>
        <item x="0"/>
        <item m="1" x="82"/>
        <item m="1" x="45"/>
        <item m="1" x="69"/>
        <item m="1" x="26"/>
        <item m="1" x="100"/>
        <item m="1" x="86"/>
        <item m="1" x="91"/>
        <item m="1" x="55"/>
        <item m="1" x="51"/>
        <item m="1" x="74"/>
        <item m="1" x="66"/>
        <item m="1" x="64"/>
        <item m="1" x="58"/>
        <item m="1" x="65"/>
        <item m="1" x="21"/>
        <item x="1"/>
        <item x="8"/>
        <item x="9"/>
        <item x="10"/>
        <item x="11"/>
        <item x="14"/>
        <item x="15"/>
        <item x="17"/>
        <item x="18"/>
        <item x="20"/>
        <item t="default"/>
      </items>
    </pivotField>
  </pivotFields>
  <rowFields count="2">
    <field x="7"/>
    <field x="0"/>
  </rowFields>
  <rowItems count="71">
    <i>
      <x v="25"/>
    </i>
    <i r="1">
      <x v="7"/>
    </i>
    <i t="blank">
      <x v="25"/>
    </i>
    <i>
      <x v="33"/>
    </i>
    <i r="1">
      <x v="4"/>
    </i>
    <i r="1">
      <x v="7"/>
    </i>
    <i r="1">
      <x v="11"/>
    </i>
    <i t="blank">
      <x v="33"/>
    </i>
    <i>
      <x v="36"/>
    </i>
    <i r="1">
      <x v="4"/>
    </i>
    <i t="blank">
      <x v="36"/>
    </i>
    <i>
      <x v="53"/>
    </i>
    <i r="1">
      <x v="11"/>
    </i>
    <i t="blank">
      <x v="53"/>
    </i>
    <i>
      <x v="61"/>
    </i>
    <i r="1">
      <x v="11"/>
    </i>
    <i t="blank">
      <x v="61"/>
    </i>
    <i>
      <x v="62"/>
    </i>
    <i r="1">
      <x v="11"/>
    </i>
    <i t="blank">
      <x v="62"/>
    </i>
    <i>
      <x v="63"/>
    </i>
    <i r="1">
      <x v="3"/>
    </i>
    <i r="1">
      <x v="11"/>
    </i>
    <i t="blank">
      <x v="63"/>
    </i>
    <i>
      <x v="78"/>
    </i>
    <i r="1">
      <x v="4"/>
    </i>
    <i t="blank">
      <x v="78"/>
    </i>
    <i>
      <x v="79"/>
    </i>
    <i r="1">
      <x v="4"/>
    </i>
    <i t="blank">
      <x v="79"/>
    </i>
    <i>
      <x v="82"/>
    </i>
    <i r="1">
      <x v="4"/>
    </i>
    <i t="blank">
      <x v="82"/>
    </i>
    <i>
      <x v="84"/>
    </i>
    <i r="1">
      <x v="3"/>
    </i>
    <i t="blank">
      <x v="84"/>
    </i>
    <i>
      <x v="100"/>
    </i>
    <i r="1">
      <x v="3"/>
    </i>
    <i r="1">
      <x v="7"/>
    </i>
    <i r="1">
      <x v="11"/>
    </i>
    <i t="blank">
      <x v="100"/>
    </i>
    <i>
      <x v="101"/>
    </i>
    <i r="1">
      <x v="4"/>
    </i>
    <i t="blank">
      <x v="101"/>
    </i>
    <i>
      <x v="102"/>
    </i>
    <i r="1">
      <x v="4"/>
    </i>
    <i t="blank">
      <x v="102"/>
    </i>
    <i>
      <x v="103"/>
    </i>
    <i r="1">
      <x v="13"/>
    </i>
    <i t="blank">
      <x v="103"/>
    </i>
    <i>
      <x v="104"/>
    </i>
    <i r="1">
      <x v="8"/>
    </i>
    <i r="1">
      <x v="11"/>
    </i>
    <i r="1">
      <x v="14"/>
    </i>
    <i t="blank">
      <x v="104"/>
    </i>
    <i>
      <x v="105"/>
    </i>
    <i r="1">
      <x v="11"/>
    </i>
    <i t="blank">
      <x v="105"/>
    </i>
    <i>
      <x v="106"/>
    </i>
    <i r="1">
      <x v="11"/>
    </i>
    <i t="blank">
      <x v="106"/>
    </i>
    <i>
      <x v="107"/>
    </i>
    <i r="1">
      <x v="7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12" totalsRowShown="0" headerRowDxfId="5">
  <autoFilter ref="A1:J11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43" totalsRowShown="0" headerRowDxfId="4">
  <autoFilter ref="A1:H43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5" totalsRowShown="0" headerRowDxfId="3" headerRowBorderDxfId="2" tableBorderDxfId="1" totalsRowBorderDxfId="0">
  <autoFilter ref="A1:E15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0" t="s">
        <v>40</v>
      </c>
      <c r="B7" s="121">
        <v>37</v>
      </c>
      <c r="C7" s="73">
        <v>17869000</v>
      </c>
      <c r="D7" s="122">
        <f>B7/$B$14</f>
        <v>0.33333333333333331</v>
      </c>
      <c r="E7" s="50">
        <f>C7/$C$14</f>
        <v>0.19315173805541502</v>
      </c>
      <c r="F7" s="123">
        <v>1</v>
      </c>
      <c r="G7" s="106">
        <f>RANK(C7,$C$7:$C$13)</f>
        <v>3</v>
      </c>
    </row>
    <row r="8" spans="1:7">
      <c r="A8" s="120" t="s">
        <v>72</v>
      </c>
      <c r="B8" s="72">
        <v>31</v>
      </c>
      <c r="C8" s="125">
        <v>28795834</v>
      </c>
      <c r="D8" s="23">
        <f>B8/$B$14</f>
        <v>0.27927927927927926</v>
      </c>
      <c r="E8" s="124">
        <f>C8/$C$14</f>
        <v>0.31126338272176474</v>
      </c>
      <c r="F8" s="75">
        <v>2</v>
      </c>
      <c r="G8" s="123">
        <f t="shared" ref="G8:G13" si="0">RANK(C8,$C$7:$C$13)</f>
        <v>1</v>
      </c>
    </row>
    <row r="9" spans="1:7">
      <c r="A9" s="71" t="s">
        <v>39</v>
      </c>
      <c r="B9" s="72">
        <v>23</v>
      </c>
      <c r="C9" s="73">
        <v>14195364</v>
      </c>
      <c r="D9" s="23">
        <f t="shared" ref="D9" si="1">B9/$B$14</f>
        <v>0.2072072072072072</v>
      </c>
      <c r="E9" s="23">
        <f t="shared" ref="E9" si="2">C9/$C$14</f>
        <v>0.15344223117853648</v>
      </c>
      <c r="F9" s="75">
        <v>3</v>
      </c>
      <c r="G9" s="106">
        <f t="shared" si="0"/>
        <v>4</v>
      </c>
    </row>
    <row r="10" spans="1:7">
      <c r="A10" s="71" t="s">
        <v>90</v>
      </c>
      <c r="B10" s="72">
        <v>9</v>
      </c>
      <c r="C10" s="73">
        <v>5615060</v>
      </c>
      <c r="D10" s="23">
        <f>B10/$B$14</f>
        <v>8.1081081081081086E-2</v>
      </c>
      <c r="E10" s="23">
        <f>C10/$C$14</f>
        <v>6.0694980037239839E-2</v>
      </c>
      <c r="F10" s="75">
        <v>4</v>
      </c>
      <c r="G10" s="106">
        <f t="shared" si="0"/>
        <v>5</v>
      </c>
    </row>
    <row r="11" spans="1:7">
      <c r="A11" s="85" t="s">
        <v>41</v>
      </c>
      <c r="B11" s="81">
        <v>5</v>
      </c>
      <c r="C11" s="119">
        <v>23320000</v>
      </c>
      <c r="D11" s="23">
        <f>B11/$B$14</f>
        <v>4.5045045045045043E-2</v>
      </c>
      <c r="E11" s="23">
        <f>C11/$C$14</f>
        <v>0.25207334106286183</v>
      </c>
      <c r="F11" s="75">
        <v>5</v>
      </c>
      <c r="G11" s="106">
        <f t="shared" si="0"/>
        <v>2</v>
      </c>
    </row>
    <row r="12" spans="1:7">
      <c r="A12" s="71" t="s">
        <v>53</v>
      </c>
      <c r="B12" s="72">
        <v>4</v>
      </c>
      <c r="C12" s="73">
        <v>1582500</v>
      </c>
      <c r="D12" s="23">
        <f>B12/$B$14</f>
        <v>3.6036036036036036E-2</v>
      </c>
      <c r="E12" s="23">
        <f>C12/$C$14</f>
        <v>1.710574880926153E-2</v>
      </c>
      <c r="F12" s="75">
        <v>6</v>
      </c>
      <c r="G12" s="106">
        <f t="shared" si="0"/>
        <v>6</v>
      </c>
    </row>
    <row r="13" spans="1:7">
      <c r="A13" s="85" t="s">
        <v>62</v>
      </c>
      <c r="B13" s="81">
        <v>2</v>
      </c>
      <c r="C13" s="119">
        <v>1135000</v>
      </c>
      <c r="D13" s="23">
        <f>B13/$B$14</f>
        <v>1.8018018018018018E-2</v>
      </c>
      <c r="E13" s="23">
        <f>C13/$C$14</f>
        <v>1.2268578134920591E-2</v>
      </c>
      <c r="F13" s="75">
        <v>7</v>
      </c>
      <c r="G13" s="106">
        <f t="shared" si="0"/>
        <v>7</v>
      </c>
    </row>
    <row r="14" spans="1:7">
      <c r="A14" s="82" t="s">
        <v>23</v>
      </c>
      <c r="B14" s="83">
        <f>SUM(B7:B13)</f>
        <v>111</v>
      </c>
      <c r="C14" s="84">
        <f>SUM(C7:C13)</f>
        <v>92512758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44" t="s">
        <v>10</v>
      </c>
      <c r="B16" s="145"/>
      <c r="C16" s="145"/>
      <c r="D16" s="145"/>
      <c r="E16" s="145"/>
      <c r="F16" s="145"/>
      <c r="G16" s="14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0" t="s">
        <v>72</v>
      </c>
      <c r="B19" s="121">
        <v>15</v>
      </c>
      <c r="C19" s="125">
        <v>14690128</v>
      </c>
      <c r="D19" s="124">
        <f t="shared" ref="D19:D24" si="3">B19/$B$26</f>
        <v>0.35714285714285715</v>
      </c>
      <c r="E19" s="124">
        <f t="shared" ref="E19:E24" si="4">C19/$C$26</f>
        <v>0.41339254091016819</v>
      </c>
      <c r="F19" s="126">
        <v>1</v>
      </c>
      <c r="G19" s="126">
        <f>RANK(C19,$C$19:$C$25)</f>
        <v>1</v>
      </c>
    </row>
    <row r="20" spans="1:7">
      <c r="A20" s="71" t="s">
        <v>40</v>
      </c>
      <c r="B20" s="72">
        <v>13</v>
      </c>
      <c r="C20" s="73">
        <v>4782377</v>
      </c>
      <c r="D20" s="23">
        <f t="shared" si="3"/>
        <v>0.30952380952380953</v>
      </c>
      <c r="E20" s="23">
        <f t="shared" si="4"/>
        <v>0.13458010574314583</v>
      </c>
      <c r="F20" s="75">
        <v>2</v>
      </c>
      <c r="G20" s="75">
        <f t="shared" ref="G20:G25" si="5">RANK(C20,$C$19:$C$25)</f>
        <v>3</v>
      </c>
    </row>
    <row r="21" spans="1:7">
      <c r="A21" s="71" t="s">
        <v>39</v>
      </c>
      <c r="B21" s="72">
        <v>8</v>
      </c>
      <c r="C21" s="73">
        <v>14086500</v>
      </c>
      <c r="D21" s="23">
        <f t="shared" si="3"/>
        <v>0.19047619047619047</v>
      </c>
      <c r="E21" s="23">
        <f t="shared" si="4"/>
        <v>0.3964059419721247</v>
      </c>
      <c r="F21" s="75">
        <v>3</v>
      </c>
      <c r="G21" s="75">
        <f t="shared" si="5"/>
        <v>2</v>
      </c>
    </row>
    <row r="22" spans="1:7">
      <c r="A22" s="71" t="s">
        <v>41</v>
      </c>
      <c r="B22" s="72">
        <v>3</v>
      </c>
      <c r="C22" s="73">
        <v>979500</v>
      </c>
      <c r="D22" s="23">
        <f t="shared" si="3"/>
        <v>7.1428571428571425E-2</v>
      </c>
      <c r="E22" s="23">
        <f t="shared" si="4"/>
        <v>2.7563952732168825E-2</v>
      </c>
      <c r="F22" s="75">
        <v>4</v>
      </c>
      <c r="G22" s="75">
        <f t="shared" si="5"/>
        <v>4</v>
      </c>
    </row>
    <row r="23" spans="1:7">
      <c r="A23" s="71" t="s">
        <v>62</v>
      </c>
      <c r="B23" s="72">
        <v>1</v>
      </c>
      <c r="C23" s="73">
        <v>410000</v>
      </c>
      <c r="D23" s="23">
        <f t="shared" si="3"/>
        <v>2.3809523809523808E-2</v>
      </c>
      <c r="E23" s="23">
        <f t="shared" si="4"/>
        <v>1.1537744379978784E-2</v>
      </c>
      <c r="F23" s="75">
        <v>5</v>
      </c>
      <c r="G23" s="75">
        <f t="shared" si="5"/>
        <v>5</v>
      </c>
    </row>
    <row r="24" spans="1:7">
      <c r="A24" s="71" t="s">
        <v>53</v>
      </c>
      <c r="B24" s="72">
        <v>1</v>
      </c>
      <c r="C24" s="73">
        <v>363000</v>
      </c>
      <c r="D24" s="23">
        <f t="shared" si="3"/>
        <v>2.3809523809523808E-2</v>
      </c>
      <c r="E24" s="23">
        <f t="shared" si="4"/>
        <v>1.0215124902273899E-2</v>
      </c>
      <c r="F24" s="75">
        <v>5</v>
      </c>
      <c r="G24" s="75">
        <f t="shared" si="5"/>
        <v>6</v>
      </c>
    </row>
    <row r="25" spans="1:7">
      <c r="A25" s="71" t="s">
        <v>122</v>
      </c>
      <c r="B25" s="72">
        <v>1</v>
      </c>
      <c r="C25" s="73">
        <v>224037</v>
      </c>
      <c r="D25" s="23">
        <f>B25/$B$26</f>
        <v>2.3809523809523808E-2</v>
      </c>
      <c r="E25" s="23">
        <f>C25/$C$26</f>
        <v>6.3045893601397724E-3</v>
      </c>
      <c r="F25" s="75">
        <v>5</v>
      </c>
      <c r="G25" s="75">
        <f t="shared" si="5"/>
        <v>7</v>
      </c>
    </row>
    <row r="26" spans="1:7">
      <c r="A26" s="32" t="s">
        <v>23</v>
      </c>
      <c r="B26" s="46">
        <f>SUM(B19:B25)</f>
        <v>42</v>
      </c>
      <c r="C26" s="33">
        <f>SUM(C19:C25)</f>
        <v>35535542</v>
      </c>
      <c r="D26" s="30">
        <f>SUM(D19:D25)</f>
        <v>1</v>
      </c>
      <c r="E26" s="30">
        <f>SUM(E19:E25)</f>
        <v>1</v>
      </c>
      <c r="F26" s="31"/>
      <c r="G26" s="31"/>
    </row>
    <row r="27" spans="1:7" ht="13.5" thickBot="1"/>
    <row r="28" spans="1:7" ht="16.5" thickBot="1">
      <c r="A28" s="141" t="s">
        <v>12</v>
      </c>
      <c r="B28" s="142"/>
      <c r="C28" s="142"/>
      <c r="D28" s="142"/>
      <c r="E28" s="142"/>
      <c r="F28" s="142"/>
      <c r="G28" s="143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20" t="s">
        <v>40</v>
      </c>
      <c r="B31" s="121">
        <v>50</v>
      </c>
      <c r="C31" s="73">
        <v>22651377</v>
      </c>
      <c r="D31" s="124">
        <f t="shared" ref="D31:D38" si="6">B31/$B$39</f>
        <v>0.32467532467532467</v>
      </c>
      <c r="E31" s="23">
        <f t="shared" ref="E31:E38" si="7">C31/$C$39</f>
        <v>0.17579880370947851</v>
      </c>
      <c r="F31" s="126">
        <v>1</v>
      </c>
      <c r="G31" s="75">
        <f>RANK(C31,$C$31:$C$38)</f>
        <v>4</v>
      </c>
    </row>
    <row r="32" spans="1:7">
      <c r="A32" s="120" t="s">
        <v>72</v>
      </c>
      <c r="B32" s="72">
        <v>47</v>
      </c>
      <c r="C32" s="125">
        <v>44285962</v>
      </c>
      <c r="D32" s="23">
        <f t="shared" si="6"/>
        <v>0.30519480519480519</v>
      </c>
      <c r="E32" s="124">
        <f t="shared" si="7"/>
        <v>0.34370621886357833</v>
      </c>
      <c r="F32" s="75">
        <v>2</v>
      </c>
      <c r="G32" s="126">
        <f t="shared" ref="G32:G38" si="8">RANK(C32,$C$31:$C$38)</f>
        <v>1</v>
      </c>
    </row>
    <row r="33" spans="1:7">
      <c r="A33" s="71" t="s">
        <v>39</v>
      </c>
      <c r="B33" s="72">
        <v>31</v>
      </c>
      <c r="C33" s="73">
        <v>28281864</v>
      </c>
      <c r="D33" s="23">
        <f t="shared" si="6"/>
        <v>0.20129870129870131</v>
      </c>
      <c r="E33" s="23">
        <f t="shared" si="7"/>
        <v>0.21949737792427218</v>
      </c>
      <c r="F33" s="75">
        <v>3</v>
      </c>
      <c r="G33" s="75">
        <f t="shared" si="8"/>
        <v>2</v>
      </c>
    </row>
    <row r="34" spans="1:7">
      <c r="A34" s="71" t="s">
        <v>90</v>
      </c>
      <c r="B34" s="72">
        <v>9</v>
      </c>
      <c r="C34" s="73">
        <v>5615060</v>
      </c>
      <c r="D34" s="23">
        <f t="shared" ref="D34" si="9">B34/$B$39</f>
        <v>5.844155844155844E-2</v>
      </c>
      <c r="E34" s="23">
        <f t="shared" ref="E34" si="10">C34/$C$39</f>
        <v>4.3578844268802923E-2</v>
      </c>
      <c r="F34" s="75">
        <v>4</v>
      </c>
      <c r="G34" s="75">
        <f t="shared" si="8"/>
        <v>5</v>
      </c>
    </row>
    <row r="35" spans="1:7">
      <c r="A35" s="71" t="s">
        <v>41</v>
      </c>
      <c r="B35" s="72">
        <v>8</v>
      </c>
      <c r="C35" s="73">
        <v>24299500</v>
      </c>
      <c r="D35" s="23">
        <f t="shared" si="6"/>
        <v>5.1948051948051951E-2</v>
      </c>
      <c r="E35" s="23">
        <f t="shared" si="7"/>
        <v>0.18858999303832491</v>
      </c>
      <c r="F35" s="75">
        <v>5</v>
      </c>
      <c r="G35" s="75">
        <f t="shared" si="8"/>
        <v>3</v>
      </c>
    </row>
    <row r="36" spans="1:7">
      <c r="A36" s="71" t="s">
        <v>53</v>
      </c>
      <c r="B36" s="72">
        <v>5</v>
      </c>
      <c r="C36" s="73">
        <v>1945500</v>
      </c>
      <c r="D36" s="23">
        <f t="shared" si="6"/>
        <v>3.2467532467532464E-2</v>
      </c>
      <c r="E36" s="23">
        <f t="shared" si="7"/>
        <v>1.5099151482790226E-2</v>
      </c>
      <c r="F36" s="75">
        <v>6</v>
      </c>
      <c r="G36" s="75">
        <f t="shared" si="8"/>
        <v>6</v>
      </c>
    </row>
    <row r="37" spans="1:7">
      <c r="A37" s="71" t="s">
        <v>62</v>
      </c>
      <c r="B37" s="72">
        <v>3</v>
      </c>
      <c r="C37" s="73">
        <v>1545000</v>
      </c>
      <c r="D37" s="23">
        <f t="shared" si="6"/>
        <v>1.948051948051948E-2</v>
      </c>
      <c r="E37" s="23">
        <f t="shared" si="7"/>
        <v>1.1990845048013827E-2</v>
      </c>
      <c r="F37" s="75">
        <v>7</v>
      </c>
      <c r="G37" s="75">
        <f t="shared" si="8"/>
        <v>7</v>
      </c>
    </row>
    <row r="38" spans="1:7">
      <c r="A38" s="71" t="s">
        <v>122</v>
      </c>
      <c r="B38" s="72">
        <v>1</v>
      </c>
      <c r="C38" s="73">
        <v>224037</v>
      </c>
      <c r="D38" s="23">
        <f t="shared" si="6"/>
        <v>6.4935064935064939E-3</v>
      </c>
      <c r="E38" s="23">
        <f t="shared" si="7"/>
        <v>1.7387656647390769E-3</v>
      </c>
      <c r="F38" s="75">
        <v>8</v>
      </c>
      <c r="G38" s="75">
        <f t="shared" si="8"/>
        <v>8</v>
      </c>
    </row>
    <row r="39" spans="1:7">
      <c r="A39" s="32" t="s">
        <v>23</v>
      </c>
      <c r="B39" s="47">
        <f>SUM(B31:B38)</f>
        <v>154</v>
      </c>
      <c r="C39" s="37">
        <f>SUM(C31:C38)</f>
        <v>128848300</v>
      </c>
      <c r="D39" s="30">
        <f>SUM(D31:D38)</f>
        <v>0.99999999999999989</v>
      </c>
      <c r="E39" s="30">
        <f>SUM(E31:E38)</f>
        <v>0.99999999999999989</v>
      </c>
      <c r="F39" s="31"/>
      <c r="G39" s="31"/>
    </row>
    <row r="41" spans="1:7">
      <c r="A41" s="147" t="s">
        <v>24</v>
      </c>
      <c r="B41" s="147"/>
      <c r="C41" s="147"/>
      <c r="D41" s="105" t="s">
        <v>54</v>
      </c>
    </row>
    <row r="42" spans="1:7">
      <c r="A4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8:G28"/>
    <mergeCell ref="A41:C41"/>
  </mergeCells>
  <phoneticPr fontId="2" type="noConversion"/>
  <hyperlinks>
    <hyperlink ref="A4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3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64</v>
      </c>
    </row>
    <row r="2" spans="1:7">
      <c r="A2" s="2" t="str">
        <f>'OVERALL STATS'!A2</f>
        <v>Reporting Period: APRIL, 2022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7" t="s">
        <v>40</v>
      </c>
      <c r="B7" s="128">
        <v>37</v>
      </c>
      <c r="C7" s="97">
        <v>17869000</v>
      </c>
      <c r="D7" s="129">
        <f>B7/$B$13</f>
        <v>0.38947368421052631</v>
      </c>
      <c r="E7" s="23">
        <f>C7/$C$13</f>
        <v>0.21732253095991685</v>
      </c>
      <c r="F7" s="126">
        <v>1</v>
      </c>
      <c r="G7" s="75">
        <f>RANK(C7,$C$7:$C$12)</f>
        <v>3</v>
      </c>
    </row>
    <row r="8" spans="1:7">
      <c r="A8" s="127" t="s">
        <v>72</v>
      </c>
      <c r="B8" s="36">
        <v>29</v>
      </c>
      <c r="C8" s="130">
        <v>26953012</v>
      </c>
      <c r="D8" s="27">
        <f>B8/$B$13</f>
        <v>0.30526315789473685</v>
      </c>
      <c r="E8" s="124">
        <f>C8/$C$13</f>
        <v>0.32780215931686219</v>
      </c>
      <c r="F8" s="75">
        <v>2</v>
      </c>
      <c r="G8" s="126">
        <f t="shared" ref="G8:G12" si="0">RANK(C8,$C$7:$C$12)</f>
        <v>1</v>
      </c>
    </row>
    <row r="9" spans="1:7">
      <c r="A9" s="35" t="s">
        <v>39</v>
      </c>
      <c r="B9" s="36">
        <v>18</v>
      </c>
      <c r="C9" s="97">
        <v>11363900</v>
      </c>
      <c r="D9" s="27">
        <f t="shared" ref="D9" si="1">B9/$B$13</f>
        <v>0.18947368421052632</v>
      </c>
      <c r="E9" s="23">
        <f t="shared" ref="E9" si="2">C9/$C$13</f>
        <v>0.13820759469334598</v>
      </c>
      <c r="F9" s="75">
        <v>3</v>
      </c>
      <c r="G9" s="75">
        <f t="shared" si="0"/>
        <v>4</v>
      </c>
    </row>
    <row r="10" spans="1:7">
      <c r="A10" s="35" t="s">
        <v>41</v>
      </c>
      <c r="B10" s="36">
        <v>5</v>
      </c>
      <c r="C10" s="97">
        <v>23320000</v>
      </c>
      <c r="D10" s="27">
        <f>B10/$B$13</f>
        <v>5.2631578947368418E-2</v>
      </c>
      <c r="E10" s="23">
        <f>C10/$C$13</f>
        <v>0.28361751759948856</v>
      </c>
      <c r="F10" s="75">
        <v>4</v>
      </c>
      <c r="G10" s="75">
        <f t="shared" si="0"/>
        <v>2</v>
      </c>
    </row>
    <row r="11" spans="1:7">
      <c r="A11" s="35" t="s">
        <v>53</v>
      </c>
      <c r="B11" s="36">
        <v>4</v>
      </c>
      <c r="C11" s="97">
        <v>1582500</v>
      </c>
      <c r="D11" s="27">
        <f>B11/$B$13</f>
        <v>4.2105263157894736E-2</v>
      </c>
      <c r="E11" s="23">
        <f>C11/$C$13</f>
        <v>1.9246343121834934E-2</v>
      </c>
      <c r="F11" s="75">
        <v>5</v>
      </c>
      <c r="G11" s="75">
        <f t="shared" si="0"/>
        <v>5</v>
      </c>
    </row>
    <row r="12" spans="1:7">
      <c r="A12" s="35" t="s">
        <v>62</v>
      </c>
      <c r="B12" s="36">
        <v>2</v>
      </c>
      <c r="C12" s="97">
        <v>1135000</v>
      </c>
      <c r="D12" s="27">
        <f>B12/$B$13</f>
        <v>2.1052631578947368E-2</v>
      </c>
      <c r="E12" s="23">
        <f>C12/$C$13</f>
        <v>1.3803854308551439E-2</v>
      </c>
      <c r="F12" s="75">
        <v>6</v>
      </c>
      <c r="G12" s="75">
        <f t="shared" si="0"/>
        <v>6</v>
      </c>
    </row>
    <row r="13" spans="1:7">
      <c r="A13" s="28" t="s">
        <v>23</v>
      </c>
      <c r="B13" s="29">
        <f>SUM(B7:B12)</f>
        <v>95</v>
      </c>
      <c r="C13" s="98">
        <f>SUM(C7:C12)</f>
        <v>82223412</v>
      </c>
      <c r="D13" s="30">
        <f>SUM(D7:D12)</f>
        <v>1</v>
      </c>
      <c r="E13" s="30">
        <f>SUM(E7:E12)</f>
        <v>0.99999999999999989</v>
      </c>
      <c r="F13" s="31"/>
      <c r="G13" s="31"/>
    </row>
    <row r="14" spans="1:7" ht="13.5" thickBot="1"/>
    <row r="15" spans="1:7" ht="16.5" thickBot="1">
      <c r="A15" s="141" t="s">
        <v>14</v>
      </c>
      <c r="B15" s="142"/>
      <c r="C15" s="142"/>
      <c r="D15" s="142"/>
      <c r="E15" s="142"/>
      <c r="F15" s="142"/>
      <c r="G15" s="143"/>
    </row>
    <row r="16" spans="1:7">
      <c r="A16" s="3"/>
      <c r="B16" s="103"/>
      <c r="C16" s="95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6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1" t="s">
        <v>90</v>
      </c>
      <c r="B18" s="128">
        <v>9</v>
      </c>
      <c r="C18" s="130">
        <v>5615060</v>
      </c>
      <c r="D18" s="129">
        <f>B18/$B$21</f>
        <v>0.5625</v>
      </c>
      <c r="E18" s="124">
        <f>C18/$C$21</f>
        <v>0.54571592791223078</v>
      </c>
      <c r="F18" s="126">
        <v>1</v>
      </c>
      <c r="G18" s="126">
        <v>1</v>
      </c>
    </row>
    <row r="19" spans="1:7">
      <c r="A19" s="48" t="s">
        <v>39</v>
      </c>
      <c r="B19" s="49">
        <v>5</v>
      </c>
      <c r="C19" s="99">
        <v>2831464</v>
      </c>
      <c r="D19" s="27">
        <f>B19/$B$21</f>
        <v>0.3125</v>
      </c>
      <c r="E19" s="23">
        <f>C19/$C$21</f>
        <v>0.2751840593172783</v>
      </c>
      <c r="F19" s="75">
        <v>2</v>
      </c>
      <c r="G19" s="75">
        <v>2</v>
      </c>
    </row>
    <row r="20" spans="1:7">
      <c r="A20" s="48" t="s">
        <v>72</v>
      </c>
      <c r="B20" s="49">
        <v>2</v>
      </c>
      <c r="C20" s="99">
        <v>1842822</v>
      </c>
      <c r="D20" s="27">
        <f>B20/$B$21</f>
        <v>0.125</v>
      </c>
      <c r="E20" s="23">
        <f>C20/$C$21</f>
        <v>0.17910001277049095</v>
      </c>
      <c r="F20" s="75">
        <v>3</v>
      </c>
      <c r="G20" s="75">
        <v>3</v>
      </c>
    </row>
    <row r="21" spans="1:7">
      <c r="A21" s="28" t="s">
        <v>23</v>
      </c>
      <c r="B21" s="29">
        <f>SUM(B18:B20)</f>
        <v>16</v>
      </c>
      <c r="C21" s="98">
        <f>SUM(C18:C20)</f>
        <v>10289346</v>
      </c>
      <c r="D21" s="30">
        <f>SUM(D18:D20)</f>
        <v>1</v>
      </c>
      <c r="E21" s="30">
        <f>SUM(E18:E20)</f>
        <v>1</v>
      </c>
      <c r="F21" s="31"/>
      <c r="G21" s="31"/>
    </row>
    <row r="22" spans="1:7" ht="13.5" thickBot="1"/>
    <row r="23" spans="1:7" ht="16.5" thickBot="1">
      <c r="A23" s="141" t="s">
        <v>15</v>
      </c>
      <c r="B23" s="142"/>
      <c r="C23" s="142"/>
      <c r="D23" s="142"/>
      <c r="E23" s="142"/>
      <c r="F23" s="142"/>
      <c r="G23" s="143"/>
    </row>
    <row r="24" spans="1:7">
      <c r="A24" s="3"/>
      <c r="B24" s="103"/>
      <c r="C24" s="95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6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7" t="s">
        <v>40</v>
      </c>
      <c r="B26" s="128">
        <v>30</v>
      </c>
      <c r="C26" s="130">
        <v>13924000</v>
      </c>
      <c r="D26" s="129">
        <f t="shared" ref="D26:D31" si="3">B26/$B$32</f>
        <v>0.37037037037037035</v>
      </c>
      <c r="E26" s="124">
        <f t="shared" ref="E26:E31" si="4">C26/$C$32</f>
        <v>0.35402505177273136</v>
      </c>
      <c r="F26" s="126">
        <v>1</v>
      </c>
      <c r="G26" s="126">
        <v>1</v>
      </c>
    </row>
    <row r="27" spans="1:7">
      <c r="A27" s="35" t="s">
        <v>72</v>
      </c>
      <c r="B27" s="36">
        <v>27</v>
      </c>
      <c r="C27" s="97">
        <v>13777150</v>
      </c>
      <c r="D27" s="27">
        <f t="shared" si="3"/>
        <v>0.33333333333333331</v>
      </c>
      <c r="E27" s="23">
        <f t="shared" si="4"/>
        <v>0.3502913129869783</v>
      </c>
      <c r="F27" s="107">
        <v>2</v>
      </c>
      <c r="G27" s="107">
        <v>2</v>
      </c>
    </row>
    <row r="28" spans="1:7">
      <c r="A28" s="35" t="s">
        <v>39</v>
      </c>
      <c r="B28" s="36">
        <v>15</v>
      </c>
      <c r="C28" s="97">
        <v>7691900</v>
      </c>
      <c r="D28" s="27">
        <f t="shared" si="3"/>
        <v>0.18518518518518517</v>
      </c>
      <c r="E28" s="23">
        <f t="shared" si="4"/>
        <v>0.19557061876836199</v>
      </c>
      <c r="F28" s="107">
        <v>3</v>
      </c>
      <c r="G28" s="107">
        <v>3</v>
      </c>
    </row>
    <row r="29" spans="1:7">
      <c r="A29" s="35" t="s">
        <v>53</v>
      </c>
      <c r="B29" s="36">
        <v>4</v>
      </c>
      <c r="C29" s="97">
        <v>1582500</v>
      </c>
      <c r="D29" s="27">
        <f t="shared" si="3"/>
        <v>4.9382716049382713E-2</v>
      </c>
      <c r="E29" s="23">
        <f t="shared" si="4"/>
        <v>4.0235898048717855E-2</v>
      </c>
      <c r="F29" s="75">
        <v>4</v>
      </c>
      <c r="G29" s="75">
        <v>4</v>
      </c>
    </row>
    <row r="30" spans="1:7">
      <c r="A30" s="35" t="s">
        <v>41</v>
      </c>
      <c r="B30" s="36">
        <v>3</v>
      </c>
      <c r="C30" s="97">
        <v>1220000</v>
      </c>
      <c r="D30" s="27">
        <f t="shared" si="3"/>
        <v>3.7037037037037035E-2</v>
      </c>
      <c r="E30" s="23">
        <f t="shared" si="4"/>
        <v>3.1019144151302233E-2</v>
      </c>
      <c r="F30" s="107">
        <v>5</v>
      </c>
      <c r="G30" s="75">
        <v>5</v>
      </c>
    </row>
    <row r="31" spans="1:7">
      <c r="A31" s="35" t="s">
        <v>62</v>
      </c>
      <c r="B31" s="36">
        <v>2</v>
      </c>
      <c r="C31" s="97">
        <v>1135000</v>
      </c>
      <c r="D31" s="27">
        <f t="shared" si="3"/>
        <v>2.4691358024691357E-2</v>
      </c>
      <c r="E31" s="23">
        <f t="shared" si="4"/>
        <v>2.8857974271908223E-2</v>
      </c>
      <c r="F31" s="75">
        <v>6</v>
      </c>
      <c r="G31" s="75">
        <v>6</v>
      </c>
    </row>
    <row r="32" spans="1:7">
      <c r="A32" s="28" t="s">
        <v>23</v>
      </c>
      <c r="B32" s="40">
        <f>SUM(B26:B31)</f>
        <v>81</v>
      </c>
      <c r="C32" s="100">
        <f>SUM(C26:C31)</f>
        <v>39330550</v>
      </c>
      <c r="D32" s="30">
        <f>SUM(D26:D31)</f>
        <v>0.99999999999999989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41" t="s">
        <v>16</v>
      </c>
      <c r="B34" s="142"/>
      <c r="C34" s="142"/>
      <c r="D34" s="142"/>
      <c r="E34" s="142"/>
      <c r="F34" s="142"/>
      <c r="G34" s="143"/>
    </row>
    <row r="35" spans="1:7">
      <c r="A35" s="18"/>
      <c r="B35" s="104"/>
      <c r="C35" s="101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6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2" t="s">
        <v>41</v>
      </c>
      <c r="B37" s="133">
        <v>2</v>
      </c>
      <c r="C37" s="134">
        <v>22100000</v>
      </c>
      <c r="D37" s="124">
        <f>B37/$B$41</f>
        <v>0.33333333333333331</v>
      </c>
      <c r="E37" s="124">
        <f>C37/$C$41</f>
        <v>0.73642119293568808</v>
      </c>
      <c r="F37" s="126">
        <v>1</v>
      </c>
      <c r="G37" s="126">
        <v>1</v>
      </c>
    </row>
    <row r="38" spans="1:7">
      <c r="A38" s="92" t="s">
        <v>40</v>
      </c>
      <c r="B38" s="93">
        <v>2</v>
      </c>
      <c r="C38" s="102">
        <v>2485000</v>
      </c>
      <c r="D38" s="23">
        <f>B38/$B$41</f>
        <v>0.33333333333333331</v>
      </c>
      <c r="E38" s="23">
        <f>C38/$C$41</f>
        <v>8.2805731422859047E-2</v>
      </c>
      <c r="F38" s="75">
        <v>1</v>
      </c>
      <c r="G38" s="75">
        <v>3</v>
      </c>
    </row>
    <row r="39" spans="1:7">
      <c r="A39" s="92" t="s">
        <v>72</v>
      </c>
      <c r="B39" s="93">
        <v>1</v>
      </c>
      <c r="C39" s="102">
        <v>4200000</v>
      </c>
      <c r="D39" s="23">
        <f>B39/$B$41</f>
        <v>0.16666666666666666</v>
      </c>
      <c r="E39" s="23">
        <f>C39/$C$41</f>
        <v>0.13995334888370542</v>
      </c>
      <c r="F39" s="75">
        <v>2</v>
      </c>
      <c r="G39" s="75">
        <v>2</v>
      </c>
    </row>
    <row r="40" spans="1:7">
      <c r="A40" s="92" t="s">
        <v>39</v>
      </c>
      <c r="B40" s="93">
        <v>1</v>
      </c>
      <c r="C40" s="102">
        <v>1225000</v>
      </c>
      <c r="D40" s="23">
        <f t="shared" ref="D40" si="5">B40/$B$41</f>
        <v>0.16666666666666666</v>
      </c>
      <c r="E40" s="23">
        <f t="shared" ref="E40" si="6">C40/$C$41</f>
        <v>4.0819726757747421E-2</v>
      </c>
      <c r="F40" s="75">
        <v>2</v>
      </c>
      <c r="G40" s="75">
        <v>4</v>
      </c>
    </row>
    <row r="41" spans="1:7">
      <c r="A41" s="28" t="s">
        <v>23</v>
      </c>
      <c r="B41" s="40">
        <f>SUM(B37:B40)</f>
        <v>6</v>
      </c>
      <c r="C41" s="100">
        <f>SUM(C37:C40)</f>
        <v>30010000</v>
      </c>
      <c r="D41" s="30">
        <f>SUM(D37:D40)</f>
        <v>0.99999999999999989</v>
      </c>
      <c r="E41" s="30">
        <f>SUM(E37:E40)</f>
        <v>1</v>
      </c>
      <c r="F41" s="31"/>
      <c r="G41" s="31"/>
    </row>
    <row r="42" spans="1:7" ht="13.5" thickBot="1"/>
    <row r="43" spans="1:7" ht="16.5" thickBot="1">
      <c r="A43" s="141" t="s">
        <v>17</v>
      </c>
      <c r="B43" s="142"/>
      <c r="C43" s="142"/>
      <c r="D43" s="142"/>
      <c r="E43" s="142"/>
      <c r="F43" s="142"/>
      <c r="G43" s="143"/>
    </row>
    <row r="44" spans="1:7">
      <c r="A44" s="18"/>
      <c r="B44" s="104"/>
      <c r="C44" s="101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6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7" t="s">
        <v>40</v>
      </c>
      <c r="B46" s="128">
        <v>5</v>
      </c>
      <c r="C46" s="97">
        <v>1460000</v>
      </c>
      <c r="D46" s="129">
        <f>B46/$B$49</f>
        <v>0.625</v>
      </c>
      <c r="E46" s="23">
        <f>C46/$C$49</f>
        <v>0.11332885503236781</v>
      </c>
      <c r="F46" s="126">
        <v>1</v>
      </c>
      <c r="G46" s="75">
        <v>3</v>
      </c>
    </row>
    <row r="47" spans="1:7">
      <c r="A47" s="35" t="s">
        <v>39</v>
      </c>
      <c r="B47" s="36">
        <v>2</v>
      </c>
      <c r="C47" s="97">
        <v>2447000</v>
      </c>
      <c r="D47" s="27">
        <f>B47/$B$49</f>
        <v>0.25</v>
      </c>
      <c r="E47" s="23">
        <f>C47/$C$49</f>
        <v>0.18994226593438632</v>
      </c>
      <c r="F47" s="75">
        <v>2</v>
      </c>
      <c r="G47" s="75">
        <v>2</v>
      </c>
    </row>
    <row r="48" spans="1:7">
      <c r="A48" s="127" t="s">
        <v>72</v>
      </c>
      <c r="B48" s="36">
        <v>1</v>
      </c>
      <c r="C48" s="130">
        <v>8975862</v>
      </c>
      <c r="D48" s="27">
        <f t="shared" ref="D48" si="7">B48/$B$49</f>
        <v>0.125</v>
      </c>
      <c r="E48" s="124">
        <f t="shared" ref="E48" si="8">C48/$C$49</f>
        <v>0.69672887903324587</v>
      </c>
      <c r="F48" s="75">
        <v>3</v>
      </c>
      <c r="G48" s="126">
        <v>1</v>
      </c>
    </row>
    <row r="49" spans="1:7">
      <c r="A49" s="28" t="s">
        <v>23</v>
      </c>
      <c r="B49" s="29">
        <f>SUM(B46:B48)</f>
        <v>8</v>
      </c>
      <c r="C49" s="98">
        <f>SUM(C46:C48)</f>
        <v>12882862</v>
      </c>
      <c r="D49" s="30">
        <f>SUM(D46:D48)</f>
        <v>1</v>
      </c>
      <c r="E49" s="30">
        <f>SUM(E46:E48)</f>
        <v>1</v>
      </c>
      <c r="F49" s="31"/>
      <c r="G49" s="31"/>
    </row>
    <row r="52" spans="1:7">
      <c r="A52" s="147" t="s">
        <v>24</v>
      </c>
      <c r="B52" s="147"/>
      <c r="C52" s="147"/>
    </row>
    <row r="53" spans="1:7">
      <c r="A53" s="20" t="s">
        <v>25</v>
      </c>
    </row>
  </sheetData>
  <sortState ref="A107:C126">
    <sortCondition descending="1" ref="B107"/>
    <sortCondition descending="1" ref="C107"/>
  </sortState>
  <mergeCells count="6">
    <mergeCell ref="A52:C52"/>
    <mergeCell ref="A4:G4"/>
    <mergeCell ref="A15:G15"/>
    <mergeCell ref="A23:G23"/>
    <mergeCell ref="A34:G34"/>
    <mergeCell ref="A43:G43"/>
  </mergeCells>
  <phoneticPr fontId="2" type="noConversion"/>
  <hyperlinks>
    <hyperlink ref="A53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65</v>
      </c>
    </row>
    <row r="2" spans="1:7">
      <c r="A2" s="57" t="str">
        <f>'OVERALL STATS'!A2</f>
        <v>Reporting Period: APRIL, 2022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40</v>
      </c>
      <c r="B7" s="137">
        <v>13</v>
      </c>
      <c r="C7" s="138">
        <v>4782377</v>
      </c>
      <c r="D7" s="129">
        <f>B7/$B$14</f>
        <v>0.35135135135135137</v>
      </c>
      <c r="E7" s="139">
        <f>C7/$C$14</f>
        <v>0.41217289695059195</v>
      </c>
      <c r="F7" s="126">
        <v>1</v>
      </c>
      <c r="G7" s="126">
        <v>1</v>
      </c>
    </row>
    <row r="8" spans="1:7">
      <c r="A8" s="68" t="s">
        <v>72</v>
      </c>
      <c r="B8" s="69">
        <v>13</v>
      </c>
      <c r="C8" s="70">
        <v>3760128</v>
      </c>
      <c r="D8" s="27">
        <f t="shared" ref="D8:D13" si="0">B8/$B$14</f>
        <v>0.35135135135135137</v>
      </c>
      <c r="E8" s="67">
        <f t="shared" ref="E8:E13" si="1">C8/$C$14</f>
        <v>0.32406956847296553</v>
      </c>
      <c r="F8" s="75">
        <v>1</v>
      </c>
      <c r="G8" s="75">
        <v>2</v>
      </c>
    </row>
    <row r="9" spans="1:7">
      <c r="A9" s="61" t="s">
        <v>39</v>
      </c>
      <c r="B9" s="54">
        <v>5</v>
      </c>
      <c r="C9" s="55">
        <v>1083800</v>
      </c>
      <c r="D9" s="27">
        <f t="shared" ref="D9" si="2">B9/$B$14</f>
        <v>0.13513513513513514</v>
      </c>
      <c r="E9" s="67">
        <f t="shared" ref="E9" si="3">C9/$C$14</f>
        <v>9.3408149486134517E-2</v>
      </c>
      <c r="F9" s="75">
        <v>2</v>
      </c>
      <c r="G9" s="75">
        <v>3</v>
      </c>
    </row>
    <row r="10" spans="1:7">
      <c r="A10" s="61" t="s">
        <v>41</v>
      </c>
      <c r="B10" s="54">
        <v>3</v>
      </c>
      <c r="C10" s="55">
        <v>979500</v>
      </c>
      <c r="D10" s="27">
        <f t="shared" si="0"/>
        <v>8.1081081081081086E-2</v>
      </c>
      <c r="E10" s="67">
        <f t="shared" si="1"/>
        <v>8.4418972524145375E-2</v>
      </c>
      <c r="F10" s="75">
        <v>3</v>
      </c>
      <c r="G10" s="75">
        <v>4</v>
      </c>
    </row>
    <row r="11" spans="1:7">
      <c r="A11" s="61" t="s">
        <v>62</v>
      </c>
      <c r="B11" s="54">
        <v>1</v>
      </c>
      <c r="C11" s="55">
        <v>410000</v>
      </c>
      <c r="D11" s="27">
        <f t="shared" si="0"/>
        <v>2.7027027027027029E-2</v>
      </c>
      <c r="E11" s="67">
        <f t="shared" si="1"/>
        <v>3.5336170224501896E-2</v>
      </c>
      <c r="F11" s="75">
        <v>4</v>
      </c>
      <c r="G11" s="75">
        <v>5</v>
      </c>
    </row>
    <row r="12" spans="1:7">
      <c r="A12" s="61" t="s">
        <v>53</v>
      </c>
      <c r="B12" s="54">
        <v>1</v>
      </c>
      <c r="C12" s="55">
        <v>363000</v>
      </c>
      <c r="D12" s="27">
        <f t="shared" si="0"/>
        <v>2.7027027027027029E-2</v>
      </c>
      <c r="E12" s="67">
        <f t="shared" si="1"/>
        <v>3.1285438515839481E-2</v>
      </c>
      <c r="F12" s="75">
        <v>4</v>
      </c>
      <c r="G12" s="75">
        <v>6</v>
      </c>
    </row>
    <row r="13" spans="1:7">
      <c r="A13" s="68" t="s">
        <v>122</v>
      </c>
      <c r="B13" s="69">
        <v>1</v>
      </c>
      <c r="C13" s="70">
        <v>224037</v>
      </c>
      <c r="D13" s="27">
        <f t="shared" si="0"/>
        <v>2.7027027027027029E-2</v>
      </c>
      <c r="E13" s="67">
        <f t="shared" si="1"/>
        <v>1.9308803825821296E-2</v>
      </c>
      <c r="F13" s="75">
        <v>4</v>
      </c>
      <c r="G13" s="75">
        <v>7</v>
      </c>
    </row>
    <row r="14" spans="1:7">
      <c r="A14" s="60" t="s">
        <v>23</v>
      </c>
      <c r="B14" s="34">
        <f>SUM(B7:B13)</f>
        <v>37</v>
      </c>
      <c r="C14" s="52">
        <f>SUM(C7:C13)</f>
        <v>11602842</v>
      </c>
      <c r="D14" s="30">
        <f>SUM(D7:D13)</f>
        <v>1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41" t="s">
        <v>19</v>
      </c>
      <c r="B16" s="142"/>
      <c r="C16" s="142"/>
      <c r="D16" s="142"/>
      <c r="E16" s="142"/>
      <c r="F16" s="142"/>
      <c r="G16" s="143"/>
    </row>
    <row r="17" spans="1:7">
      <c r="A17" s="58"/>
      <c r="B17" s="66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40" t="s">
        <v>72</v>
      </c>
      <c r="B19" s="126">
        <v>1</v>
      </c>
      <c r="C19" s="136">
        <v>1180000</v>
      </c>
      <c r="D19" s="129">
        <f>B19/$B$20</f>
        <v>1</v>
      </c>
      <c r="E19" s="139">
        <f>C19/$C$20</f>
        <v>1</v>
      </c>
      <c r="F19" s="126">
        <v>1</v>
      </c>
      <c r="G19" s="126">
        <v>1</v>
      </c>
    </row>
    <row r="20" spans="1:7">
      <c r="A20" s="135" t="s">
        <v>23</v>
      </c>
      <c r="B20" s="126">
        <f>SUM(B19:B19)</f>
        <v>1</v>
      </c>
      <c r="C20" s="136">
        <f>SUM(C19:C19)</f>
        <v>1180000</v>
      </c>
      <c r="D20" s="124">
        <f>SUM(D19:D19)</f>
        <v>1</v>
      </c>
      <c r="E20" s="124">
        <f>SUM(E19:E19)</f>
        <v>1</v>
      </c>
      <c r="F20" s="126"/>
      <c r="G20" s="126"/>
    </row>
    <row r="21" spans="1:7" ht="13.5" thickBot="1"/>
    <row r="22" spans="1:7" ht="16.5" thickBot="1">
      <c r="A22" s="141" t="s">
        <v>20</v>
      </c>
      <c r="B22" s="142"/>
      <c r="C22" s="142"/>
      <c r="D22" s="142"/>
      <c r="E22" s="142"/>
      <c r="F22" s="142"/>
      <c r="G22" s="143"/>
    </row>
    <row r="23" spans="1:7">
      <c r="A23" s="58"/>
      <c r="B23" s="66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5" t="s">
        <v>39</v>
      </c>
      <c r="B25" s="137">
        <v>1</v>
      </c>
      <c r="C25" s="138">
        <v>50000</v>
      </c>
      <c r="D25" s="129">
        <f t="shared" ref="D25" si="4">B25/$B$26</f>
        <v>1</v>
      </c>
      <c r="E25" s="139">
        <f t="shared" ref="E25" si="5">C25/$C$26</f>
        <v>1</v>
      </c>
      <c r="F25" s="126">
        <v>1</v>
      </c>
      <c r="G25" s="126">
        <v>1</v>
      </c>
    </row>
    <row r="26" spans="1:7">
      <c r="A26" s="60" t="s">
        <v>23</v>
      </c>
      <c r="B26" s="40">
        <f>SUM(B25:B25)</f>
        <v>1</v>
      </c>
      <c r="C26" s="37">
        <f>SUM(C25:C25)</f>
        <v>50000</v>
      </c>
      <c r="D26" s="30">
        <f>SUM(D25:D25)</f>
        <v>1</v>
      </c>
      <c r="E26" s="30">
        <f>SUM(E25:E25)</f>
        <v>1</v>
      </c>
      <c r="F26" s="40"/>
      <c r="G26" s="40"/>
    </row>
    <row r="27" spans="1:7" ht="13.5" thickBot="1"/>
    <row r="28" spans="1:7" ht="16.5" thickBot="1">
      <c r="A28" s="141" t="s">
        <v>21</v>
      </c>
      <c r="B28" s="142"/>
      <c r="C28" s="142"/>
      <c r="D28" s="142"/>
      <c r="E28" s="142"/>
      <c r="F28" s="142"/>
      <c r="G28" s="143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0" t="s">
        <v>39</v>
      </c>
      <c r="B31" s="126">
        <v>1</v>
      </c>
      <c r="C31" s="136">
        <v>10362000</v>
      </c>
      <c r="D31" s="124">
        <f>B31/$B$33</f>
        <v>0.5</v>
      </c>
      <c r="E31" s="139">
        <f>C31/$C$33</f>
        <v>0.51521479713603824</v>
      </c>
      <c r="F31" s="126">
        <v>1</v>
      </c>
      <c r="G31" s="126">
        <v>1</v>
      </c>
    </row>
    <row r="32" spans="1:7">
      <c r="A32" s="135" t="s">
        <v>72</v>
      </c>
      <c r="B32" s="137">
        <v>1</v>
      </c>
      <c r="C32" s="74">
        <v>9750000</v>
      </c>
      <c r="D32" s="124">
        <f>B32/$B$33</f>
        <v>0.5</v>
      </c>
      <c r="E32" s="67">
        <f>C32/$C$33</f>
        <v>0.48478520286396182</v>
      </c>
      <c r="F32" s="126">
        <v>1</v>
      </c>
      <c r="G32" s="75">
        <v>2</v>
      </c>
    </row>
    <row r="33" spans="1:7">
      <c r="A33" s="60" t="s">
        <v>23</v>
      </c>
      <c r="B33" s="34">
        <f>SUM(B31:B32)</f>
        <v>2</v>
      </c>
      <c r="C33" s="52">
        <f>SUM(C31:C32)</f>
        <v>20112000</v>
      </c>
      <c r="D33" s="30">
        <f>SUM(D31:D32)</f>
        <v>1</v>
      </c>
      <c r="E33" s="30">
        <f>SUM(E31:E32)</f>
        <v>1</v>
      </c>
      <c r="F33" s="40"/>
      <c r="G33" s="40"/>
    </row>
    <row r="34" spans="1:7" ht="13.5" thickBot="1"/>
    <row r="35" spans="1:7" ht="16.5" thickBot="1">
      <c r="A35" s="141" t="s">
        <v>22</v>
      </c>
      <c r="B35" s="142"/>
      <c r="C35" s="142"/>
      <c r="D35" s="142"/>
      <c r="E35" s="142"/>
      <c r="F35" s="142"/>
      <c r="G35" s="143"/>
    </row>
    <row r="36" spans="1:7">
      <c r="A36" s="58"/>
      <c r="B36" s="66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5" t="s">
        <v>39</v>
      </c>
      <c r="B38" s="137">
        <v>1</v>
      </c>
      <c r="C38" s="138">
        <v>2590700</v>
      </c>
      <c r="D38" s="124">
        <f t="shared" ref="D38" si="6">B38/$B$39</f>
        <v>1</v>
      </c>
      <c r="E38" s="124">
        <f t="shared" ref="E38" si="7">C38/$C$39</f>
        <v>1</v>
      </c>
      <c r="F38" s="126">
        <v>1</v>
      </c>
      <c r="G38" s="126">
        <v>1</v>
      </c>
    </row>
    <row r="39" spans="1:7">
      <c r="A39" s="60" t="s">
        <v>23</v>
      </c>
      <c r="B39" s="34">
        <f>SUM(B38:B38)</f>
        <v>1</v>
      </c>
      <c r="C39" s="52">
        <f>SUM(C38:C38)</f>
        <v>2590700</v>
      </c>
      <c r="D39" s="30">
        <f>SUM(D38:D38)</f>
        <v>1</v>
      </c>
      <c r="E39" s="30">
        <f>SUM(E38:E38)</f>
        <v>1</v>
      </c>
      <c r="F39" s="40"/>
      <c r="G39" s="40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47" t="s">
        <v>24</v>
      </c>
      <c r="B42" s="147"/>
      <c r="C42" s="147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6:G16"/>
    <mergeCell ref="A22:G22"/>
    <mergeCell ref="A28:G28"/>
    <mergeCell ref="A35:G35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1"/>
  <sheetViews>
    <sheetView workbookViewId="0"/>
  </sheetViews>
  <sheetFormatPr defaultRowHeight="12.75"/>
  <cols>
    <col min="1" max="1" width="28.5703125" customWidth="1"/>
    <col min="2" max="2" width="25.140625" customWidth="1"/>
    <col min="3" max="3" width="10.42578125" customWidth="1"/>
    <col min="4" max="4" width="13.28515625" customWidth="1"/>
    <col min="5" max="5" width="19.42578125" customWidth="1"/>
    <col min="6" max="6" width="16" bestFit="1" customWidth="1"/>
    <col min="7" max="7" width="22.5703125" bestFit="1" customWidth="1"/>
  </cols>
  <sheetData>
    <row r="1" spans="1:7">
      <c r="A1" s="76" t="s">
        <v>192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50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9</v>
      </c>
      <c r="F5" t="s">
        <v>32</v>
      </c>
      <c r="G5" t="s">
        <v>191</v>
      </c>
    </row>
    <row r="6" spans="1:7">
      <c r="A6" t="s">
        <v>90</v>
      </c>
      <c r="D6" s="77">
        <v>9</v>
      </c>
      <c r="E6" s="25">
        <v>5615060</v>
      </c>
      <c r="F6" s="9">
        <v>8.1081081081081086E-2</v>
      </c>
      <c r="G6" s="9">
        <v>6.0694980037239839E-2</v>
      </c>
    </row>
    <row r="7" spans="1:7">
      <c r="B7" t="s">
        <v>35</v>
      </c>
      <c r="D7" s="77">
        <v>9</v>
      </c>
      <c r="E7" s="25">
        <v>5615060</v>
      </c>
      <c r="F7" s="9">
        <v>8.1081081081081086E-2</v>
      </c>
      <c r="G7" s="9">
        <v>6.0694980037239839E-2</v>
      </c>
    </row>
    <row r="8" spans="1:7">
      <c r="C8" t="s">
        <v>91</v>
      </c>
      <c r="D8" s="77">
        <v>9</v>
      </c>
      <c r="E8" s="25">
        <v>5615060</v>
      </c>
      <c r="F8" s="9">
        <v>8.1081081081081086E-2</v>
      </c>
      <c r="G8" s="9">
        <v>6.0694980037239839E-2</v>
      </c>
    </row>
    <row r="9" spans="1:7">
      <c r="A9" t="s">
        <v>41</v>
      </c>
      <c r="D9" s="77">
        <v>5</v>
      </c>
      <c r="E9" s="25">
        <v>23320000</v>
      </c>
      <c r="F9" s="9">
        <v>4.5045045045045043E-2</v>
      </c>
      <c r="G9" s="9">
        <v>0.25207334106286183</v>
      </c>
    </row>
    <row r="10" spans="1:7">
      <c r="B10" t="s">
        <v>85</v>
      </c>
      <c r="D10" s="77">
        <v>1</v>
      </c>
      <c r="E10" s="25">
        <v>21250000</v>
      </c>
      <c r="F10" s="9">
        <v>9.0090090090090089E-3</v>
      </c>
      <c r="G10" s="9">
        <v>0.22969804878155292</v>
      </c>
    </row>
    <row r="11" spans="1:7">
      <c r="C11" t="s">
        <v>86</v>
      </c>
      <c r="D11" s="77">
        <v>1</v>
      </c>
      <c r="E11" s="25">
        <v>21250000</v>
      </c>
      <c r="F11" s="9">
        <v>9.0090090090090089E-3</v>
      </c>
      <c r="G11" s="9">
        <v>0.22969804878155292</v>
      </c>
    </row>
    <row r="12" spans="1:7">
      <c r="B12" t="s">
        <v>27</v>
      </c>
      <c r="D12" s="77">
        <v>1</v>
      </c>
      <c r="E12" s="25">
        <v>470000</v>
      </c>
      <c r="F12" s="9">
        <v>9.0090090090090089E-3</v>
      </c>
      <c r="G12" s="9">
        <v>5.0803803730508175E-3</v>
      </c>
    </row>
    <row r="13" spans="1:7">
      <c r="C13" t="s">
        <v>68</v>
      </c>
      <c r="D13" s="77">
        <v>1</v>
      </c>
      <c r="E13" s="25">
        <v>470000</v>
      </c>
      <c r="F13" s="9">
        <v>9.0090090090090089E-3</v>
      </c>
      <c r="G13" s="9">
        <v>5.0803803730508175E-3</v>
      </c>
    </row>
    <row r="14" spans="1:7">
      <c r="B14" t="s">
        <v>97</v>
      </c>
      <c r="D14" s="77">
        <v>1</v>
      </c>
      <c r="E14" s="25">
        <v>850000</v>
      </c>
      <c r="F14" s="9">
        <v>9.0090090090090089E-3</v>
      </c>
      <c r="G14" s="9">
        <v>9.1879219512621159E-3</v>
      </c>
    </row>
    <row r="15" spans="1:7">
      <c r="C15" t="s">
        <v>86</v>
      </c>
      <c r="D15" s="77">
        <v>1</v>
      </c>
      <c r="E15" s="25">
        <v>850000</v>
      </c>
      <c r="F15" s="9">
        <v>9.0090090090090089E-3</v>
      </c>
      <c r="G15" s="9">
        <v>9.1879219512621159E-3</v>
      </c>
    </row>
    <row r="16" spans="1:7">
      <c r="B16" t="s">
        <v>55</v>
      </c>
      <c r="D16" s="77">
        <v>2</v>
      </c>
      <c r="E16" s="25">
        <v>750000</v>
      </c>
      <c r="F16" s="9">
        <v>1.8018018018018018E-2</v>
      </c>
      <c r="G16" s="9">
        <v>8.1069899569959861E-3</v>
      </c>
    </row>
    <row r="17" spans="1:7">
      <c r="C17" t="s">
        <v>95</v>
      </c>
      <c r="D17" s="77">
        <v>2</v>
      </c>
      <c r="E17" s="25">
        <v>750000</v>
      </c>
      <c r="F17" s="9">
        <v>1.8018018018018018E-2</v>
      </c>
      <c r="G17" s="9">
        <v>8.1069899569959861E-3</v>
      </c>
    </row>
    <row r="18" spans="1:7">
      <c r="A18" t="s">
        <v>39</v>
      </c>
      <c r="D18" s="77">
        <v>23</v>
      </c>
      <c r="E18" s="25">
        <v>14195364</v>
      </c>
      <c r="F18" s="9">
        <v>0.2072072072072072</v>
      </c>
      <c r="G18" s="9">
        <v>0.15344223117853648</v>
      </c>
    </row>
    <row r="19" spans="1:7">
      <c r="B19" t="s">
        <v>77</v>
      </c>
      <c r="D19" s="77">
        <v>9</v>
      </c>
      <c r="E19" s="25">
        <v>6145900</v>
      </c>
      <c r="F19" s="9">
        <v>8.1081081081081086E-2</v>
      </c>
      <c r="G19" s="9">
        <v>6.6432999435602172E-2</v>
      </c>
    </row>
    <row r="20" spans="1:7">
      <c r="C20" t="s">
        <v>56</v>
      </c>
      <c r="D20" s="77">
        <v>5</v>
      </c>
      <c r="E20" s="25">
        <v>4373900</v>
      </c>
      <c r="F20" s="9">
        <v>4.5045045045045043E-2</v>
      </c>
      <c r="G20" s="9">
        <v>4.7278884497206318E-2</v>
      </c>
    </row>
    <row r="21" spans="1:7">
      <c r="C21" t="s">
        <v>84</v>
      </c>
      <c r="D21" s="77">
        <v>4</v>
      </c>
      <c r="E21" s="25">
        <v>1772000</v>
      </c>
      <c r="F21" s="9">
        <v>3.6036036036036036E-2</v>
      </c>
      <c r="G21" s="9">
        <v>1.9154114938395847E-2</v>
      </c>
    </row>
    <row r="22" spans="1:7">
      <c r="B22" t="s">
        <v>104</v>
      </c>
      <c r="D22" s="77">
        <v>1</v>
      </c>
      <c r="E22" s="25">
        <v>459000</v>
      </c>
      <c r="F22" s="9">
        <v>9.0090090090090089E-3</v>
      </c>
      <c r="G22" s="9">
        <v>4.9614778536815427E-3</v>
      </c>
    </row>
    <row r="23" spans="1:7">
      <c r="C23" t="s">
        <v>105</v>
      </c>
      <c r="D23" s="77">
        <v>1</v>
      </c>
      <c r="E23" s="25">
        <v>459000</v>
      </c>
      <c r="F23" s="9">
        <v>9.0090090090090089E-3</v>
      </c>
      <c r="G23" s="9">
        <v>4.9614778536815427E-3</v>
      </c>
    </row>
    <row r="24" spans="1:7">
      <c r="B24" t="s">
        <v>99</v>
      </c>
      <c r="D24" s="77">
        <v>1</v>
      </c>
      <c r="E24" s="25">
        <v>475000</v>
      </c>
      <c r="F24" s="9">
        <v>9.0090090090090089E-3</v>
      </c>
      <c r="G24" s="9">
        <v>5.1344269727641237E-3</v>
      </c>
    </row>
    <row r="25" spans="1:7">
      <c r="C25" t="s">
        <v>100</v>
      </c>
      <c r="D25" s="77">
        <v>1</v>
      </c>
      <c r="E25" s="25">
        <v>475000</v>
      </c>
      <c r="F25" s="9">
        <v>9.0090090090090089E-3</v>
      </c>
      <c r="G25" s="9">
        <v>5.1344269727641237E-3</v>
      </c>
    </row>
    <row r="26" spans="1:7">
      <c r="B26" t="s">
        <v>28</v>
      </c>
      <c r="D26" s="77">
        <v>10</v>
      </c>
      <c r="E26" s="25">
        <v>6550464</v>
      </c>
      <c r="F26" s="9">
        <v>9.0090090090090086E-2</v>
      </c>
      <c r="G26" s="9">
        <v>7.0806061148885005E-2</v>
      </c>
    </row>
    <row r="27" spans="1:7">
      <c r="C27" t="s">
        <v>46</v>
      </c>
      <c r="D27" s="77">
        <v>1</v>
      </c>
      <c r="E27" s="25">
        <v>460000</v>
      </c>
      <c r="F27" s="9">
        <v>9.0090090090090089E-3</v>
      </c>
      <c r="G27" s="9">
        <v>4.9722871736242041E-3</v>
      </c>
    </row>
    <row r="28" spans="1:7">
      <c r="C28" t="s">
        <v>93</v>
      </c>
      <c r="D28" s="77">
        <v>6</v>
      </c>
      <c r="E28" s="25">
        <v>3671464</v>
      </c>
      <c r="F28" s="9">
        <v>5.4054054054054057E-2</v>
      </c>
      <c r="G28" s="9">
        <v>3.968602903396308E-2</v>
      </c>
    </row>
    <row r="29" spans="1:7">
      <c r="C29" t="s">
        <v>103</v>
      </c>
      <c r="D29" s="77">
        <v>1</v>
      </c>
      <c r="E29" s="25">
        <v>1225000</v>
      </c>
      <c r="F29" s="9">
        <v>9.0090090090090089E-3</v>
      </c>
      <c r="G29" s="9">
        <v>1.324141692976011E-2</v>
      </c>
    </row>
    <row r="30" spans="1:7">
      <c r="C30" t="s">
        <v>47</v>
      </c>
      <c r="D30" s="77">
        <v>2</v>
      </c>
      <c r="E30" s="25">
        <v>1194000</v>
      </c>
      <c r="F30" s="9">
        <v>1.8018018018018018E-2</v>
      </c>
      <c r="G30" s="9">
        <v>1.2906328011537609E-2</v>
      </c>
    </row>
    <row r="31" spans="1:7">
      <c r="B31" t="s">
        <v>57</v>
      </c>
      <c r="D31" s="77">
        <v>2</v>
      </c>
      <c r="E31" s="25">
        <v>565000</v>
      </c>
      <c r="F31" s="9">
        <v>1.8018018018018018E-2</v>
      </c>
      <c r="G31" s="9">
        <v>6.1072657676036427E-3</v>
      </c>
    </row>
    <row r="32" spans="1:7">
      <c r="C32" t="s">
        <v>87</v>
      </c>
      <c r="D32" s="77">
        <v>2</v>
      </c>
      <c r="E32" s="25">
        <v>565000</v>
      </c>
      <c r="F32" s="9">
        <v>1.8018018018018018E-2</v>
      </c>
      <c r="G32" s="9">
        <v>6.1072657676036427E-3</v>
      </c>
    </row>
    <row r="33" spans="1:7">
      <c r="A33" t="s">
        <v>62</v>
      </c>
      <c r="D33" s="77">
        <v>2</v>
      </c>
      <c r="E33" s="25">
        <v>1135000</v>
      </c>
      <c r="F33" s="9">
        <v>1.8018018018018018E-2</v>
      </c>
      <c r="G33" s="9">
        <v>1.2268578134920591E-2</v>
      </c>
    </row>
    <row r="34" spans="1:7">
      <c r="B34" t="s">
        <v>55</v>
      </c>
      <c r="D34" s="77">
        <v>1</v>
      </c>
      <c r="E34" s="25">
        <v>640000</v>
      </c>
      <c r="F34" s="9">
        <v>9.0090090090090089E-3</v>
      </c>
      <c r="G34" s="9">
        <v>6.9179647633032405E-3</v>
      </c>
    </row>
    <row r="35" spans="1:7">
      <c r="C35" t="s">
        <v>106</v>
      </c>
      <c r="D35" s="77">
        <v>1</v>
      </c>
      <c r="E35" s="25">
        <v>640000</v>
      </c>
      <c r="F35" s="9">
        <v>9.0090090090090089E-3</v>
      </c>
      <c r="G35" s="9">
        <v>6.9179647633032405E-3</v>
      </c>
    </row>
    <row r="36" spans="1:7">
      <c r="B36" t="s">
        <v>57</v>
      </c>
      <c r="D36" s="77">
        <v>1</v>
      </c>
      <c r="E36" s="25">
        <v>495000</v>
      </c>
      <c r="F36" s="9">
        <v>9.0090090090090089E-3</v>
      </c>
      <c r="G36" s="9">
        <v>5.3506133716173503E-3</v>
      </c>
    </row>
    <row r="37" spans="1:7">
      <c r="C37" t="s">
        <v>58</v>
      </c>
      <c r="D37" s="77">
        <v>1</v>
      </c>
      <c r="E37" s="25">
        <v>495000</v>
      </c>
      <c r="F37" s="9">
        <v>9.0090090090090089E-3</v>
      </c>
      <c r="G37" s="9">
        <v>5.3506133716173503E-3</v>
      </c>
    </row>
    <row r="38" spans="1:7">
      <c r="A38" t="s">
        <v>72</v>
      </c>
      <c r="D38" s="77">
        <v>31</v>
      </c>
      <c r="E38" s="25">
        <v>28795834</v>
      </c>
      <c r="F38" s="9">
        <v>0.27927927927927926</v>
      </c>
      <c r="G38" s="9">
        <v>0.31126338272176474</v>
      </c>
    </row>
    <row r="39" spans="1:7">
      <c r="B39" t="s">
        <v>77</v>
      </c>
      <c r="D39" s="77">
        <v>17</v>
      </c>
      <c r="E39" s="25">
        <v>9438122</v>
      </c>
      <c r="F39" s="9">
        <v>0.15315315315315314</v>
      </c>
      <c r="G39" s="9">
        <v>0.10201968035587049</v>
      </c>
    </row>
    <row r="40" spans="1:7">
      <c r="C40" t="s">
        <v>60</v>
      </c>
      <c r="D40" s="77">
        <v>3</v>
      </c>
      <c r="E40" s="25">
        <v>1458150</v>
      </c>
      <c r="F40" s="9">
        <v>2.7027027027027029E-2</v>
      </c>
      <c r="G40" s="9">
        <v>1.5761609874391593E-2</v>
      </c>
    </row>
    <row r="41" spans="1:7">
      <c r="C41" t="s">
        <v>61</v>
      </c>
      <c r="D41" s="77">
        <v>14</v>
      </c>
      <c r="E41" s="25">
        <v>7979972</v>
      </c>
      <c r="F41" s="9">
        <v>0.12612612612612611</v>
      </c>
      <c r="G41" s="9">
        <v>8.6258070481478891E-2</v>
      </c>
    </row>
    <row r="42" spans="1:7">
      <c r="B42" t="s">
        <v>70</v>
      </c>
      <c r="D42" s="77">
        <v>3</v>
      </c>
      <c r="E42" s="25">
        <v>1246000</v>
      </c>
      <c r="F42" s="9">
        <v>2.7027027027027029E-2</v>
      </c>
      <c r="G42" s="9">
        <v>1.3468412648555996E-2</v>
      </c>
    </row>
    <row r="43" spans="1:7">
      <c r="C43" t="s">
        <v>107</v>
      </c>
      <c r="D43" s="77">
        <v>1</v>
      </c>
      <c r="E43" s="25">
        <v>486000</v>
      </c>
      <c r="F43" s="9">
        <v>9.0090090090090089E-3</v>
      </c>
      <c r="G43" s="9">
        <v>5.2533294921333984E-3</v>
      </c>
    </row>
    <row r="44" spans="1:7">
      <c r="C44" t="s">
        <v>89</v>
      </c>
      <c r="D44" s="77">
        <v>2</v>
      </c>
      <c r="E44" s="25">
        <v>760000</v>
      </c>
      <c r="F44" s="9">
        <v>1.8018018018018018E-2</v>
      </c>
      <c r="G44" s="9">
        <v>8.2150831564225986E-3</v>
      </c>
    </row>
    <row r="45" spans="1:7">
      <c r="B45" t="s">
        <v>27</v>
      </c>
      <c r="D45" s="77">
        <v>6</v>
      </c>
      <c r="E45" s="25">
        <v>7147000</v>
      </c>
      <c r="F45" s="9">
        <v>5.4054054054054057E-2</v>
      </c>
      <c r="G45" s="9">
        <v>7.725420963020041E-2</v>
      </c>
    </row>
    <row r="46" spans="1:7">
      <c r="C46" t="s">
        <v>108</v>
      </c>
      <c r="D46" s="77">
        <v>2</v>
      </c>
      <c r="E46" s="25">
        <v>1600000</v>
      </c>
      <c r="F46" s="9">
        <v>1.8018018018018018E-2</v>
      </c>
      <c r="G46" s="9">
        <v>1.7294911908258104E-2</v>
      </c>
    </row>
    <row r="47" spans="1:7">
      <c r="C47" t="s">
        <v>80</v>
      </c>
      <c r="D47" s="77">
        <v>1</v>
      </c>
      <c r="E47" s="25">
        <v>750000</v>
      </c>
      <c r="F47" s="9">
        <v>9.0090090090090089E-3</v>
      </c>
      <c r="G47" s="9">
        <v>8.1069899569959861E-3</v>
      </c>
    </row>
    <row r="48" spans="1:7">
      <c r="C48" t="s">
        <v>74</v>
      </c>
      <c r="D48" s="77">
        <v>1</v>
      </c>
      <c r="E48" s="25">
        <v>4200000</v>
      </c>
      <c r="F48" s="9">
        <v>9.0090090090090089E-3</v>
      </c>
      <c r="G48" s="9">
        <v>4.5399143759177515E-2</v>
      </c>
    </row>
    <row r="49" spans="1:7">
      <c r="C49" t="s">
        <v>48</v>
      </c>
      <c r="D49" s="77">
        <v>1</v>
      </c>
      <c r="E49" s="25">
        <v>378000</v>
      </c>
      <c r="F49" s="9">
        <v>9.0090090090090089E-3</v>
      </c>
      <c r="G49" s="9">
        <v>4.0859229383259765E-3</v>
      </c>
    </row>
    <row r="50" spans="1:7">
      <c r="C50" t="s">
        <v>102</v>
      </c>
      <c r="D50" s="77">
        <v>1</v>
      </c>
      <c r="E50" s="25">
        <v>219000</v>
      </c>
      <c r="F50" s="9">
        <v>9.0090090090090089E-3</v>
      </c>
      <c r="G50" s="9">
        <v>2.3672410674428278E-3</v>
      </c>
    </row>
    <row r="51" spans="1:7">
      <c r="B51" t="s">
        <v>81</v>
      </c>
      <c r="D51" s="77">
        <v>2</v>
      </c>
      <c r="E51" s="25">
        <v>9474212</v>
      </c>
      <c r="F51" s="9">
        <v>1.8018018018018018E-2</v>
      </c>
      <c r="G51" s="9">
        <v>0.10240978871260113</v>
      </c>
    </row>
    <row r="52" spans="1:7">
      <c r="C52" t="s">
        <v>98</v>
      </c>
      <c r="D52" s="77">
        <v>2</v>
      </c>
      <c r="E52" s="25">
        <v>9474212</v>
      </c>
      <c r="F52" s="9">
        <v>1.8018018018018018E-2</v>
      </c>
      <c r="G52" s="9">
        <v>0.10240978871260113</v>
      </c>
    </row>
    <row r="53" spans="1:7">
      <c r="B53" t="s">
        <v>75</v>
      </c>
      <c r="D53" s="77">
        <v>3</v>
      </c>
      <c r="E53" s="25">
        <v>1490500</v>
      </c>
      <c r="F53" s="9">
        <v>2.7027027027027029E-2</v>
      </c>
      <c r="G53" s="9">
        <v>1.611129137453669E-2</v>
      </c>
    </row>
    <row r="54" spans="1:7">
      <c r="C54" t="s">
        <v>88</v>
      </c>
      <c r="D54" s="77">
        <v>2</v>
      </c>
      <c r="E54" s="25">
        <v>941500</v>
      </c>
      <c r="F54" s="9">
        <v>1.8018018018018018E-2</v>
      </c>
      <c r="G54" s="9">
        <v>1.0176974726015626E-2</v>
      </c>
    </row>
    <row r="55" spans="1:7">
      <c r="C55" t="s">
        <v>76</v>
      </c>
      <c r="D55" s="77">
        <v>1</v>
      </c>
      <c r="E55" s="25">
        <v>549000</v>
      </c>
      <c r="F55" s="9">
        <v>9.0090090090090089E-3</v>
      </c>
      <c r="G55" s="9">
        <v>5.9343166485210609E-3</v>
      </c>
    </row>
    <row r="56" spans="1:7">
      <c r="A56" t="s">
        <v>40</v>
      </c>
      <c r="D56" s="77">
        <v>37</v>
      </c>
      <c r="E56" s="25">
        <v>17869000</v>
      </c>
      <c r="F56" s="9">
        <v>0.33333333333333331</v>
      </c>
      <c r="G56" s="9">
        <v>0.19315173805541502</v>
      </c>
    </row>
    <row r="57" spans="1:7">
      <c r="B57" t="s">
        <v>77</v>
      </c>
      <c r="D57" s="77">
        <v>26</v>
      </c>
      <c r="E57" s="25">
        <v>11180000</v>
      </c>
      <c r="F57" s="9">
        <v>0.23423423423423423</v>
      </c>
      <c r="G57" s="9">
        <v>0.12084819695895349</v>
      </c>
    </row>
    <row r="58" spans="1:7">
      <c r="C58" t="s">
        <v>59</v>
      </c>
      <c r="D58" s="77">
        <v>14</v>
      </c>
      <c r="E58" s="25">
        <v>6278000</v>
      </c>
      <c r="F58" s="9">
        <v>0.12612612612612611</v>
      </c>
      <c r="G58" s="9">
        <v>6.7860910600027732E-2</v>
      </c>
    </row>
    <row r="59" spans="1:7">
      <c r="C59" t="s">
        <v>78</v>
      </c>
      <c r="D59" s="77">
        <v>12</v>
      </c>
      <c r="E59" s="25">
        <v>4902000</v>
      </c>
      <c r="F59" s="9">
        <v>0.10810810810810811</v>
      </c>
      <c r="G59" s="9">
        <v>5.2987286358925759E-2</v>
      </c>
    </row>
    <row r="60" spans="1:7">
      <c r="B60" t="s">
        <v>70</v>
      </c>
      <c r="D60" s="77">
        <v>3</v>
      </c>
      <c r="E60" s="25">
        <v>1699000</v>
      </c>
      <c r="F60" s="9">
        <v>2.7027027027027029E-2</v>
      </c>
      <c r="G60" s="9">
        <v>1.8365034582581572E-2</v>
      </c>
    </row>
    <row r="61" spans="1:7">
      <c r="C61" t="s">
        <v>71</v>
      </c>
      <c r="D61" s="77">
        <v>3</v>
      </c>
      <c r="E61" s="25">
        <v>1699000</v>
      </c>
      <c r="F61" s="9">
        <v>2.7027027027027029E-2</v>
      </c>
      <c r="G61" s="9">
        <v>1.8365034582581572E-2</v>
      </c>
    </row>
    <row r="62" spans="1:7">
      <c r="B62" t="s">
        <v>27</v>
      </c>
      <c r="D62" s="77">
        <v>4</v>
      </c>
      <c r="E62" s="25">
        <v>3490000</v>
      </c>
      <c r="F62" s="9">
        <v>3.6036036036036036E-2</v>
      </c>
      <c r="G62" s="9">
        <v>3.7724526599887988E-2</v>
      </c>
    </row>
    <row r="63" spans="1:7">
      <c r="C63" t="s">
        <v>109</v>
      </c>
      <c r="D63" s="77">
        <v>1</v>
      </c>
      <c r="E63" s="25">
        <v>385000</v>
      </c>
      <c r="F63" s="9">
        <v>9.0090090090090089E-3</v>
      </c>
      <c r="G63" s="9">
        <v>4.1615881779246055E-3</v>
      </c>
    </row>
    <row r="64" spans="1:7">
      <c r="C64" t="s">
        <v>110</v>
      </c>
      <c r="D64" s="77">
        <v>1</v>
      </c>
      <c r="E64" s="25">
        <v>425000</v>
      </c>
      <c r="F64" s="9">
        <v>9.0090090090090089E-3</v>
      </c>
      <c r="G64" s="9">
        <v>4.5939609756310579E-3</v>
      </c>
    </row>
    <row r="65" spans="1:7">
      <c r="C65" t="s">
        <v>34</v>
      </c>
      <c r="D65" s="77">
        <v>2</v>
      </c>
      <c r="E65" s="25">
        <v>2680000</v>
      </c>
      <c r="F65" s="9">
        <v>1.8018018018018018E-2</v>
      </c>
      <c r="G65" s="9">
        <v>2.8968977446332322E-2</v>
      </c>
    </row>
    <row r="66" spans="1:7">
      <c r="B66" t="s">
        <v>81</v>
      </c>
      <c r="D66" s="77">
        <v>4</v>
      </c>
      <c r="E66" s="25">
        <v>1500000</v>
      </c>
      <c r="F66" s="9">
        <v>3.6036036036036036E-2</v>
      </c>
      <c r="G66" s="9">
        <v>1.6213979913991972E-2</v>
      </c>
    </row>
    <row r="67" spans="1:7">
      <c r="C67" t="s">
        <v>82</v>
      </c>
      <c r="D67" s="77">
        <v>4</v>
      </c>
      <c r="E67" s="25">
        <v>1500000</v>
      </c>
      <c r="F67" s="9">
        <v>3.6036036036036036E-2</v>
      </c>
      <c r="G67" s="9">
        <v>1.6213979913991972E-2</v>
      </c>
    </row>
    <row r="68" spans="1:7">
      <c r="A68" t="s">
        <v>53</v>
      </c>
      <c r="D68" s="77">
        <v>4</v>
      </c>
      <c r="E68" s="25">
        <v>1582500</v>
      </c>
      <c r="F68" s="9">
        <v>3.6036036036036036E-2</v>
      </c>
      <c r="G68" s="9">
        <v>1.710574880926153E-2</v>
      </c>
    </row>
    <row r="69" spans="1:7">
      <c r="B69" t="s">
        <v>35</v>
      </c>
      <c r="D69" s="77">
        <v>4</v>
      </c>
      <c r="E69" s="25">
        <v>1582500</v>
      </c>
      <c r="F69" s="9">
        <v>3.6036036036036036E-2</v>
      </c>
      <c r="G69" s="9">
        <v>1.710574880926153E-2</v>
      </c>
    </row>
    <row r="70" spans="1:7">
      <c r="C70" t="s">
        <v>79</v>
      </c>
      <c r="D70" s="77">
        <v>4</v>
      </c>
      <c r="E70" s="25">
        <v>1582500</v>
      </c>
      <c r="F70" s="9">
        <v>3.6036036036036036E-2</v>
      </c>
      <c r="G70" s="9">
        <v>1.710574880926153E-2</v>
      </c>
    </row>
    <row r="71" spans="1:7">
      <c r="A71" t="s">
        <v>31</v>
      </c>
      <c r="D71" s="77">
        <v>111</v>
      </c>
      <c r="E71" s="25">
        <v>92512758</v>
      </c>
      <c r="F71" s="9">
        <v>1</v>
      </c>
      <c r="G7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9.1406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50</v>
      </c>
    </row>
    <row r="4" spans="1:6">
      <c r="A4" s="76" t="s">
        <v>49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139</v>
      </c>
      <c r="C5" s="77">
        <v>1</v>
      </c>
      <c r="D5" s="25">
        <v>450000</v>
      </c>
      <c r="E5" s="9">
        <v>2.3809523809523808E-2</v>
      </c>
      <c r="F5" s="9">
        <v>1.2663377978025494E-2</v>
      </c>
    </row>
    <row r="6" spans="1:6">
      <c r="B6" t="s">
        <v>40</v>
      </c>
      <c r="C6" s="77">
        <v>1</v>
      </c>
      <c r="D6" s="25">
        <v>450000</v>
      </c>
      <c r="E6" s="9">
        <v>2.3809523809523808E-2</v>
      </c>
      <c r="F6" s="9">
        <v>1.2663377978025494E-2</v>
      </c>
    </row>
    <row r="7" spans="1:6">
      <c r="C7" s="77"/>
      <c r="D7" s="25"/>
      <c r="E7" s="9"/>
      <c r="F7" s="9"/>
    </row>
    <row r="8" spans="1:6">
      <c r="A8" t="s">
        <v>126</v>
      </c>
      <c r="C8" s="77">
        <v>7</v>
      </c>
      <c r="D8" s="25">
        <v>1807000</v>
      </c>
      <c r="E8" s="9">
        <v>0.16666666666666666</v>
      </c>
      <c r="F8" s="9">
        <v>5.0850497791760145E-2</v>
      </c>
    </row>
    <row r="9" spans="1:6">
      <c r="B9" t="s">
        <v>39</v>
      </c>
      <c r="C9" s="77">
        <v>1</v>
      </c>
      <c r="D9" s="25">
        <v>340000</v>
      </c>
      <c r="E9" s="9">
        <v>2.3809523809523808E-2</v>
      </c>
      <c r="F9" s="9">
        <v>9.5678855833970389E-3</v>
      </c>
    </row>
    <row r="10" spans="1:6">
      <c r="B10" t="s">
        <v>40</v>
      </c>
      <c r="C10" s="77">
        <v>4</v>
      </c>
      <c r="D10" s="25">
        <v>1000000</v>
      </c>
      <c r="E10" s="9">
        <v>9.5238095238095233E-2</v>
      </c>
      <c r="F10" s="9">
        <v>2.8140839951167763E-2</v>
      </c>
    </row>
    <row r="11" spans="1:6">
      <c r="B11" t="s">
        <v>72</v>
      </c>
      <c r="C11" s="77">
        <v>2</v>
      </c>
      <c r="D11" s="25">
        <v>467000</v>
      </c>
      <c r="E11" s="9">
        <v>4.7619047619047616E-2</v>
      </c>
      <c r="F11" s="9">
        <v>1.3141772257195346E-2</v>
      </c>
    </row>
    <row r="12" spans="1:6">
      <c r="C12" s="77"/>
      <c r="D12" s="25"/>
      <c r="E12" s="9"/>
      <c r="F12" s="9"/>
    </row>
    <row r="13" spans="1:6">
      <c r="A13" t="s">
        <v>149</v>
      </c>
      <c r="C13" s="77">
        <v>1</v>
      </c>
      <c r="D13" s="25">
        <v>50000</v>
      </c>
      <c r="E13" s="9">
        <v>2.3809523809523808E-2</v>
      </c>
      <c r="F13" s="9">
        <v>1.4070419975583883E-3</v>
      </c>
    </row>
    <row r="14" spans="1:6">
      <c r="B14" t="s">
        <v>39</v>
      </c>
      <c r="C14" s="77">
        <v>1</v>
      </c>
      <c r="D14" s="25">
        <v>50000</v>
      </c>
      <c r="E14" s="9">
        <v>2.3809523809523808E-2</v>
      </c>
      <c r="F14" s="9">
        <v>1.4070419975583883E-3</v>
      </c>
    </row>
    <row r="15" spans="1:6">
      <c r="C15" s="77"/>
      <c r="D15" s="25"/>
      <c r="E15" s="9"/>
      <c r="F15" s="9"/>
    </row>
    <row r="16" spans="1:6">
      <c r="A16" t="s">
        <v>179</v>
      </c>
      <c r="C16" s="77">
        <v>1</v>
      </c>
      <c r="D16" s="25">
        <v>335664</v>
      </c>
      <c r="E16" s="9">
        <v>2.3809523809523808E-2</v>
      </c>
      <c r="F16" s="9">
        <v>9.4458669013687754E-3</v>
      </c>
    </row>
    <row r="17" spans="1:6">
      <c r="B17" t="s">
        <v>72</v>
      </c>
      <c r="C17" s="77">
        <v>1</v>
      </c>
      <c r="D17" s="25">
        <v>335664</v>
      </c>
      <c r="E17" s="9">
        <v>2.3809523809523808E-2</v>
      </c>
      <c r="F17" s="9">
        <v>9.4458669013687754E-3</v>
      </c>
    </row>
    <row r="18" spans="1:6">
      <c r="C18" s="77"/>
      <c r="D18" s="25"/>
      <c r="E18" s="9"/>
      <c r="F18" s="9"/>
    </row>
    <row r="19" spans="1:6">
      <c r="A19" t="s">
        <v>115</v>
      </c>
      <c r="C19" s="77">
        <v>1</v>
      </c>
      <c r="D19" s="25">
        <v>109000</v>
      </c>
      <c r="E19" s="9">
        <v>2.3809523809523808E-2</v>
      </c>
      <c r="F19" s="9">
        <v>3.0673515546772862E-3</v>
      </c>
    </row>
    <row r="20" spans="1:6">
      <c r="B20" t="s">
        <v>72</v>
      </c>
      <c r="C20" s="77">
        <v>1</v>
      </c>
      <c r="D20" s="25">
        <v>109000</v>
      </c>
      <c r="E20" s="9">
        <v>2.3809523809523808E-2</v>
      </c>
      <c r="F20" s="9">
        <v>3.0673515546772862E-3</v>
      </c>
    </row>
    <row r="21" spans="1:6">
      <c r="C21" s="77"/>
      <c r="D21" s="25"/>
      <c r="E21" s="9"/>
      <c r="F21" s="9"/>
    </row>
    <row r="22" spans="1:6">
      <c r="A22" t="s">
        <v>174</v>
      </c>
      <c r="C22" s="77">
        <v>1</v>
      </c>
      <c r="D22" s="25">
        <v>1180000</v>
      </c>
      <c r="E22" s="9">
        <v>2.3809523809523808E-2</v>
      </c>
      <c r="F22" s="9">
        <v>3.320619114237796E-2</v>
      </c>
    </row>
    <row r="23" spans="1:6">
      <c r="B23" t="s">
        <v>72</v>
      </c>
      <c r="C23" s="77">
        <v>1</v>
      </c>
      <c r="D23" s="25">
        <v>1180000</v>
      </c>
      <c r="E23" s="9">
        <v>2.3809523809523808E-2</v>
      </c>
      <c r="F23" s="9">
        <v>3.320619114237796E-2</v>
      </c>
    </row>
    <row r="24" spans="1:6">
      <c r="C24" s="77"/>
      <c r="D24" s="25"/>
      <c r="E24" s="9"/>
      <c r="F24" s="9"/>
    </row>
    <row r="25" spans="1:6">
      <c r="A25" t="s">
        <v>117</v>
      </c>
      <c r="C25" s="77">
        <v>7</v>
      </c>
      <c r="D25" s="25">
        <v>2356250</v>
      </c>
      <c r="E25" s="9">
        <v>0.16666666666666666</v>
      </c>
      <c r="F25" s="9">
        <v>6.6306854134939044E-2</v>
      </c>
    </row>
    <row r="26" spans="1:6">
      <c r="B26" t="s">
        <v>41</v>
      </c>
      <c r="C26" s="77">
        <v>1</v>
      </c>
      <c r="D26" s="25">
        <v>380000</v>
      </c>
      <c r="E26" s="9">
        <v>2.3809523809523808E-2</v>
      </c>
      <c r="F26" s="9">
        <v>1.0693519181443749E-2</v>
      </c>
    </row>
    <row r="27" spans="1:6">
      <c r="B27" t="s">
        <v>72</v>
      </c>
      <c r="C27" s="77">
        <v>6</v>
      </c>
      <c r="D27" s="25">
        <v>1976250</v>
      </c>
      <c r="E27" s="9">
        <v>0.14285714285714285</v>
      </c>
      <c r="F27" s="9">
        <v>5.561333495349529E-2</v>
      </c>
    </row>
    <row r="28" spans="1:6">
      <c r="C28" s="77"/>
      <c r="D28" s="25"/>
      <c r="E28" s="9"/>
      <c r="F28" s="9"/>
    </row>
    <row r="29" spans="1:6">
      <c r="A29" t="s">
        <v>142</v>
      </c>
      <c r="C29" s="77">
        <v>1</v>
      </c>
      <c r="D29" s="25">
        <v>230000</v>
      </c>
      <c r="E29" s="9">
        <v>2.3809523809523808E-2</v>
      </c>
      <c r="F29" s="9">
        <v>6.4723931887685857E-3</v>
      </c>
    </row>
    <row r="30" spans="1:6">
      <c r="B30" t="s">
        <v>39</v>
      </c>
      <c r="C30" s="77">
        <v>1</v>
      </c>
      <c r="D30" s="25">
        <v>230000</v>
      </c>
      <c r="E30" s="9">
        <v>2.3809523809523808E-2</v>
      </c>
      <c r="F30" s="9">
        <v>6.4723931887685857E-3</v>
      </c>
    </row>
    <row r="31" spans="1:6">
      <c r="C31" s="77"/>
      <c r="D31" s="25"/>
      <c r="E31" s="9"/>
      <c r="F31" s="9"/>
    </row>
    <row r="32" spans="1:6">
      <c r="A32" t="s">
        <v>161</v>
      </c>
      <c r="C32" s="77">
        <v>1</v>
      </c>
      <c r="D32" s="25">
        <v>172500</v>
      </c>
      <c r="E32" s="9">
        <v>2.3809523809523808E-2</v>
      </c>
      <c r="F32" s="9">
        <v>4.8542948915764389E-3</v>
      </c>
    </row>
    <row r="33" spans="1:6">
      <c r="B33" t="s">
        <v>39</v>
      </c>
      <c r="C33" s="77">
        <v>1</v>
      </c>
      <c r="D33" s="25">
        <v>172500</v>
      </c>
      <c r="E33" s="9">
        <v>2.3809523809523808E-2</v>
      </c>
      <c r="F33" s="9">
        <v>4.8542948915764389E-3</v>
      </c>
    </row>
    <row r="34" spans="1:6">
      <c r="C34" s="77"/>
      <c r="D34" s="25"/>
      <c r="E34" s="9"/>
      <c r="F34" s="9"/>
    </row>
    <row r="35" spans="1:6">
      <c r="A35" t="s">
        <v>137</v>
      </c>
      <c r="C35" s="77">
        <v>2</v>
      </c>
      <c r="D35" s="25">
        <v>341300</v>
      </c>
      <c r="E35" s="9">
        <v>4.7619047619047616E-2</v>
      </c>
      <c r="F35" s="9">
        <v>9.6044686753335579E-3</v>
      </c>
    </row>
    <row r="36" spans="1:6">
      <c r="B36" t="s">
        <v>39</v>
      </c>
      <c r="C36" s="77">
        <v>2</v>
      </c>
      <c r="D36" s="25">
        <v>341300</v>
      </c>
      <c r="E36" s="9">
        <v>4.7619047619047616E-2</v>
      </c>
      <c r="F36" s="9">
        <v>9.6044686753335579E-3</v>
      </c>
    </row>
    <row r="37" spans="1:6">
      <c r="C37" s="77"/>
      <c r="D37" s="25"/>
      <c r="E37" s="9"/>
      <c r="F37" s="9"/>
    </row>
    <row r="38" spans="1:6">
      <c r="A38" t="s">
        <v>166</v>
      </c>
      <c r="C38" s="77">
        <v>1</v>
      </c>
      <c r="D38" s="25">
        <v>298000</v>
      </c>
      <c r="E38" s="9">
        <v>2.3809523809523808E-2</v>
      </c>
      <c r="F38" s="9">
        <v>8.3859703054479928E-3</v>
      </c>
    </row>
    <row r="39" spans="1:6">
      <c r="B39" t="s">
        <v>41</v>
      </c>
      <c r="C39" s="77">
        <v>1</v>
      </c>
      <c r="D39" s="25">
        <v>298000</v>
      </c>
      <c r="E39" s="9">
        <v>2.3809523809523808E-2</v>
      </c>
      <c r="F39" s="9">
        <v>8.3859703054479928E-3</v>
      </c>
    </row>
    <row r="40" spans="1:6">
      <c r="C40" s="77"/>
      <c r="D40" s="25"/>
      <c r="E40" s="9"/>
      <c r="F40" s="9"/>
    </row>
    <row r="41" spans="1:6">
      <c r="A41" t="s">
        <v>113</v>
      </c>
      <c r="C41" s="77">
        <v>7</v>
      </c>
      <c r="D41" s="25">
        <v>2193700</v>
      </c>
      <c r="E41" s="9">
        <v>0.16666666666666666</v>
      </c>
      <c r="F41" s="9">
        <v>6.1732560600876722E-2</v>
      </c>
    </row>
    <row r="42" spans="1:6">
      <c r="B42" t="s">
        <v>41</v>
      </c>
      <c r="C42" s="77">
        <v>1</v>
      </c>
      <c r="D42" s="25">
        <v>301500</v>
      </c>
      <c r="E42" s="9">
        <v>2.3809523809523808E-2</v>
      </c>
      <c r="F42" s="9">
        <v>8.484463245277081E-3</v>
      </c>
    </row>
    <row r="43" spans="1:6">
      <c r="B43" t="s">
        <v>40</v>
      </c>
      <c r="C43" s="77">
        <v>5</v>
      </c>
      <c r="D43" s="25">
        <v>1524700</v>
      </c>
      <c r="E43" s="9">
        <v>0.11904761904761904</v>
      </c>
      <c r="F43" s="9">
        <v>4.2906338673545485E-2</v>
      </c>
    </row>
    <row r="44" spans="1:6">
      <c r="B44" t="s">
        <v>72</v>
      </c>
      <c r="C44" s="77">
        <v>1</v>
      </c>
      <c r="D44" s="25">
        <v>367500</v>
      </c>
      <c r="E44" s="9">
        <v>2.3809523809523808E-2</v>
      </c>
      <c r="F44" s="9">
        <v>1.0341758682054152E-2</v>
      </c>
    </row>
    <row r="45" spans="1:6">
      <c r="C45" s="77"/>
      <c r="D45" s="25"/>
      <c r="E45" s="9"/>
      <c r="F45" s="9"/>
    </row>
    <row r="46" spans="1:6">
      <c r="A46" t="s">
        <v>133</v>
      </c>
      <c r="C46" s="77">
        <v>1</v>
      </c>
      <c r="D46" s="25">
        <v>10362000</v>
      </c>
      <c r="E46" s="9">
        <v>2.3809523809523808E-2</v>
      </c>
      <c r="F46" s="9">
        <v>0.29159538357400039</v>
      </c>
    </row>
    <row r="47" spans="1:6">
      <c r="B47" t="s">
        <v>39</v>
      </c>
      <c r="C47" s="77">
        <v>1</v>
      </c>
      <c r="D47" s="25">
        <v>10362000</v>
      </c>
      <c r="E47" s="9">
        <v>2.3809523809523808E-2</v>
      </c>
      <c r="F47" s="9">
        <v>0.29159538357400039</v>
      </c>
    </row>
    <row r="48" spans="1:6">
      <c r="C48" s="77"/>
      <c r="D48" s="25"/>
      <c r="E48" s="9"/>
      <c r="F48" s="9"/>
    </row>
    <row r="49" spans="1:6">
      <c r="A49" t="s">
        <v>131</v>
      </c>
      <c r="C49" s="77">
        <v>1</v>
      </c>
      <c r="D49" s="25">
        <v>2590700</v>
      </c>
      <c r="E49" s="9">
        <v>2.3809523809523808E-2</v>
      </c>
      <c r="F49" s="9">
        <v>7.2904474061490324E-2</v>
      </c>
    </row>
    <row r="50" spans="1:6">
      <c r="B50" t="s">
        <v>39</v>
      </c>
      <c r="C50" s="77">
        <v>1</v>
      </c>
      <c r="D50" s="25">
        <v>2590700</v>
      </c>
      <c r="E50" s="9">
        <v>2.3809523809523808E-2</v>
      </c>
      <c r="F50" s="9">
        <v>7.2904474061490324E-2</v>
      </c>
    </row>
    <row r="51" spans="1:6">
      <c r="C51" s="77"/>
      <c r="D51" s="25"/>
      <c r="E51" s="9"/>
      <c r="F51" s="9"/>
    </row>
    <row r="52" spans="1:6">
      <c r="A52" t="s">
        <v>144</v>
      </c>
      <c r="C52" s="77">
        <v>1</v>
      </c>
      <c r="D52" s="25">
        <v>410000</v>
      </c>
      <c r="E52" s="9">
        <v>2.3809523809523808E-2</v>
      </c>
      <c r="F52" s="9">
        <v>1.1537744379978784E-2</v>
      </c>
    </row>
    <row r="53" spans="1:6">
      <c r="B53" t="s">
        <v>62</v>
      </c>
      <c r="C53" s="77">
        <v>1</v>
      </c>
      <c r="D53" s="25">
        <v>410000</v>
      </c>
      <c r="E53" s="9">
        <v>2.3809523809523808E-2</v>
      </c>
      <c r="F53" s="9">
        <v>1.1537744379978784E-2</v>
      </c>
    </row>
    <row r="54" spans="1:6">
      <c r="C54" s="77"/>
      <c r="D54" s="25"/>
      <c r="E54" s="9"/>
      <c r="F54" s="9"/>
    </row>
    <row r="55" spans="1:6">
      <c r="A55" t="s">
        <v>124</v>
      </c>
      <c r="C55" s="77">
        <v>3</v>
      </c>
      <c r="D55" s="25">
        <v>882537</v>
      </c>
      <c r="E55" s="9">
        <v>7.1428571428571425E-2</v>
      </c>
      <c r="F55" s="9">
        <v>2.4835332467983744E-2</v>
      </c>
    </row>
    <row r="56" spans="1:6">
      <c r="B56" t="s">
        <v>53</v>
      </c>
      <c r="C56" s="77">
        <v>1</v>
      </c>
      <c r="D56" s="25">
        <v>363000</v>
      </c>
      <c r="E56" s="9">
        <v>2.3809523809523808E-2</v>
      </c>
      <c r="F56" s="9">
        <v>1.0215124902273899E-2</v>
      </c>
    </row>
    <row r="57" spans="1:6">
      <c r="B57" t="s">
        <v>72</v>
      </c>
      <c r="C57" s="77">
        <v>1</v>
      </c>
      <c r="D57" s="25">
        <v>295500</v>
      </c>
      <c r="E57" s="9">
        <v>2.3809523809523808E-2</v>
      </c>
      <c r="F57" s="9">
        <v>8.3156182055700734E-3</v>
      </c>
    </row>
    <row r="58" spans="1:6">
      <c r="B58" t="s">
        <v>122</v>
      </c>
      <c r="C58" s="77">
        <v>1</v>
      </c>
      <c r="D58" s="25">
        <v>224037</v>
      </c>
      <c r="E58" s="9">
        <v>2.3809523809523808E-2</v>
      </c>
      <c r="F58" s="9">
        <v>6.3045893601397724E-3</v>
      </c>
    </row>
    <row r="59" spans="1:6">
      <c r="C59" s="77"/>
      <c r="D59" s="25"/>
      <c r="E59" s="9"/>
      <c r="F59" s="9"/>
    </row>
    <row r="60" spans="1:6">
      <c r="A60" t="s">
        <v>158</v>
      </c>
      <c r="C60" s="77">
        <v>1</v>
      </c>
      <c r="D60" s="25">
        <v>9750000</v>
      </c>
      <c r="E60" s="9">
        <v>2.3809523809523808E-2</v>
      </c>
      <c r="F60" s="9">
        <v>0.27437318952388567</v>
      </c>
    </row>
    <row r="61" spans="1:6">
      <c r="B61" t="s">
        <v>72</v>
      </c>
      <c r="C61" s="77">
        <v>1</v>
      </c>
      <c r="D61" s="25">
        <v>9750000</v>
      </c>
      <c r="E61" s="9">
        <v>2.3809523809523808E-2</v>
      </c>
      <c r="F61" s="9">
        <v>0.27437318952388567</v>
      </c>
    </row>
    <row r="62" spans="1:6">
      <c r="C62" s="77"/>
      <c r="D62" s="25"/>
      <c r="E62" s="9"/>
      <c r="F62" s="9"/>
    </row>
    <row r="63" spans="1:6">
      <c r="A63" t="s">
        <v>164</v>
      </c>
      <c r="C63" s="77">
        <v>1</v>
      </c>
      <c r="D63" s="25">
        <v>209214</v>
      </c>
      <c r="E63" s="9">
        <v>2.3809523809523808E-2</v>
      </c>
      <c r="F63" s="9">
        <v>5.8874576895436128E-3</v>
      </c>
    </row>
    <row r="64" spans="1:6">
      <c r="B64" t="s">
        <v>72</v>
      </c>
      <c r="C64" s="77">
        <v>1</v>
      </c>
      <c r="D64" s="25">
        <v>209214</v>
      </c>
      <c r="E64" s="9">
        <v>2.3809523809523808E-2</v>
      </c>
      <c r="F64" s="9">
        <v>5.8874576895436128E-3</v>
      </c>
    </row>
    <row r="65" spans="1:6">
      <c r="C65" s="77"/>
      <c r="D65" s="25"/>
      <c r="E65" s="9"/>
      <c r="F65" s="9"/>
    </row>
    <row r="66" spans="1:6">
      <c r="A66" t="s">
        <v>172</v>
      </c>
      <c r="C66" s="77">
        <v>1</v>
      </c>
      <c r="D66" s="25">
        <v>331877</v>
      </c>
      <c r="E66" s="9">
        <v>2.3809523809523808E-2</v>
      </c>
      <c r="F66" s="9">
        <v>9.3392975404737039E-3</v>
      </c>
    </row>
    <row r="67" spans="1:6">
      <c r="B67" t="s">
        <v>40</v>
      </c>
      <c r="C67" s="77">
        <v>1</v>
      </c>
      <c r="D67" s="25">
        <v>331877</v>
      </c>
      <c r="E67" s="9">
        <v>2.3809523809523808E-2</v>
      </c>
      <c r="F67" s="9">
        <v>9.3392975404737039E-3</v>
      </c>
    </row>
    <row r="68" spans="1:6">
      <c r="C68" s="77"/>
      <c r="D68" s="25"/>
      <c r="E68" s="9"/>
      <c r="F68" s="9"/>
    </row>
    <row r="69" spans="1:6">
      <c r="A69" t="s">
        <v>151</v>
      </c>
      <c r="C69" s="77">
        <v>1</v>
      </c>
      <c r="D69" s="25">
        <v>1060800</v>
      </c>
      <c r="E69" s="9">
        <v>2.3809523809523808E-2</v>
      </c>
      <c r="F69" s="9">
        <v>2.9851803020198762E-2</v>
      </c>
    </row>
    <row r="70" spans="1:6">
      <c r="B70" t="s">
        <v>40</v>
      </c>
      <c r="C70" s="77">
        <v>1</v>
      </c>
      <c r="D70" s="25">
        <v>1060800</v>
      </c>
      <c r="E70" s="9">
        <v>2.3809523809523808E-2</v>
      </c>
      <c r="F70" s="9">
        <v>2.9851803020198762E-2</v>
      </c>
    </row>
    <row r="71" spans="1:6">
      <c r="C71" s="77"/>
      <c r="D71" s="25"/>
      <c r="E71" s="9"/>
      <c r="F71" s="9"/>
    </row>
    <row r="72" spans="1:6">
      <c r="A72" t="s">
        <v>169</v>
      </c>
      <c r="C72" s="77">
        <v>1</v>
      </c>
      <c r="D72" s="25">
        <v>415000</v>
      </c>
      <c r="E72" s="9">
        <v>2.3809523809523808E-2</v>
      </c>
      <c r="F72" s="9">
        <v>1.1678448579734622E-2</v>
      </c>
    </row>
    <row r="73" spans="1:6">
      <c r="B73" t="s">
        <v>40</v>
      </c>
      <c r="C73" s="77">
        <v>1</v>
      </c>
      <c r="D73" s="25">
        <v>415000</v>
      </c>
      <c r="E73" s="9">
        <v>2.3809523809523808E-2</v>
      </c>
      <c r="F73" s="9">
        <v>1.1678448579734622E-2</v>
      </c>
    </row>
    <row r="74" spans="1:6">
      <c r="C74" s="77"/>
      <c r="D74" s="25"/>
      <c r="E74" s="9"/>
      <c r="F74" s="9"/>
    </row>
    <row r="75" spans="1:6">
      <c r="A75" t="s">
        <v>31</v>
      </c>
      <c r="C75" s="77">
        <v>42</v>
      </c>
      <c r="D75" s="25">
        <v>35535542</v>
      </c>
      <c r="E75" s="9">
        <v>1</v>
      </c>
      <c r="F7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12"/>
  <sheetViews>
    <sheetView topLeftCell="A2" workbookViewId="0">
      <selection activeCell="J112" sqref="A1:J11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43</v>
      </c>
      <c r="H1" s="86" t="s">
        <v>44</v>
      </c>
      <c r="I1" s="86" t="s">
        <v>45</v>
      </c>
      <c r="J1" s="86" t="s">
        <v>37</v>
      </c>
      <c r="K1" s="91" t="s">
        <v>52</v>
      </c>
      <c r="L1">
        <v>112</v>
      </c>
    </row>
    <row r="2" spans="1:12" ht="15">
      <c r="A2" s="108" t="s">
        <v>90</v>
      </c>
      <c r="B2" s="108" t="s">
        <v>180</v>
      </c>
      <c r="C2" s="108" t="s">
        <v>35</v>
      </c>
      <c r="D2" s="108" t="s">
        <v>91</v>
      </c>
      <c r="E2" s="108" t="s">
        <v>67</v>
      </c>
      <c r="F2" s="109">
        <v>532012</v>
      </c>
      <c r="G2" s="110">
        <v>619950</v>
      </c>
      <c r="H2" s="108" t="s">
        <v>92</v>
      </c>
      <c r="I2" s="108" t="s">
        <v>92</v>
      </c>
      <c r="J2" s="111">
        <v>44678</v>
      </c>
    </row>
    <row r="3" spans="1:12" ht="15">
      <c r="A3" s="108" t="s">
        <v>90</v>
      </c>
      <c r="B3" s="108" t="s">
        <v>180</v>
      </c>
      <c r="C3" s="108" t="s">
        <v>35</v>
      </c>
      <c r="D3" s="108" t="s">
        <v>91</v>
      </c>
      <c r="E3" s="108" t="s">
        <v>67</v>
      </c>
      <c r="F3" s="109">
        <v>531553</v>
      </c>
      <c r="G3" s="110">
        <v>609950</v>
      </c>
      <c r="H3" s="108" t="s">
        <v>92</v>
      </c>
      <c r="I3" s="108" t="s">
        <v>92</v>
      </c>
      <c r="J3" s="111">
        <v>44663</v>
      </c>
    </row>
    <row r="4" spans="1:12" ht="15">
      <c r="A4" s="108" t="s">
        <v>90</v>
      </c>
      <c r="B4" s="108" t="s">
        <v>180</v>
      </c>
      <c r="C4" s="108" t="s">
        <v>35</v>
      </c>
      <c r="D4" s="108" t="s">
        <v>91</v>
      </c>
      <c r="E4" s="108" t="s">
        <v>67</v>
      </c>
      <c r="F4" s="109">
        <v>531474</v>
      </c>
      <c r="G4" s="110">
        <v>647508</v>
      </c>
      <c r="H4" s="108" t="s">
        <v>92</v>
      </c>
      <c r="I4" s="108" t="s">
        <v>92</v>
      </c>
      <c r="J4" s="111">
        <v>44659</v>
      </c>
    </row>
    <row r="5" spans="1:12" ht="15">
      <c r="A5" s="108" t="s">
        <v>90</v>
      </c>
      <c r="B5" s="108" t="s">
        <v>180</v>
      </c>
      <c r="C5" s="108" t="s">
        <v>35</v>
      </c>
      <c r="D5" s="108" t="s">
        <v>91</v>
      </c>
      <c r="E5" s="108" t="s">
        <v>67</v>
      </c>
      <c r="F5" s="109">
        <v>531982</v>
      </c>
      <c r="G5" s="110">
        <v>609552</v>
      </c>
      <c r="H5" s="108" t="s">
        <v>92</v>
      </c>
      <c r="I5" s="108" t="s">
        <v>92</v>
      </c>
      <c r="J5" s="111">
        <v>44677</v>
      </c>
    </row>
    <row r="6" spans="1:12" ht="15">
      <c r="A6" s="108" t="s">
        <v>90</v>
      </c>
      <c r="B6" s="108" t="s">
        <v>180</v>
      </c>
      <c r="C6" s="108" t="s">
        <v>35</v>
      </c>
      <c r="D6" s="108" t="s">
        <v>91</v>
      </c>
      <c r="E6" s="108" t="s">
        <v>67</v>
      </c>
      <c r="F6" s="109">
        <v>532122</v>
      </c>
      <c r="G6" s="110">
        <v>659950</v>
      </c>
      <c r="H6" s="108" t="s">
        <v>92</v>
      </c>
      <c r="I6" s="108" t="s">
        <v>92</v>
      </c>
      <c r="J6" s="111">
        <v>44680</v>
      </c>
    </row>
    <row r="7" spans="1:12" ht="15">
      <c r="A7" s="108" t="s">
        <v>90</v>
      </c>
      <c r="B7" s="108" t="s">
        <v>180</v>
      </c>
      <c r="C7" s="108" t="s">
        <v>35</v>
      </c>
      <c r="D7" s="108" t="s">
        <v>91</v>
      </c>
      <c r="E7" s="108" t="s">
        <v>67</v>
      </c>
      <c r="F7" s="109">
        <v>531805</v>
      </c>
      <c r="G7" s="110">
        <v>649950</v>
      </c>
      <c r="H7" s="108" t="s">
        <v>92</v>
      </c>
      <c r="I7" s="108" t="s">
        <v>92</v>
      </c>
      <c r="J7" s="111">
        <v>44671</v>
      </c>
    </row>
    <row r="8" spans="1:12" ht="15">
      <c r="A8" s="108" t="s">
        <v>90</v>
      </c>
      <c r="B8" s="108" t="s">
        <v>180</v>
      </c>
      <c r="C8" s="108" t="s">
        <v>35</v>
      </c>
      <c r="D8" s="108" t="s">
        <v>91</v>
      </c>
      <c r="E8" s="108" t="s">
        <v>67</v>
      </c>
      <c r="F8" s="109">
        <v>531910</v>
      </c>
      <c r="G8" s="110">
        <v>639950</v>
      </c>
      <c r="H8" s="108" t="s">
        <v>92</v>
      </c>
      <c r="I8" s="108" t="s">
        <v>92</v>
      </c>
      <c r="J8" s="111">
        <v>44673</v>
      </c>
    </row>
    <row r="9" spans="1:12" ht="15">
      <c r="A9" s="108" t="s">
        <v>90</v>
      </c>
      <c r="B9" s="108" t="s">
        <v>180</v>
      </c>
      <c r="C9" s="108" t="s">
        <v>35</v>
      </c>
      <c r="D9" s="108" t="s">
        <v>91</v>
      </c>
      <c r="E9" s="108" t="s">
        <v>67</v>
      </c>
      <c r="F9" s="109">
        <v>532057</v>
      </c>
      <c r="G9" s="110">
        <v>649950</v>
      </c>
      <c r="H9" s="108" t="s">
        <v>92</v>
      </c>
      <c r="I9" s="108" t="s">
        <v>92</v>
      </c>
      <c r="J9" s="111">
        <v>44679</v>
      </c>
    </row>
    <row r="10" spans="1:12" ht="15">
      <c r="A10" s="108" t="s">
        <v>90</v>
      </c>
      <c r="B10" s="108" t="s">
        <v>180</v>
      </c>
      <c r="C10" s="108" t="s">
        <v>35</v>
      </c>
      <c r="D10" s="108" t="s">
        <v>91</v>
      </c>
      <c r="E10" s="108" t="s">
        <v>67</v>
      </c>
      <c r="F10" s="109">
        <v>531665</v>
      </c>
      <c r="G10" s="110">
        <v>528300</v>
      </c>
      <c r="H10" s="108" t="s">
        <v>92</v>
      </c>
      <c r="I10" s="108" t="s">
        <v>92</v>
      </c>
      <c r="J10" s="111">
        <v>44666</v>
      </c>
    </row>
    <row r="11" spans="1:12" ht="15">
      <c r="A11" s="108" t="s">
        <v>41</v>
      </c>
      <c r="B11" s="108" t="s">
        <v>181</v>
      </c>
      <c r="C11" s="108" t="s">
        <v>85</v>
      </c>
      <c r="D11" s="108" t="s">
        <v>86</v>
      </c>
      <c r="E11" s="108" t="s">
        <v>73</v>
      </c>
      <c r="F11" s="109">
        <v>531360</v>
      </c>
      <c r="G11" s="110">
        <v>21250000</v>
      </c>
      <c r="H11" s="108" t="s">
        <v>69</v>
      </c>
      <c r="I11" s="108" t="s">
        <v>92</v>
      </c>
      <c r="J11" s="111">
        <v>44657</v>
      </c>
    </row>
    <row r="12" spans="1:12" ht="15">
      <c r="A12" s="108" t="s">
        <v>41</v>
      </c>
      <c r="B12" s="108" t="s">
        <v>181</v>
      </c>
      <c r="C12" s="108" t="s">
        <v>55</v>
      </c>
      <c r="D12" s="108" t="s">
        <v>95</v>
      </c>
      <c r="E12" s="108" t="s">
        <v>67</v>
      </c>
      <c r="F12" s="109">
        <v>531625</v>
      </c>
      <c r="G12" s="110">
        <v>280000</v>
      </c>
      <c r="H12" s="108" t="s">
        <v>69</v>
      </c>
      <c r="I12" s="108" t="s">
        <v>92</v>
      </c>
      <c r="J12" s="111">
        <v>44665</v>
      </c>
    </row>
    <row r="13" spans="1:12" ht="15">
      <c r="A13" s="108" t="s">
        <v>41</v>
      </c>
      <c r="B13" s="108" t="s">
        <v>181</v>
      </c>
      <c r="C13" s="108" t="s">
        <v>97</v>
      </c>
      <c r="D13" s="108" t="s">
        <v>86</v>
      </c>
      <c r="E13" s="108" t="s">
        <v>73</v>
      </c>
      <c r="F13" s="109">
        <v>531607</v>
      </c>
      <c r="G13" s="110">
        <v>850000</v>
      </c>
      <c r="H13" s="108" t="s">
        <v>69</v>
      </c>
      <c r="I13" s="108" t="s">
        <v>92</v>
      </c>
      <c r="J13" s="111">
        <v>44665</v>
      </c>
    </row>
    <row r="14" spans="1:12" ht="15">
      <c r="A14" s="108" t="s">
        <v>41</v>
      </c>
      <c r="B14" s="108" t="s">
        <v>181</v>
      </c>
      <c r="C14" s="108" t="s">
        <v>27</v>
      </c>
      <c r="D14" s="108" t="s">
        <v>68</v>
      </c>
      <c r="E14" s="108" t="s">
        <v>67</v>
      </c>
      <c r="F14" s="109">
        <v>531225</v>
      </c>
      <c r="G14" s="110">
        <v>470000</v>
      </c>
      <c r="H14" s="108" t="s">
        <v>69</v>
      </c>
      <c r="I14" s="108" t="s">
        <v>92</v>
      </c>
      <c r="J14" s="111">
        <v>44652</v>
      </c>
    </row>
    <row r="15" spans="1:12" ht="15">
      <c r="A15" s="108" t="s">
        <v>41</v>
      </c>
      <c r="B15" s="108" t="s">
        <v>181</v>
      </c>
      <c r="C15" s="108" t="s">
        <v>55</v>
      </c>
      <c r="D15" s="108" t="s">
        <v>95</v>
      </c>
      <c r="E15" s="108" t="s">
        <v>67</v>
      </c>
      <c r="F15" s="109">
        <v>531591</v>
      </c>
      <c r="G15" s="110">
        <v>470000</v>
      </c>
      <c r="H15" s="108" t="s">
        <v>69</v>
      </c>
      <c r="I15" s="108" t="s">
        <v>92</v>
      </c>
      <c r="J15" s="111">
        <v>44664</v>
      </c>
    </row>
    <row r="16" spans="1:12" ht="15">
      <c r="A16" s="108" t="s">
        <v>39</v>
      </c>
      <c r="B16" s="108" t="s">
        <v>182</v>
      </c>
      <c r="C16" s="108" t="s">
        <v>28</v>
      </c>
      <c r="D16" s="108" t="s">
        <v>93</v>
      </c>
      <c r="E16" s="108" t="s">
        <v>67</v>
      </c>
      <c r="F16" s="109">
        <v>531510</v>
      </c>
      <c r="G16" s="110">
        <v>840000</v>
      </c>
      <c r="H16" s="108" t="s">
        <v>69</v>
      </c>
      <c r="I16" s="108" t="s">
        <v>92</v>
      </c>
      <c r="J16" s="111">
        <v>44662</v>
      </c>
    </row>
    <row r="17" spans="1:10" ht="15">
      <c r="A17" s="108" t="s">
        <v>39</v>
      </c>
      <c r="B17" s="108" t="s">
        <v>182</v>
      </c>
      <c r="C17" s="108" t="s">
        <v>28</v>
      </c>
      <c r="D17" s="108" t="s">
        <v>93</v>
      </c>
      <c r="E17" s="108" t="s">
        <v>67</v>
      </c>
      <c r="F17" s="109">
        <v>531547</v>
      </c>
      <c r="G17" s="110">
        <v>644213</v>
      </c>
      <c r="H17" s="108" t="s">
        <v>92</v>
      </c>
      <c r="I17" s="108" t="s">
        <v>92</v>
      </c>
      <c r="J17" s="111">
        <v>44663</v>
      </c>
    </row>
    <row r="18" spans="1:10" ht="15">
      <c r="A18" s="108" t="s">
        <v>39</v>
      </c>
      <c r="B18" s="108" t="s">
        <v>182</v>
      </c>
      <c r="C18" s="108" t="s">
        <v>77</v>
      </c>
      <c r="D18" s="108" t="s">
        <v>56</v>
      </c>
      <c r="E18" s="108" t="s">
        <v>67</v>
      </c>
      <c r="F18" s="109">
        <v>532029</v>
      </c>
      <c r="G18" s="110">
        <v>430000</v>
      </c>
      <c r="H18" s="108" t="s">
        <v>69</v>
      </c>
      <c r="I18" s="108" t="s">
        <v>92</v>
      </c>
      <c r="J18" s="111">
        <v>44679</v>
      </c>
    </row>
    <row r="19" spans="1:10" ht="15">
      <c r="A19" s="108" t="s">
        <v>39</v>
      </c>
      <c r="B19" s="108" t="s">
        <v>182</v>
      </c>
      <c r="C19" s="108" t="s">
        <v>77</v>
      </c>
      <c r="D19" s="108" t="s">
        <v>56</v>
      </c>
      <c r="E19" s="108" t="s">
        <v>67</v>
      </c>
      <c r="F19" s="109">
        <v>531952</v>
      </c>
      <c r="G19" s="110">
        <v>335000</v>
      </c>
      <c r="H19" s="108" t="s">
        <v>69</v>
      </c>
      <c r="I19" s="108" t="s">
        <v>92</v>
      </c>
      <c r="J19" s="111">
        <v>44676</v>
      </c>
    </row>
    <row r="20" spans="1:10" ht="15">
      <c r="A20" s="108" t="s">
        <v>39</v>
      </c>
      <c r="B20" s="108" t="s">
        <v>182</v>
      </c>
      <c r="C20" s="108" t="s">
        <v>28</v>
      </c>
      <c r="D20" s="108" t="s">
        <v>93</v>
      </c>
      <c r="E20" s="108" t="s">
        <v>67</v>
      </c>
      <c r="F20" s="109">
        <v>532053</v>
      </c>
      <c r="G20" s="110">
        <v>503816</v>
      </c>
      <c r="H20" s="108" t="s">
        <v>92</v>
      </c>
      <c r="I20" s="108" t="s">
        <v>92</v>
      </c>
      <c r="J20" s="111">
        <v>44679</v>
      </c>
    </row>
    <row r="21" spans="1:10" ht="15">
      <c r="A21" s="108" t="s">
        <v>39</v>
      </c>
      <c r="B21" s="108" t="s">
        <v>182</v>
      </c>
      <c r="C21" s="108" t="s">
        <v>77</v>
      </c>
      <c r="D21" s="108" t="s">
        <v>56</v>
      </c>
      <c r="E21" s="108" t="s">
        <v>67</v>
      </c>
      <c r="F21" s="109">
        <v>532002</v>
      </c>
      <c r="G21" s="110">
        <v>838000</v>
      </c>
      <c r="H21" s="108" t="s">
        <v>69</v>
      </c>
      <c r="I21" s="108" t="s">
        <v>92</v>
      </c>
      <c r="J21" s="111">
        <v>44678</v>
      </c>
    </row>
    <row r="22" spans="1:10" ht="15">
      <c r="A22" s="108" t="s">
        <v>39</v>
      </c>
      <c r="B22" s="108" t="s">
        <v>182</v>
      </c>
      <c r="C22" s="108" t="s">
        <v>28</v>
      </c>
      <c r="D22" s="108" t="s">
        <v>47</v>
      </c>
      <c r="E22" s="108" t="s">
        <v>67</v>
      </c>
      <c r="F22" s="109">
        <v>531944</v>
      </c>
      <c r="G22" s="110">
        <v>560000</v>
      </c>
      <c r="H22" s="108" t="s">
        <v>69</v>
      </c>
      <c r="I22" s="108" t="s">
        <v>92</v>
      </c>
      <c r="J22" s="111">
        <v>44676</v>
      </c>
    </row>
    <row r="23" spans="1:10" ht="15">
      <c r="A23" s="108" t="s">
        <v>39</v>
      </c>
      <c r="B23" s="108" t="s">
        <v>182</v>
      </c>
      <c r="C23" s="108" t="s">
        <v>77</v>
      </c>
      <c r="D23" s="108" t="s">
        <v>56</v>
      </c>
      <c r="E23" s="108" t="s">
        <v>94</v>
      </c>
      <c r="F23" s="109">
        <v>531964</v>
      </c>
      <c r="G23" s="110">
        <v>2332000</v>
      </c>
      <c r="H23" s="108" t="s">
        <v>69</v>
      </c>
      <c r="I23" s="108" t="s">
        <v>92</v>
      </c>
      <c r="J23" s="111">
        <v>44677</v>
      </c>
    </row>
    <row r="24" spans="1:10" ht="15">
      <c r="A24" s="108" t="s">
        <v>39</v>
      </c>
      <c r="B24" s="108" t="s">
        <v>182</v>
      </c>
      <c r="C24" s="108" t="s">
        <v>28</v>
      </c>
      <c r="D24" s="108" t="s">
        <v>93</v>
      </c>
      <c r="E24" s="108" t="s">
        <v>67</v>
      </c>
      <c r="F24" s="109">
        <v>531817</v>
      </c>
      <c r="G24" s="110">
        <v>505430</v>
      </c>
      <c r="H24" s="108" t="s">
        <v>92</v>
      </c>
      <c r="I24" s="108" t="s">
        <v>92</v>
      </c>
      <c r="J24" s="111">
        <v>44672</v>
      </c>
    </row>
    <row r="25" spans="1:10" ht="15">
      <c r="A25" s="108" t="s">
        <v>39</v>
      </c>
      <c r="B25" s="108" t="s">
        <v>182</v>
      </c>
      <c r="C25" s="108" t="s">
        <v>77</v>
      </c>
      <c r="D25" s="108" t="s">
        <v>84</v>
      </c>
      <c r="E25" s="108" t="s">
        <v>67</v>
      </c>
      <c r="F25" s="109">
        <v>531709</v>
      </c>
      <c r="G25" s="110">
        <v>342000</v>
      </c>
      <c r="H25" s="108" t="s">
        <v>69</v>
      </c>
      <c r="I25" s="108" t="s">
        <v>92</v>
      </c>
      <c r="J25" s="111">
        <v>44669</v>
      </c>
    </row>
    <row r="26" spans="1:10" ht="15">
      <c r="A26" s="108" t="s">
        <v>39</v>
      </c>
      <c r="B26" s="108" t="s">
        <v>182</v>
      </c>
      <c r="C26" s="108" t="s">
        <v>99</v>
      </c>
      <c r="D26" s="108" t="s">
        <v>100</v>
      </c>
      <c r="E26" s="108" t="s">
        <v>67</v>
      </c>
      <c r="F26" s="109">
        <v>531661</v>
      </c>
      <c r="G26" s="110">
        <v>475000</v>
      </c>
      <c r="H26" s="108" t="s">
        <v>69</v>
      </c>
      <c r="I26" s="108" t="s">
        <v>92</v>
      </c>
      <c r="J26" s="111">
        <v>44666</v>
      </c>
    </row>
    <row r="27" spans="1:10" ht="15">
      <c r="A27" s="108" t="s">
        <v>39</v>
      </c>
      <c r="B27" s="108" t="s">
        <v>182</v>
      </c>
      <c r="C27" s="108" t="s">
        <v>77</v>
      </c>
      <c r="D27" s="108" t="s">
        <v>84</v>
      </c>
      <c r="E27" s="108" t="s">
        <v>67</v>
      </c>
      <c r="F27" s="109">
        <v>531727</v>
      </c>
      <c r="G27" s="110">
        <v>485000</v>
      </c>
      <c r="H27" s="108" t="s">
        <v>69</v>
      </c>
      <c r="I27" s="108" t="s">
        <v>92</v>
      </c>
      <c r="J27" s="111">
        <v>44670</v>
      </c>
    </row>
    <row r="28" spans="1:10" ht="15">
      <c r="A28" s="108" t="s">
        <v>39</v>
      </c>
      <c r="B28" s="108" t="s">
        <v>182</v>
      </c>
      <c r="C28" s="108" t="s">
        <v>77</v>
      </c>
      <c r="D28" s="108" t="s">
        <v>84</v>
      </c>
      <c r="E28" s="108" t="s">
        <v>67</v>
      </c>
      <c r="F28" s="109">
        <v>531352</v>
      </c>
      <c r="G28" s="110">
        <v>415000</v>
      </c>
      <c r="H28" s="108" t="s">
        <v>69</v>
      </c>
      <c r="I28" s="108" t="s">
        <v>92</v>
      </c>
      <c r="J28" s="111">
        <v>44657</v>
      </c>
    </row>
    <row r="29" spans="1:10" ht="15">
      <c r="A29" s="108" t="s">
        <v>39</v>
      </c>
      <c r="B29" s="108" t="s">
        <v>182</v>
      </c>
      <c r="C29" s="108" t="s">
        <v>28</v>
      </c>
      <c r="D29" s="108" t="s">
        <v>47</v>
      </c>
      <c r="E29" s="108" t="s">
        <v>67</v>
      </c>
      <c r="F29" s="109">
        <v>531655</v>
      </c>
      <c r="G29" s="110">
        <v>634000</v>
      </c>
      <c r="H29" s="108" t="s">
        <v>69</v>
      </c>
      <c r="I29" s="108" t="s">
        <v>92</v>
      </c>
      <c r="J29" s="111">
        <v>44666</v>
      </c>
    </row>
    <row r="30" spans="1:10" ht="15">
      <c r="A30" s="108" t="s">
        <v>39</v>
      </c>
      <c r="B30" s="108" t="s">
        <v>182</v>
      </c>
      <c r="C30" s="108" t="s">
        <v>77</v>
      </c>
      <c r="D30" s="108" t="s">
        <v>56</v>
      </c>
      <c r="E30" s="108" t="s">
        <v>67</v>
      </c>
      <c r="F30" s="109">
        <v>531342</v>
      </c>
      <c r="G30" s="110">
        <v>438900</v>
      </c>
      <c r="H30" s="108" t="s">
        <v>69</v>
      </c>
      <c r="I30" s="108" t="s">
        <v>92</v>
      </c>
      <c r="J30" s="111">
        <v>44657</v>
      </c>
    </row>
    <row r="31" spans="1:10" ht="15">
      <c r="A31" s="108" t="s">
        <v>39</v>
      </c>
      <c r="B31" s="108" t="s">
        <v>182</v>
      </c>
      <c r="C31" s="108" t="s">
        <v>57</v>
      </c>
      <c r="D31" s="108" t="s">
        <v>87</v>
      </c>
      <c r="E31" s="108" t="s">
        <v>67</v>
      </c>
      <c r="F31" s="109">
        <v>531370</v>
      </c>
      <c r="G31" s="110">
        <v>450000</v>
      </c>
      <c r="H31" s="108" t="s">
        <v>69</v>
      </c>
      <c r="I31" s="108" t="s">
        <v>92</v>
      </c>
      <c r="J31" s="111">
        <v>44657</v>
      </c>
    </row>
    <row r="32" spans="1:10" ht="15">
      <c r="A32" s="108" t="s">
        <v>39</v>
      </c>
      <c r="B32" s="108" t="s">
        <v>182</v>
      </c>
      <c r="C32" s="108" t="s">
        <v>57</v>
      </c>
      <c r="D32" s="108" t="s">
        <v>87</v>
      </c>
      <c r="E32" s="108" t="s">
        <v>94</v>
      </c>
      <c r="F32" s="109">
        <v>531859</v>
      </c>
      <c r="G32" s="110">
        <v>115000</v>
      </c>
      <c r="H32" s="108" t="s">
        <v>69</v>
      </c>
      <c r="I32" s="108" t="s">
        <v>92</v>
      </c>
      <c r="J32" s="111">
        <v>44673</v>
      </c>
    </row>
    <row r="33" spans="1:10" ht="15">
      <c r="A33" s="108" t="s">
        <v>39</v>
      </c>
      <c r="B33" s="108" t="s">
        <v>182</v>
      </c>
      <c r="C33" s="108" t="s">
        <v>28</v>
      </c>
      <c r="D33" s="108" t="s">
        <v>93</v>
      </c>
      <c r="E33" s="108" t="s">
        <v>67</v>
      </c>
      <c r="F33" s="109">
        <v>531604</v>
      </c>
      <c r="G33" s="110">
        <v>521150</v>
      </c>
      <c r="H33" s="108" t="s">
        <v>92</v>
      </c>
      <c r="I33" s="108" t="s">
        <v>92</v>
      </c>
      <c r="J33" s="111">
        <v>44665</v>
      </c>
    </row>
    <row r="34" spans="1:10" ht="15">
      <c r="A34" s="108" t="s">
        <v>39</v>
      </c>
      <c r="B34" s="108" t="s">
        <v>182</v>
      </c>
      <c r="C34" s="108" t="s">
        <v>28</v>
      </c>
      <c r="D34" s="108" t="s">
        <v>103</v>
      </c>
      <c r="E34" s="108" t="s">
        <v>73</v>
      </c>
      <c r="F34" s="109">
        <v>531738</v>
      </c>
      <c r="G34" s="110">
        <v>1225000</v>
      </c>
      <c r="H34" s="108" t="s">
        <v>69</v>
      </c>
      <c r="I34" s="108" t="s">
        <v>92</v>
      </c>
      <c r="J34" s="111">
        <v>44670</v>
      </c>
    </row>
    <row r="35" spans="1:10" ht="15">
      <c r="A35" s="108" t="s">
        <v>39</v>
      </c>
      <c r="B35" s="108" t="s">
        <v>182</v>
      </c>
      <c r="C35" s="108" t="s">
        <v>28</v>
      </c>
      <c r="D35" s="108" t="s">
        <v>93</v>
      </c>
      <c r="E35" s="108" t="s">
        <v>67</v>
      </c>
      <c r="F35" s="109">
        <v>531622</v>
      </c>
      <c r="G35" s="110">
        <v>656855</v>
      </c>
      <c r="H35" s="108" t="s">
        <v>92</v>
      </c>
      <c r="I35" s="108" t="s">
        <v>92</v>
      </c>
      <c r="J35" s="111">
        <v>44665</v>
      </c>
    </row>
    <row r="36" spans="1:10" ht="15">
      <c r="A36" s="108" t="s">
        <v>39</v>
      </c>
      <c r="B36" s="108" t="s">
        <v>182</v>
      </c>
      <c r="C36" s="108" t="s">
        <v>28</v>
      </c>
      <c r="D36" s="108" t="s">
        <v>46</v>
      </c>
      <c r="E36" s="108" t="s">
        <v>67</v>
      </c>
      <c r="F36" s="109">
        <v>531697</v>
      </c>
      <c r="G36" s="110">
        <v>460000</v>
      </c>
      <c r="H36" s="108" t="s">
        <v>69</v>
      </c>
      <c r="I36" s="108" t="s">
        <v>92</v>
      </c>
      <c r="J36" s="111">
        <v>44669</v>
      </c>
    </row>
    <row r="37" spans="1:10" ht="15">
      <c r="A37" s="108" t="s">
        <v>39</v>
      </c>
      <c r="B37" s="108" t="s">
        <v>182</v>
      </c>
      <c r="C37" s="108" t="s">
        <v>104</v>
      </c>
      <c r="D37" s="108" t="s">
        <v>105</v>
      </c>
      <c r="E37" s="108" t="s">
        <v>67</v>
      </c>
      <c r="F37" s="109">
        <v>531802</v>
      </c>
      <c r="G37" s="110">
        <v>459000</v>
      </c>
      <c r="H37" s="108" t="s">
        <v>69</v>
      </c>
      <c r="I37" s="108" t="s">
        <v>92</v>
      </c>
      <c r="J37" s="111">
        <v>44671</v>
      </c>
    </row>
    <row r="38" spans="1:10" ht="15">
      <c r="A38" s="108" t="s">
        <v>39</v>
      </c>
      <c r="B38" s="108" t="s">
        <v>182</v>
      </c>
      <c r="C38" s="108" t="s">
        <v>77</v>
      </c>
      <c r="D38" s="108" t="s">
        <v>84</v>
      </c>
      <c r="E38" s="108" t="s">
        <v>67</v>
      </c>
      <c r="F38" s="109">
        <v>531907</v>
      </c>
      <c r="G38" s="110">
        <v>530000</v>
      </c>
      <c r="H38" s="108" t="s">
        <v>69</v>
      </c>
      <c r="I38" s="108" t="s">
        <v>92</v>
      </c>
      <c r="J38" s="111">
        <v>44673</v>
      </c>
    </row>
    <row r="39" spans="1:10" ht="15">
      <c r="A39" s="108" t="s">
        <v>62</v>
      </c>
      <c r="B39" s="108" t="s">
        <v>183</v>
      </c>
      <c r="C39" s="108" t="s">
        <v>55</v>
      </c>
      <c r="D39" s="108" t="s">
        <v>106</v>
      </c>
      <c r="E39" s="108" t="s">
        <v>67</v>
      </c>
      <c r="F39" s="109">
        <v>531846</v>
      </c>
      <c r="G39" s="110">
        <v>640000</v>
      </c>
      <c r="H39" s="108" t="s">
        <v>69</v>
      </c>
      <c r="I39" s="108" t="s">
        <v>92</v>
      </c>
      <c r="J39" s="111">
        <v>44672</v>
      </c>
    </row>
    <row r="40" spans="1:10" ht="15">
      <c r="A40" s="108" t="s">
        <v>62</v>
      </c>
      <c r="B40" s="108" t="s">
        <v>183</v>
      </c>
      <c r="C40" s="108" t="s">
        <v>57</v>
      </c>
      <c r="D40" s="108" t="s">
        <v>58</v>
      </c>
      <c r="E40" s="108" t="s">
        <v>67</v>
      </c>
      <c r="F40" s="109">
        <v>532117</v>
      </c>
      <c r="G40" s="110">
        <v>495000</v>
      </c>
      <c r="H40" s="108" t="s">
        <v>69</v>
      </c>
      <c r="I40" s="108" t="s">
        <v>92</v>
      </c>
      <c r="J40" s="111">
        <v>44680</v>
      </c>
    </row>
    <row r="41" spans="1:10" ht="15">
      <c r="A41" s="108" t="s">
        <v>72</v>
      </c>
      <c r="B41" s="108" t="s">
        <v>184</v>
      </c>
      <c r="C41" s="108" t="s">
        <v>81</v>
      </c>
      <c r="D41" s="108" t="s">
        <v>98</v>
      </c>
      <c r="E41" s="108" t="s">
        <v>94</v>
      </c>
      <c r="F41" s="109">
        <v>531751</v>
      </c>
      <c r="G41" s="110">
        <v>8975862</v>
      </c>
      <c r="H41" s="108" t="s">
        <v>69</v>
      </c>
      <c r="I41" s="108" t="s">
        <v>92</v>
      </c>
      <c r="J41" s="111">
        <v>44670</v>
      </c>
    </row>
    <row r="42" spans="1:10" ht="15">
      <c r="A42" s="108" t="s">
        <v>72</v>
      </c>
      <c r="B42" s="108" t="s">
        <v>184</v>
      </c>
      <c r="C42" s="108" t="s">
        <v>77</v>
      </c>
      <c r="D42" s="108" t="s">
        <v>61</v>
      </c>
      <c r="E42" s="108" t="s">
        <v>67</v>
      </c>
      <c r="F42" s="109">
        <v>531659</v>
      </c>
      <c r="G42" s="110">
        <v>407500</v>
      </c>
      <c r="H42" s="108" t="s">
        <v>69</v>
      </c>
      <c r="I42" s="108" t="s">
        <v>92</v>
      </c>
      <c r="J42" s="111">
        <v>44666</v>
      </c>
    </row>
    <row r="43" spans="1:10" ht="15">
      <c r="A43" s="108" t="s">
        <v>72</v>
      </c>
      <c r="B43" s="108" t="s">
        <v>184</v>
      </c>
      <c r="C43" s="108" t="s">
        <v>77</v>
      </c>
      <c r="D43" s="108" t="s">
        <v>61</v>
      </c>
      <c r="E43" s="108" t="s">
        <v>96</v>
      </c>
      <c r="F43" s="109">
        <v>531593</v>
      </c>
      <c r="G43" s="110">
        <v>433000</v>
      </c>
      <c r="H43" s="108" t="s">
        <v>69</v>
      </c>
      <c r="I43" s="108" t="s">
        <v>92</v>
      </c>
      <c r="J43" s="111">
        <v>44664</v>
      </c>
    </row>
    <row r="44" spans="1:10" ht="15">
      <c r="A44" s="108" t="s">
        <v>72</v>
      </c>
      <c r="B44" s="108" t="s">
        <v>184</v>
      </c>
      <c r="C44" s="108" t="s">
        <v>77</v>
      </c>
      <c r="D44" s="108" t="s">
        <v>61</v>
      </c>
      <c r="E44" s="108" t="s">
        <v>67</v>
      </c>
      <c r="F44" s="109">
        <v>532112</v>
      </c>
      <c r="G44" s="110">
        <v>575000</v>
      </c>
      <c r="H44" s="108" t="s">
        <v>69</v>
      </c>
      <c r="I44" s="108" t="s">
        <v>92</v>
      </c>
      <c r="J44" s="111">
        <v>44680</v>
      </c>
    </row>
    <row r="45" spans="1:10" ht="15">
      <c r="A45" s="108" t="s">
        <v>72</v>
      </c>
      <c r="B45" s="108" t="s">
        <v>184</v>
      </c>
      <c r="C45" s="108" t="s">
        <v>81</v>
      </c>
      <c r="D45" s="108" t="s">
        <v>98</v>
      </c>
      <c r="E45" s="108" t="s">
        <v>67</v>
      </c>
      <c r="F45" s="109">
        <v>531636</v>
      </c>
      <c r="G45" s="110">
        <v>498350</v>
      </c>
      <c r="H45" s="108" t="s">
        <v>69</v>
      </c>
      <c r="I45" s="108" t="s">
        <v>92</v>
      </c>
      <c r="J45" s="111">
        <v>44666</v>
      </c>
    </row>
    <row r="46" spans="1:10" ht="15">
      <c r="A46" s="108" t="s">
        <v>72</v>
      </c>
      <c r="B46" s="108" t="s">
        <v>184</v>
      </c>
      <c r="C46" s="108" t="s">
        <v>77</v>
      </c>
      <c r="D46" s="108" t="s">
        <v>60</v>
      </c>
      <c r="E46" s="108" t="s">
        <v>67</v>
      </c>
      <c r="F46" s="109">
        <v>532105</v>
      </c>
      <c r="G46" s="110">
        <v>445000</v>
      </c>
      <c r="H46" s="108" t="s">
        <v>69</v>
      </c>
      <c r="I46" s="108" t="s">
        <v>92</v>
      </c>
      <c r="J46" s="111">
        <v>44680</v>
      </c>
    </row>
    <row r="47" spans="1:10" ht="15">
      <c r="A47" s="108" t="s">
        <v>72</v>
      </c>
      <c r="B47" s="108" t="s">
        <v>184</v>
      </c>
      <c r="C47" s="108" t="s">
        <v>75</v>
      </c>
      <c r="D47" s="108" t="s">
        <v>76</v>
      </c>
      <c r="E47" s="108" t="s">
        <v>67</v>
      </c>
      <c r="F47" s="109">
        <v>531254</v>
      </c>
      <c r="G47" s="110">
        <v>549000</v>
      </c>
      <c r="H47" s="108" t="s">
        <v>69</v>
      </c>
      <c r="I47" s="108" t="s">
        <v>92</v>
      </c>
      <c r="J47" s="111">
        <v>44652</v>
      </c>
    </row>
    <row r="48" spans="1:10" ht="15">
      <c r="A48" s="108" t="s">
        <v>72</v>
      </c>
      <c r="B48" s="108" t="s">
        <v>184</v>
      </c>
      <c r="C48" s="108" t="s">
        <v>77</v>
      </c>
      <c r="D48" s="108" t="s">
        <v>61</v>
      </c>
      <c r="E48" s="108" t="s">
        <v>67</v>
      </c>
      <c r="F48" s="109">
        <v>531882</v>
      </c>
      <c r="G48" s="110">
        <v>375000</v>
      </c>
      <c r="H48" s="108" t="s">
        <v>69</v>
      </c>
      <c r="I48" s="108" t="s">
        <v>92</v>
      </c>
      <c r="J48" s="111">
        <v>44673</v>
      </c>
    </row>
    <row r="49" spans="1:10" ht="15">
      <c r="A49" s="108" t="s">
        <v>72</v>
      </c>
      <c r="B49" s="108" t="s">
        <v>184</v>
      </c>
      <c r="C49" s="108" t="s">
        <v>27</v>
      </c>
      <c r="D49" s="108" t="s">
        <v>48</v>
      </c>
      <c r="E49" s="108" t="s">
        <v>101</v>
      </c>
      <c r="F49" s="109">
        <v>531670</v>
      </c>
      <c r="G49" s="110">
        <v>378000</v>
      </c>
      <c r="H49" s="108" t="s">
        <v>69</v>
      </c>
      <c r="I49" s="108" t="s">
        <v>92</v>
      </c>
      <c r="J49" s="111">
        <v>44666</v>
      </c>
    </row>
    <row r="50" spans="1:10" ht="15">
      <c r="A50" s="108" t="s">
        <v>72</v>
      </c>
      <c r="B50" s="108" t="s">
        <v>184</v>
      </c>
      <c r="C50" s="108" t="s">
        <v>27</v>
      </c>
      <c r="D50" s="108" t="s">
        <v>102</v>
      </c>
      <c r="E50" s="108" t="s">
        <v>96</v>
      </c>
      <c r="F50" s="109">
        <v>531695</v>
      </c>
      <c r="G50" s="110">
        <v>219000</v>
      </c>
      <c r="H50" s="108" t="s">
        <v>69</v>
      </c>
      <c r="I50" s="108" t="s">
        <v>92</v>
      </c>
      <c r="J50" s="111">
        <v>44669</v>
      </c>
    </row>
    <row r="51" spans="1:10" ht="15">
      <c r="A51" s="108" t="s">
        <v>72</v>
      </c>
      <c r="B51" s="108" t="s">
        <v>184</v>
      </c>
      <c r="C51" s="108" t="s">
        <v>77</v>
      </c>
      <c r="D51" s="108" t="s">
        <v>61</v>
      </c>
      <c r="E51" s="108" t="s">
        <v>67</v>
      </c>
      <c r="F51" s="109">
        <v>532077</v>
      </c>
      <c r="G51" s="110">
        <v>439450</v>
      </c>
      <c r="H51" s="108" t="s">
        <v>69</v>
      </c>
      <c r="I51" s="108" t="s">
        <v>92</v>
      </c>
      <c r="J51" s="111">
        <v>44680</v>
      </c>
    </row>
    <row r="52" spans="1:10" ht="15">
      <c r="A52" s="108" t="s">
        <v>72</v>
      </c>
      <c r="B52" s="108" t="s">
        <v>184</v>
      </c>
      <c r="C52" s="108" t="s">
        <v>77</v>
      </c>
      <c r="D52" s="108" t="s">
        <v>61</v>
      </c>
      <c r="E52" s="108" t="s">
        <v>67</v>
      </c>
      <c r="F52" s="109">
        <v>532075</v>
      </c>
      <c r="G52" s="110">
        <v>872953</v>
      </c>
      <c r="H52" s="108" t="s">
        <v>92</v>
      </c>
      <c r="I52" s="108" t="s">
        <v>92</v>
      </c>
      <c r="J52" s="111">
        <v>44680</v>
      </c>
    </row>
    <row r="53" spans="1:10" ht="15">
      <c r="A53" s="108" t="s">
        <v>72</v>
      </c>
      <c r="B53" s="108" t="s">
        <v>184</v>
      </c>
      <c r="C53" s="108" t="s">
        <v>27</v>
      </c>
      <c r="D53" s="108" t="s">
        <v>80</v>
      </c>
      <c r="E53" s="108" t="s">
        <v>67</v>
      </c>
      <c r="F53" s="109">
        <v>531282</v>
      </c>
      <c r="G53" s="110">
        <v>750000</v>
      </c>
      <c r="H53" s="108" t="s">
        <v>69</v>
      </c>
      <c r="I53" s="108" t="s">
        <v>92</v>
      </c>
      <c r="J53" s="111">
        <v>44655</v>
      </c>
    </row>
    <row r="54" spans="1:10" ht="15">
      <c r="A54" s="108" t="s">
        <v>72</v>
      </c>
      <c r="B54" s="108" t="s">
        <v>184</v>
      </c>
      <c r="C54" s="108" t="s">
        <v>77</v>
      </c>
      <c r="D54" s="108" t="s">
        <v>61</v>
      </c>
      <c r="E54" s="108" t="s">
        <v>67</v>
      </c>
      <c r="F54" s="109">
        <v>532136</v>
      </c>
      <c r="G54" s="110">
        <v>410000</v>
      </c>
      <c r="H54" s="108" t="s">
        <v>69</v>
      </c>
      <c r="I54" s="108" t="s">
        <v>92</v>
      </c>
      <c r="J54" s="111">
        <v>44680</v>
      </c>
    </row>
    <row r="55" spans="1:10" ht="15">
      <c r="A55" s="108" t="s">
        <v>72</v>
      </c>
      <c r="B55" s="108" t="s">
        <v>184</v>
      </c>
      <c r="C55" s="108" t="s">
        <v>77</v>
      </c>
      <c r="D55" s="108" t="s">
        <v>61</v>
      </c>
      <c r="E55" s="108" t="s">
        <v>67</v>
      </c>
      <c r="F55" s="109">
        <v>531710</v>
      </c>
      <c r="G55" s="110">
        <v>656000</v>
      </c>
      <c r="H55" s="108" t="s">
        <v>69</v>
      </c>
      <c r="I55" s="108" t="s">
        <v>92</v>
      </c>
      <c r="J55" s="111">
        <v>44669</v>
      </c>
    </row>
    <row r="56" spans="1:10" ht="15">
      <c r="A56" s="108" t="s">
        <v>72</v>
      </c>
      <c r="B56" s="108" t="s">
        <v>184</v>
      </c>
      <c r="C56" s="108" t="s">
        <v>27</v>
      </c>
      <c r="D56" s="108" t="s">
        <v>108</v>
      </c>
      <c r="E56" s="108" t="s">
        <v>67</v>
      </c>
      <c r="F56" s="109">
        <v>531938</v>
      </c>
      <c r="G56" s="110">
        <v>800000</v>
      </c>
      <c r="H56" s="108" t="s">
        <v>69</v>
      </c>
      <c r="I56" s="108" t="s">
        <v>92</v>
      </c>
      <c r="J56" s="111">
        <v>44676</v>
      </c>
    </row>
    <row r="57" spans="1:10" ht="15">
      <c r="A57" s="108" t="s">
        <v>72</v>
      </c>
      <c r="B57" s="108" t="s">
        <v>184</v>
      </c>
      <c r="C57" s="108" t="s">
        <v>70</v>
      </c>
      <c r="D57" s="108" t="s">
        <v>89</v>
      </c>
      <c r="E57" s="108" t="s">
        <v>67</v>
      </c>
      <c r="F57" s="109">
        <v>532093</v>
      </c>
      <c r="G57" s="110">
        <v>334000</v>
      </c>
      <c r="H57" s="108" t="s">
        <v>69</v>
      </c>
      <c r="I57" s="108" t="s">
        <v>92</v>
      </c>
      <c r="J57" s="111">
        <v>44680</v>
      </c>
    </row>
    <row r="58" spans="1:10" ht="15">
      <c r="A58" s="108" t="s">
        <v>72</v>
      </c>
      <c r="B58" s="108" t="s">
        <v>184</v>
      </c>
      <c r="C58" s="108" t="s">
        <v>27</v>
      </c>
      <c r="D58" s="108" t="s">
        <v>74</v>
      </c>
      <c r="E58" s="108" t="s">
        <v>73</v>
      </c>
      <c r="F58" s="109">
        <v>531240</v>
      </c>
      <c r="G58" s="110">
        <v>4200000</v>
      </c>
      <c r="H58" s="108" t="s">
        <v>69</v>
      </c>
      <c r="I58" s="108" t="s">
        <v>92</v>
      </c>
      <c r="J58" s="111">
        <v>44652</v>
      </c>
    </row>
    <row r="59" spans="1:10" ht="15">
      <c r="A59" s="108" t="s">
        <v>72</v>
      </c>
      <c r="B59" s="108" t="s">
        <v>184</v>
      </c>
      <c r="C59" s="108" t="s">
        <v>75</v>
      </c>
      <c r="D59" s="108" t="s">
        <v>88</v>
      </c>
      <c r="E59" s="108" t="s">
        <v>67</v>
      </c>
      <c r="F59" s="109">
        <v>531997</v>
      </c>
      <c r="G59" s="110">
        <v>457000</v>
      </c>
      <c r="H59" s="108" t="s">
        <v>69</v>
      </c>
      <c r="I59" s="108" t="s">
        <v>92</v>
      </c>
      <c r="J59" s="111">
        <v>44678</v>
      </c>
    </row>
    <row r="60" spans="1:10" ht="15">
      <c r="A60" s="108" t="s">
        <v>72</v>
      </c>
      <c r="B60" s="108" t="s">
        <v>184</v>
      </c>
      <c r="C60" s="108" t="s">
        <v>75</v>
      </c>
      <c r="D60" s="108" t="s">
        <v>88</v>
      </c>
      <c r="E60" s="108" t="s">
        <v>67</v>
      </c>
      <c r="F60" s="109">
        <v>531411</v>
      </c>
      <c r="G60" s="110">
        <v>484500</v>
      </c>
      <c r="H60" s="108" t="s">
        <v>69</v>
      </c>
      <c r="I60" s="108" t="s">
        <v>92</v>
      </c>
      <c r="J60" s="111">
        <v>44658</v>
      </c>
    </row>
    <row r="61" spans="1:10" ht="15">
      <c r="A61" s="108" t="s">
        <v>72</v>
      </c>
      <c r="B61" s="108" t="s">
        <v>184</v>
      </c>
      <c r="C61" s="108" t="s">
        <v>77</v>
      </c>
      <c r="D61" s="108" t="s">
        <v>61</v>
      </c>
      <c r="E61" s="108" t="s">
        <v>67</v>
      </c>
      <c r="F61" s="109">
        <v>531837</v>
      </c>
      <c r="G61" s="110">
        <v>867700</v>
      </c>
      <c r="H61" s="108" t="s">
        <v>69</v>
      </c>
      <c r="I61" s="108" t="s">
        <v>92</v>
      </c>
      <c r="J61" s="111">
        <v>44672</v>
      </c>
    </row>
    <row r="62" spans="1:10" ht="15">
      <c r="A62" s="108" t="s">
        <v>72</v>
      </c>
      <c r="B62" s="108" t="s">
        <v>184</v>
      </c>
      <c r="C62" s="108" t="s">
        <v>77</v>
      </c>
      <c r="D62" s="108" t="s">
        <v>60</v>
      </c>
      <c r="E62" s="108" t="s">
        <v>67</v>
      </c>
      <c r="F62" s="109">
        <v>531813</v>
      </c>
      <c r="G62" s="110">
        <v>663250</v>
      </c>
      <c r="H62" s="108" t="s">
        <v>69</v>
      </c>
      <c r="I62" s="108" t="s">
        <v>92</v>
      </c>
      <c r="J62" s="111">
        <v>44672</v>
      </c>
    </row>
    <row r="63" spans="1:10" ht="15">
      <c r="A63" s="108" t="s">
        <v>72</v>
      </c>
      <c r="B63" s="108" t="s">
        <v>184</v>
      </c>
      <c r="C63" s="108" t="s">
        <v>77</v>
      </c>
      <c r="D63" s="108" t="s">
        <v>61</v>
      </c>
      <c r="E63" s="108" t="s">
        <v>67</v>
      </c>
      <c r="F63" s="109">
        <v>531283</v>
      </c>
      <c r="G63" s="110">
        <v>231000</v>
      </c>
      <c r="H63" s="108" t="s">
        <v>69</v>
      </c>
      <c r="I63" s="108" t="s">
        <v>92</v>
      </c>
      <c r="J63" s="111">
        <v>44655</v>
      </c>
    </row>
    <row r="64" spans="1:10" ht="15">
      <c r="A64" s="108" t="s">
        <v>72</v>
      </c>
      <c r="B64" s="108" t="s">
        <v>184</v>
      </c>
      <c r="C64" s="108" t="s">
        <v>70</v>
      </c>
      <c r="D64" s="108" t="s">
        <v>107</v>
      </c>
      <c r="E64" s="108" t="s">
        <v>67</v>
      </c>
      <c r="F64" s="109">
        <v>531899</v>
      </c>
      <c r="G64" s="110">
        <v>486000</v>
      </c>
      <c r="H64" s="108" t="s">
        <v>69</v>
      </c>
      <c r="I64" s="108" t="s">
        <v>92</v>
      </c>
      <c r="J64" s="111">
        <v>44673</v>
      </c>
    </row>
    <row r="65" spans="1:10" ht="15">
      <c r="A65" s="108" t="s">
        <v>72</v>
      </c>
      <c r="B65" s="108" t="s">
        <v>184</v>
      </c>
      <c r="C65" s="108" t="s">
        <v>77</v>
      </c>
      <c r="D65" s="108" t="s">
        <v>61</v>
      </c>
      <c r="E65" s="108" t="s">
        <v>67</v>
      </c>
      <c r="F65" s="109">
        <v>531307</v>
      </c>
      <c r="G65" s="110">
        <v>405000</v>
      </c>
      <c r="H65" s="108" t="s">
        <v>69</v>
      </c>
      <c r="I65" s="108" t="s">
        <v>92</v>
      </c>
      <c r="J65" s="111">
        <v>44656</v>
      </c>
    </row>
    <row r="66" spans="1:10" ht="15">
      <c r="A66" s="108" t="s">
        <v>72</v>
      </c>
      <c r="B66" s="108" t="s">
        <v>184</v>
      </c>
      <c r="C66" s="108" t="s">
        <v>77</v>
      </c>
      <c r="D66" s="108" t="s">
        <v>61</v>
      </c>
      <c r="E66" s="108" t="s">
        <v>67</v>
      </c>
      <c r="F66" s="109">
        <v>531755</v>
      </c>
      <c r="G66" s="110">
        <v>312500</v>
      </c>
      <c r="H66" s="108" t="s">
        <v>69</v>
      </c>
      <c r="I66" s="108" t="s">
        <v>92</v>
      </c>
      <c r="J66" s="111">
        <v>44671</v>
      </c>
    </row>
    <row r="67" spans="1:10" ht="15">
      <c r="A67" s="108" t="s">
        <v>72</v>
      </c>
      <c r="B67" s="108" t="s">
        <v>184</v>
      </c>
      <c r="C67" s="108" t="s">
        <v>77</v>
      </c>
      <c r="D67" s="108" t="s">
        <v>61</v>
      </c>
      <c r="E67" s="108" t="s">
        <v>67</v>
      </c>
      <c r="F67" s="109">
        <v>531950</v>
      </c>
      <c r="G67" s="110">
        <v>969869</v>
      </c>
      <c r="H67" s="108" t="s">
        <v>92</v>
      </c>
      <c r="I67" s="108" t="s">
        <v>92</v>
      </c>
      <c r="J67" s="111">
        <v>44676</v>
      </c>
    </row>
    <row r="68" spans="1:10" ht="15">
      <c r="A68" s="108" t="s">
        <v>72</v>
      </c>
      <c r="B68" s="108" t="s">
        <v>184</v>
      </c>
      <c r="C68" s="108" t="s">
        <v>77</v>
      </c>
      <c r="D68" s="108" t="s">
        <v>61</v>
      </c>
      <c r="E68" s="108" t="s">
        <v>67</v>
      </c>
      <c r="F68" s="109">
        <v>531855</v>
      </c>
      <c r="G68" s="110">
        <v>1025000</v>
      </c>
      <c r="H68" s="108" t="s">
        <v>69</v>
      </c>
      <c r="I68" s="108" t="s">
        <v>92</v>
      </c>
      <c r="J68" s="111">
        <v>44673</v>
      </c>
    </row>
    <row r="69" spans="1:10" ht="15">
      <c r="A69" s="108" t="s">
        <v>72</v>
      </c>
      <c r="B69" s="108" t="s">
        <v>184</v>
      </c>
      <c r="C69" s="108" t="s">
        <v>77</v>
      </c>
      <c r="D69" s="108" t="s">
        <v>60</v>
      </c>
      <c r="E69" s="108" t="s">
        <v>83</v>
      </c>
      <c r="F69" s="109">
        <v>531311</v>
      </c>
      <c r="G69" s="110">
        <v>349900</v>
      </c>
      <c r="H69" s="108" t="s">
        <v>69</v>
      </c>
      <c r="I69" s="108" t="s">
        <v>92</v>
      </c>
      <c r="J69" s="111">
        <v>44656</v>
      </c>
    </row>
    <row r="70" spans="1:10" ht="15">
      <c r="A70" s="108" t="s">
        <v>72</v>
      </c>
      <c r="B70" s="108" t="s">
        <v>184</v>
      </c>
      <c r="C70" s="108" t="s">
        <v>27</v>
      </c>
      <c r="D70" s="108" t="s">
        <v>108</v>
      </c>
      <c r="E70" s="108" t="s">
        <v>67</v>
      </c>
      <c r="F70" s="109">
        <v>531958</v>
      </c>
      <c r="G70" s="110">
        <v>800000</v>
      </c>
      <c r="H70" s="108" t="s">
        <v>69</v>
      </c>
      <c r="I70" s="108" t="s">
        <v>92</v>
      </c>
      <c r="J70" s="111">
        <v>44676</v>
      </c>
    </row>
    <row r="71" spans="1:10" ht="15">
      <c r="A71" s="108" t="s">
        <v>72</v>
      </c>
      <c r="B71" s="108" t="s">
        <v>184</v>
      </c>
      <c r="C71" s="108" t="s">
        <v>70</v>
      </c>
      <c r="D71" s="108" t="s">
        <v>89</v>
      </c>
      <c r="E71" s="108" t="s">
        <v>67</v>
      </c>
      <c r="F71" s="109">
        <v>531421</v>
      </c>
      <c r="G71" s="110">
        <v>426000</v>
      </c>
      <c r="H71" s="108" t="s">
        <v>69</v>
      </c>
      <c r="I71" s="108" t="s">
        <v>92</v>
      </c>
      <c r="J71" s="111">
        <v>44659</v>
      </c>
    </row>
    <row r="72" spans="1:10" ht="15">
      <c r="A72" s="108" t="s">
        <v>40</v>
      </c>
      <c r="B72" s="108" t="s">
        <v>185</v>
      </c>
      <c r="C72" s="108" t="s">
        <v>77</v>
      </c>
      <c r="D72" s="108" t="s">
        <v>78</v>
      </c>
      <c r="E72" s="108" t="s">
        <v>67</v>
      </c>
      <c r="F72" s="109">
        <v>531647</v>
      </c>
      <c r="G72" s="110">
        <v>439000</v>
      </c>
      <c r="H72" s="108" t="s">
        <v>69</v>
      </c>
      <c r="I72" s="108" t="s">
        <v>92</v>
      </c>
      <c r="J72" s="111">
        <v>44666</v>
      </c>
    </row>
    <row r="73" spans="1:10" ht="15">
      <c r="A73" s="108" t="s">
        <v>40</v>
      </c>
      <c r="B73" s="108" t="s">
        <v>185</v>
      </c>
      <c r="C73" s="108" t="s">
        <v>77</v>
      </c>
      <c r="D73" s="108" t="s">
        <v>78</v>
      </c>
      <c r="E73" s="108" t="s">
        <v>67</v>
      </c>
      <c r="F73" s="109">
        <v>531827</v>
      </c>
      <c r="G73" s="110">
        <v>540000</v>
      </c>
      <c r="H73" s="108" t="s">
        <v>69</v>
      </c>
      <c r="I73" s="108" t="s">
        <v>92</v>
      </c>
      <c r="J73" s="111">
        <v>44672</v>
      </c>
    </row>
    <row r="74" spans="1:10" ht="15">
      <c r="A74" s="108" t="s">
        <v>40</v>
      </c>
      <c r="B74" s="108" t="s">
        <v>185</v>
      </c>
      <c r="C74" s="108" t="s">
        <v>77</v>
      </c>
      <c r="D74" s="108" t="s">
        <v>78</v>
      </c>
      <c r="E74" s="108" t="s">
        <v>67</v>
      </c>
      <c r="F74" s="109">
        <v>531946</v>
      </c>
      <c r="G74" s="110">
        <v>273000</v>
      </c>
      <c r="H74" s="108" t="s">
        <v>69</v>
      </c>
      <c r="I74" s="108" t="s">
        <v>92</v>
      </c>
      <c r="J74" s="111">
        <v>44676</v>
      </c>
    </row>
    <row r="75" spans="1:10" ht="15">
      <c r="A75" s="108" t="s">
        <v>40</v>
      </c>
      <c r="B75" s="108" t="s">
        <v>185</v>
      </c>
      <c r="C75" s="108" t="s">
        <v>77</v>
      </c>
      <c r="D75" s="108" t="s">
        <v>59</v>
      </c>
      <c r="E75" s="108" t="s">
        <v>94</v>
      </c>
      <c r="F75" s="109">
        <v>531889</v>
      </c>
      <c r="G75" s="110">
        <v>240000</v>
      </c>
      <c r="H75" s="108" t="s">
        <v>69</v>
      </c>
      <c r="I75" s="108" t="s">
        <v>92</v>
      </c>
      <c r="J75" s="111">
        <v>44673</v>
      </c>
    </row>
    <row r="76" spans="1:10" ht="15">
      <c r="A76" s="108" t="s">
        <v>40</v>
      </c>
      <c r="B76" s="108" t="s">
        <v>185</v>
      </c>
      <c r="C76" s="108" t="s">
        <v>77</v>
      </c>
      <c r="D76" s="108" t="s">
        <v>59</v>
      </c>
      <c r="E76" s="108" t="s">
        <v>67</v>
      </c>
      <c r="F76" s="109">
        <v>531904</v>
      </c>
      <c r="G76" s="110">
        <v>410000</v>
      </c>
      <c r="H76" s="108" t="s">
        <v>69</v>
      </c>
      <c r="I76" s="108" t="s">
        <v>92</v>
      </c>
      <c r="J76" s="111">
        <v>44673</v>
      </c>
    </row>
    <row r="77" spans="1:10" ht="15">
      <c r="A77" s="108" t="s">
        <v>40</v>
      </c>
      <c r="B77" s="108" t="s">
        <v>185</v>
      </c>
      <c r="C77" s="108" t="s">
        <v>77</v>
      </c>
      <c r="D77" s="108" t="s">
        <v>59</v>
      </c>
      <c r="E77" s="108" t="s">
        <v>67</v>
      </c>
      <c r="F77" s="109">
        <v>531653</v>
      </c>
      <c r="G77" s="110">
        <v>515000</v>
      </c>
      <c r="H77" s="108" t="s">
        <v>69</v>
      </c>
      <c r="I77" s="108" t="s">
        <v>92</v>
      </c>
      <c r="J77" s="111">
        <v>44666</v>
      </c>
    </row>
    <row r="78" spans="1:10" ht="15">
      <c r="A78" s="108" t="s">
        <v>40</v>
      </c>
      <c r="B78" s="108" t="s">
        <v>185</v>
      </c>
      <c r="C78" s="108" t="s">
        <v>77</v>
      </c>
      <c r="D78" s="108" t="s">
        <v>78</v>
      </c>
      <c r="E78" s="108" t="s">
        <v>67</v>
      </c>
      <c r="F78" s="109">
        <v>531874</v>
      </c>
      <c r="G78" s="110">
        <v>385000</v>
      </c>
      <c r="H78" s="108" t="s">
        <v>69</v>
      </c>
      <c r="I78" s="108" t="s">
        <v>92</v>
      </c>
      <c r="J78" s="111">
        <v>44673</v>
      </c>
    </row>
    <row r="79" spans="1:10" ht="15">
      <c r="A79" s="108" t="s">
        <v>40</v>
      </c>
      <c r="B79" s="108" t="s">
        <v>185</v>
      </c>
      <c r="C79" s="108" t="s">
        <v>77</v>
      </c>
      <c r="D79" s="108" t="s">
        <v>59</v>
      </c>
      <c r="E79" s="108" t="s">
        <v>94</v>
      </c>
      <c r="F79" s="109">
        <v>531766</v>
      </c>
      <c r="G79" s="110">
        <v>200000</v>
      </c>
      <c r="H79" s="108" t="s">
        <v>69</v>
      </c>
      <c r="I79" s="108" t="s">
        <v>92</v>
      </c>
      <c r="J79" s="111">
        <v>44671</v>
      </c>
    </row>
    <row r="80" spans="1:10" ht="15">
      <c r="A80" s="108" t="s">
        <v>40</v>
      </c>
      <c r="B80" s="108" t="s">
        <v>185</v>
      </c>
      <c r="C80" s="108" t="s">
        <v>77</v>
      </c>
      <c r="D80" s="108" t="s">
        <v>59</v>
      </c>
      <c r="E80" s="108" t="s">
        <v>67</v>
      </c>
      <c r="F80" s="109">
        <v>531663</v>
      </c>
      <c r="G80" s="110">
        <v>543000</v>
      </c>
      <c r="H80" s="108" t="s">
        <v>69</v>
      </c>
      <c r="I80" s="108" t="s">
        <v>92</v>
      </c>
      <c r="J80" s="111">
        <v>44666</v>
      </c>
    </row>
    <row r="81" spans="1:10" ht="15">
      <c r="A81" s="108" t="s">
        <v>40</v>
      </c>
      <c r="B81" s="108" t="s">
        <v>185</v>
      </c>
      <c r="C81" s="108" t="s">
        <v>81</v>
      </c>
      <c r="D81" s="108" t="s">
        <v>82</v>
      </c>
      <c r="E81" s="108" t="s">
        <v>67</v>
      </c>
      <c r="F81" s="109">
        <v>531774</v>
      </c>
      <c r="G81" s="110">
        <v>320000</v>
      </c>
      <c r="H81" s="108" t="s">
        <v>69</v>
      </c>
      <c r="I81" s="108" t="s">
        <v>92</v>
      </c>
      <c r="J81" s="111">
        <v>44671</v>
      </c>
    </row>
    <row r="82" spans="1:10" ht="15">
      <c r="A82" s="108" t="s">
        <v>40</v>
      </c>
      <c r="B82" s="108" t="s">
        <v>185</v>
      </c>
      <c r="C82" s="108" t="s">
        <v>77</v>
      </c>
      <c r="D82" s="108" t="s">
        <v>78</v>
      </c>
      <c r="E82" s="108" t="s">
        <v>67</v>
      </c>
      <c r="F82" s="109">
        <v>531895</v>
      </c>
      <c r="G82" s="110">
        <v>675000</v>
      </c>
      <c r="H82" s="108" t="s">
        <v>69</v>
      </c>
      <c r="I82" s="108" t="s">
        <v>92</v>
      </c>
      <c r="J82" s="111">
        <v>44673</v>
      </c>
    </row>
    <row r="83" spans="1:10" ht="15">
      <c r="A83" s="108" t="s">
        <v>40</v>
      </c>
      <c r="B83" s="108" t="s">
        <v>185</v>
      </c>
      <c r="C83" s="108" t="s">
        <v>27</v>
      </c>
      <c r="D83" s="108" t="s">
        <v>34</v>
      </c>
      <c r="E83" s="108" t="s">
        <v>94</v>
      </c>
      <c r="F83" s="109">
        <v>532138</v>
      </c>
      <c r="G83" s="110">
        <v>680000</v>
      </c>
      <c r="H83" s="108" t="s">
        <v>69</v>
      </c>
      <c r="I83" s="108" t="s">
        <v>92</v>
      </c>
      <c r="J83" s="111">
        <v>44680</v>
      </c>
    </row>
    <row r="84" spans="1:10" ht="15">
      <c r="A84" s="108" t="s">
        <v>40</v>
      </c>
      <c r="B84" s="108" t="s">
        <v>185</v>
      </c>
      <c r="C84" s="108" t="s">
        <v>77</v>
      </c>
      <c r="D84" s="108" t="s">
        <v>59</v>
      </c>
      <c r="E84" s="108" t="s">
        <v>94</v>
      </c>
      <c r="F84" s="109">
        <v>531581</v>
      </c>
      <c r="G84" s="110">
        <v>185000</v>
      </c>
      <c r="H84" s="108" t="s">
        <v>69</v>
      </c>
      <c r="I84" s="108" t="s">
        <v>92</v>
      </c>
      <c r="J84" s="111">
        <v>44664</v>
      </c>
    </row>
    <row r="85" spans="1:10" ht="15">
      <c r="A85" s="108" t="s">
        <v>40</v>
      </c>
      <c r="B85" s="108" t="s">
        <v>185</v>
      </c>
      <c r="C85" s="108" t="s">
        <v>77</v>
      </c>
      <c r="D85" s="108" t="s">
        <v>59</v>
      </c>
      <c r="E85" s="108" t="s">
        <v>67</v>
      </c>
      <c r="F85" s="109">
        <v>531842</v>
      </c>
      <c r="G85" s="110">
        <v>468000</v>
      </c>
      <c r="H85" s="108" t="s">
        <v>69</v>
      </c>
      <c r="I85" s="108" t="s">
        <v>92</v>
      </c>
      <c r="J85" s="111">
        <v>44672</v>
      </c>
    </row>
    <row r="86" spans="1:10" ht="15">
      <c r="A86" s="108" t="s">
        <v>40</v>
      </c>
      <c r="B86" s="108" t="s">
        <v>185</v>
      </c>
      <c r="C86" s="108" t="s">
        <v>77</v>
      </c>
      <c r="D86" s="108" t="s">
        <v>78</v>
      </c>
      <c r="E86" s="108" t="s">
        <v>96</v>
      </c>
      <c r="F86" s="109">
        <v>531956</v>
      </c>
      <c r="G86" s="110">
        <v>295000</v>
      </c>
      <c r="H86" s="108" t="s">
        <v>69</v>
      </c>
      <c r="I86" s="108" t="s">
        <v>92</v>
      </c>
      <c r="J86" s="111">
        <v>44676</v>
      </c>
    </row>
    <row r="87" spans="1:10" ht="15">
      <c r="A87" s="108" t="s">
        <v>40</v>
      </c>
      <c r="B87" s="108" t="s">
        <v>185</v>
      </c>
      <c r="C87" s="108" t="s">
        <v>77</v>
      </c>
      <c r="D87" s="108" t="s">
        <v>59</v>
      </c>
      <c r="E87" s="108" t="s">
        <v>67</v>
      </c>
      <c r="F87" s="109">
        <v>531870</v>
      </c>
      <c r="G87" s="110">
        <v>475000</v>
      </c>
      <c r="H87" s="108" t="s">
        <v>69</v>
      </c>
      <c r="I87" s="108" t="s">
        <v>92</v>
      </c>
      <c r="J87" s="111">
        <v>44673</v>
      </c>
    </row>
    <row r="88" spans="1:10" ht="15">
      <c r="A88" s="108" t="s">
        <v>40</v>
      </c>
      <c r="B88" s="108" t="s">
        <v>185</v>
      </c>
      <c r="C88" s="108" t="s">
        <v>27</v>
      </c>
      <c r="D88" s="108" t="s">
        <v>110</v>
      </c>
      <c r="E88" s="108" t="s">
        <v>67</v>
      </c>
      <c r="F88" s="109">
        <v>532133</v>
      </c>
      <c r="G88" s="110">
        <v>425000</v>
      </c>
      <c r="H88" s="108" t="s">
        <v>69</v>
      </c>
      <c r="I88" s="108" t="s">
        <v>92</v>
      </c>
      <c r="J88" s="111">
        <v>44680</v>
      </c>
    </row>
    <row r="89" spans="1:10" ht="15">
      <c r="A89" s="108" t="s">
        <v>40</v>
      </c>
      <c r="B89" s="108" t="s">
        <v>185</v>
      </c>
      <c r="C89" s="108" t="s">
        <v>77</v>
      </c>
      <c r="D89" s="108" t="s">
        <v>78</v>
      </c>
      <c r="E89" s="108" t="s">
        <v>94</v>
      </c>
      <c r="F89" s="109">
        <v>531878</v>
      </c>
      <c r="G89" s="110">
        <v>155000</v>
      </c>
      <c r="H89" s="108" t="s">
        <v>69</v>
      </c>
      <c r="I89" s="108" t="s">
        <v>92</v>
      </c>
      <c r="J89" s="111">
        <v>44673</v>
      </c>
    </row>
    <row r="90" spans="1:10" ht="15">
      <c r="A90" s="108" t="s">
        <v>40</v>
      </c>
      <c r="B90" s="108" t="s">
        <v>185</v>
      </c>
      <c r="C90" s="108" t="s">
        <v>81</v>
      </c>
      <c r="D90" s="108" t="s">
        <v>82</v>
      </c>
      <c r="E90" s="108" t="s">
        <v>67</v>
      </c>
      <c r="F90" s="109">
        <v>531847</v>
      </c>
      <c r="G90" s="110">
        <v>465000</v>
      </c>
      <c r="H90" s="108" t="s">
        <v>69</v>
      </c>
      <c r="I90" s="108" t="s">
        <v>92</v>
      </c>
      <c r="J90" s="111">
        <v>44672</v>
      </c>
    </row>
    <row r="91" spans="1:10" ht="15">
      <c r="A91" s="108" t="s">
        <v>40</v>
      </c>
      <c r="B91" s="108" t="s">
        <v>185</v>
      </c>
      <c r="C91" s="108" t="s">
        <v>77</v>
      </c>
      <c r="D91" s="108" t="s">
        <v>59</v>
      </c>
      <c r="E91" s="108" t="s">
        <v>67</v>
      </c>
      <c r="F91" s="109">
        <v>531518</v>
      </c>
      <c r="G91" s="110">
        <v>398000</v>
      </c>
      <c r="H91" s="108" t="s">
        <v>69</v>
      </c>
      <c r="I91" s="108" t="s">
        <v>92</v>
      </c>
      <c r="J91" s="111">
        <v>44662</v>
      </c>
    </row>
    <row r="92" spans="1:10" ht="15">
      <c r="A92" s="108" t="s">
        <v>40</v>
      </c>
      <c r="B92" s="108" t="s">
        <v>185</v>
      </c>
      <c r="C92" s="108" t="s">
        <v>27</v>
      </c>
      <c r="D92" s="108" t="s">
        <v>34</v>
      </c>
      <c r="E92" s="108" t="s">
        <v>73</v>
      </c>
      <c r="F92" s="109">
        <v>531317</v>
      </c>
      <c r="G92" s="110">
        <v>2000000</v>
      </c>
      <c r="H92" s="108" t="s">
        <v>69</v>
      </c>
      <c r="I92" s="108" t="s">
        <v>92</v>
      </c>
      <c r="J92" s="111">
        <v>44656</v>
      </c>
    </row>
    <row r="93" spans="1:10" ht="15">
      <c r="A93" s="108" t="s">
        <v>40</v>
      </c>
      <c r="B93" s="108" t="s">
        <v>185</v>
      </c>
      <c r="C93" s="108" t="s">
        <v>70</v>
      </c>
      <c r="D93" s="108" t="s">
        <v>71</v>
      </c>
      <c r="E93" s="108" t="s">
        <v>67</v>
      </c>
      <c r="F93" s="109">
        <v>531235</v>
      </c>
      <c r="G93" s="110">
        <v>465000</v>
      </c>
      <c r="H93" s="108" t="s">
        <v>69</v>
      </c>
      <c r="I93" s="108" t="s">
        <v>92</v>
      </c>
      <c r="J93" s="111">
        <v>44652</v>
      </c>
    </row>
    <row r="94" spans="1:10" ht="15">
      <c r="A94" s="108" t="s">
        <v>40</v>
      </c>
      <c r="B94" s="108" t="s">
        <v>185</v>
      </c>
      <c r="C94" s="108" t="s">
        <v>81</v>
      </c>
      <c r="D94" s="108" t="s">
        <v>82</v>
      </c>
      <c r="E94" s="108" t="s">
        <v>67</v>
      </c>
      <c r="F94" s="109">
        <v>531325</v>
      </c>
      <c r="G94" s="110">
        <v>380000</v>
      </c>
      <c r="H94" s="108" t="s">
        <v>69</v>
      </c>
      <c r="I94" s="108" t="s">
        <v>92</v>
      </c>
      <c r="J94" s="111">
        <v>44656</v>
      </c>
    </row>
    <row r="95" spans="1:10" ht="15">
      <c r="A95" s="108" t="s">
        <v>40</v>
      </c>
      <c r="B95" s="108" t="s">
        <v>185</v>
      </c>
      <c r="C95" s="108" t="s">
        <v>77</v>
      </c>
      <c r="D95" s="108" t="s">
        <v>78</v>
      </c>
      <c r="E95" s="108" t="s">
        <v>67</v>
      </c>
      <c r="F95" s="109">
        <v>531405</v>
      </c>
      <c r="G95" s="110">
        <v>430000</v>
      </c>
      <c r="H95" s="108" t="s">
        <v>69</v>
      </c>
      <c r="I95" s="108" t="s">
        <v>92</v>
      </c>
      <c r="J95" s="111">
        <v>44658</v>
      </c>
    </row>
    <row r="96" spans="1:10" ht="15">
      <c r="A96" s="108" t="s">
        <v>40</v>
      </c>
      <c r="B96" s="108" t="s">
        <v>185</v>
      </c>
      <c r="C96" s="108" t="s">
        <v>77</v>
      </c>
      <c r="D96" s="108" t="s">
        <v>59</v>
      </c>
      <c r="E96" s="108" t="s">
        <v>67</v>
      </c>
      <c r="F96" s="109">
        <v>532098</v>
      </c>
      <c r="G96" s="110">
        <v>980000</v>
      </c>
      <c r="H96" s="108" t="s">
        <v>69</v>
      </c>
      <c r="I96" s="108" t="s">
        <v>92</v>
      </c>
      <c r="J96" s="111">
        <v>44680</v>
      </c>
    </row>
    <row r="97" spans="1:10" ht="15">
      <c r="A97" s="108" t="s">
        <v>40</v>
      </c>
      <c r="B97" s="108" t="s">
        <v>185</v>
      </c>
      <c r="C97" s="108" t="s">
        <v>77</v>
      </c>
      <c r="D97" s="108" t="s">
        <v>59</v>
      </c>
      <c r="E97" s="108" t="s">
        <v>67</v>
      </c>
      <c r="F97" s="109">
        <v>531293</v>
      </c>
      <c r="G97" s="110">
        <v>620000</v>
      </c>
      <c r="H97" s="108" t="s">
        <v>69</v>
      </c>
      <c r="I97" s="108" t="s">
        <v>92</v>
      </c>
      <c r="J97" s="111">
        <v>44656</v>
      </c>
    </row>
    <row r="98" spans="1:10" ht="15">
      <c r="A98" s="108" t="s">
        <v>40</v>
      </c>
      <c r="B98" s="108" t="s">
        <v>185</v>
      </c>
      <c r="C98" s="108" t="s">
        <v>27</v>
      </c>
      <c r="D98" s="108" t="s">
        <v>109</v>
      </c>
      <c r="E98" s="108" t="s">
        <v>67</v>
      </c>
      <c r="F98" s="109">
        <v>531975</v>
      </c>
      <c r="G98" s="110">
        <v>385000</v>
      </c>
      <c r="H98" s="108" t="s">
        <v>69</v>
      </c>
      <c r="I98" s="108" t="s">
        <v>92</v>
      </c>
      <c r="J98" s="111">
        <v>44677</v>
      </c>
    </row>
    <row r="99" spans="1:10" ht="15">
      <c r="A99" s="108" t="s">
        <v>40</v>
      </c>
      <c r="B99" s="108" t="s">
        <v>185</v>
      </c>
      <c r="C99" s="108" t="s">
        <v>77</v>
      </c>
      <c r="D99" s="108" t="s">
        <v>78</v>
      </c>
      <c r="E99" s="108" t="s">
        <v>67</v>
      </c>
      <c r="F99" s="109">
        <v>531529</v>
      </c>
      <c r="G99" s="110">
        <v>495000</v>
      </c>
      <c r="H99" s="108" t="s">
        <v>69</v>
      </c>
      <c r="I99" s="108" t="s">
        <v>92</v>
      </c>
      <c r="J99" s="111">
        <v>44663</v>
      </c>
    </row>
    <row r="100" spans="1:10" ht="15">
      <c r="A100" s="108" t="s">
        <v>40</v>
      </c>
      <c r="B100" s="108" t="s">
        <v>185</v>
      </c>
      <c r="C100" s="108" t="s">
        <v>77</v>
      </c>
      <c r="D100" s="108" t="s">
        <v>78</v>
      </c>
      <c r="E100" s="108" t="s">
        <v>67</v>
      </c>
      <c r="F100" s="109">
        <v>531277</v>
      </c>
      <c r="G100" s="110">
        <v>435000</v>
      </c>
      <c r="H100" s="108" t="s">
        <v>69</v>
      </c>
      <c r="I100" s="108" t="s">
        <v>92</v>
      </c>
      <c r="J100" s="111">
        <v>44655</v>
      </c>
    </row>
    <row r="101" spans="1:10" ht="15">
      <c r="A101" s="108" t="s">
        <v>40</v>
      </c>
      <c r="B101" s="108" t="s">
        <v>185</v>
      </c>
      <c r="C101" s="108" t="s">
        <v>81</v>
      </c>
      <c r="D101" s="108" t="s">
        <v>82</v>
      </c>
      <c r="E101" s="108" t="s">
        <v>67</v>
      </c>
      <c r="F101" s="109">
        <v>531290</v>
      </c>
      <c r="G101" s="110">
        <v>335000</v>
      </c>
      <c r="H101" s="108" t="s">
        <v>69</v>
      </c>
      <c r="I101" s="108" t="s">
        <v>92</v>
      </c>
      <c r="J101" s="111">
        <v>44655</v>
      </c>
    </row>
    <row r="102" spans="1:10" ht="15">
      <c r="A102" s="108" t="s">
        <v>40</v>
      </c>
      <c r="B102" s="108" t="s">
        <v>185</v>
      </c>
      <c r="C102" s="108" t="s">
        <v>70</v>
      </c>
      <c r="D102" s="108" t="s">
        <v>71</v>
      </c>
      <c r="E102" s="108" t="s">
        <v>67</v>
      </c>
      <c r="F102" s="109">
        <v>531886</v>
      </c>
      <c r="G102" s="110">
        <v>579000</v>
      </c>
      <c r="H102" s="108" t="s">
        <v>69</v>
      </c>
      <c r="I102" s="108" t="s">
        <v>92</v>
      </c>
      <c r="J102" s="111">
        <v>44673</v>
      </c>
    </row>
    <row r="103" spans="1:10" ht="15">
      <c r="A103" s="108" t="s">
        <v>40</v>
      </c>
      <c r="B103" s="108" t="s">
        <v>185</v>
      </c>
      <c r="C103" s="108" t="s">
        <v>77</v>
      </c>
      <c r="D103" s="108" t="s">
        <v>59</v>
      </c>
      <c r="E103" s="108" t="s">
        <v>73</v>
      </c>
      <c r="F103" s="109">
        <v>532132</v>
      </c>
      <c r="G103" s="110">
        <v>485000</v>
      </c>
      <c r="H103" s="108" t="s">
        <v>69</v>
      </c>
      <c r="I103" s="108" t="s">
        <v>92</v>
      </c>
      <c r="J103" s="111">
        <v>44680</v>
      </c>
    </row>
    <row r="104" spans="1:10" ht="15">
      <c r="A104" s="108" t="s">
        <v>40</v>
      </c>
      <c r="B104" s="108" t="s">
        <v>185</v>
      </c>
      <c r="C104" s="108" t="s">
        <v>77</v>
      </c>
      <c r="D104" s="108" t="s">
        <v>59</v>
      </c>
      <c r="E104" s="108" t="s">
        <v>101</v>
      </c>
      <c r="F104" s="109">
        <v>532079</v>
      </c>
      <c r="G104" s="110">
        <v>328000</v>
      </c>
      <c r="H104" s="108" t="s">
        <v>69</v>
      </c>
      <c r="I104" s="108" t="s">
        <v>92</v>
      </c>
      <c r="J104" s="111">
        <v>44680</v>
      </c>
    </row>
    <row r="105" spans="1:10" ht="15">
      <c r="A105" s="108" t="s">
        <v>40</v>
      </c>
      <c r="B105" s="108" t="s">
        <v>185</v>
      </c>
      <c r="C105" s="108" t="s">
        <v>77</v>
      </c>
      <c r="D105" s="108" t="s">
        <v>78</v>
      </c>
      <c r="E105" s="108" t="s">
        <v>67</v>
      </c>
      <c r="F105" s="109">
        <v>532045</v>
      </c>
      <c r="G105" s="110">
        <v>330000</v>
      </c>
      <c r="H105" s="108" t="s">
        <v>69</v>
      </c>
      <c r="I105" s="108" t="s">
        <v>92</v>
      </c>
      <c r="J105" s="111">
        <v>44679</v>
      </c>
    </row>
    <row r="106" spans="1:10" ht="15">
      <c r="A106" s="108" t="s">
        <v>40</v>
      </c>
      <c r="B106" s="108" t="s">
        <v>185</v>
      </c>
      <c r="C106" s="108" t="s">
        <v>77</v>
      </c>
      <c r="D106" s="108" t="s">
        <v>59</v>
      </c>
      <c r="E106" s="108" t="s">
        <v>67</v>
      </c>
      <c r="F106" s="109">
        <v>532009</v>
      </c>
      <c r="G106" s="110">
        <v>431000</v>
      </c>
      <c r="H106" s="108" t="s">
        <v>69</v>
      </c>
      <c r="I106" s="108" t="s">
        <v>92</v>
      </c>
      <c r="J106" s="111">
        <v>44678</v>
      </c>
    </row>
    <row r="107" spans="1:10" ht="15">
      <c r="A107" s="108" t="s">
        <v>40</v>
      </c>
      <c r="B107" s="108" t="s">
        <v>185</v>
      </c>
      <c r="C107" s="108" t="s">
        <v>77</v>
      </c>
      <c r="D107" s="108" t="s">
        <v>78</v>
      </c>
      <c r="E107" s="108" t="s">
        <v>67</v>
      </c>
      <c r="F107" s="109">
        <v>531977</v>
      </c>
      <c r="G107" s="110">
        <v>450000</v>
      </c>
      <c r="H107" s="108" t="s">
        <v>69</v>
      </c>
      <c r="I107" s="108" t="s">
        <v>92</v>
      </c>
      <c r="J107" s="111">
        <v>44677</v>
      </c>
    </row>
    <row r="108" spans="1:10" ht="15">
      <c r="A108" s="108" t="s">
        <v>40</v>
      </c>
      <c r="B108" s="108" t="s">
        <v>185</v>
      </c>
      <c r="C108" s="108" t="s">
        <v>70</v>
      </c>
      <c r="D108" s="108" t="s">
        <v>71</v>
      </c>
      <c r="E108" s="108" t="s">
        <v>67</v>
      </c>
      <c r="F108" s="109">
        <v>531549</v>
      </c>
      <c r="G108" s="110">
        <v>655000</v>
      </c>
      <c r="H108" s="108" t="s">
        <v>69</v>
      </c>
      <c r="I108" s="108" t="s">
        <v>92</v>
      </c>
      <c r="J108" s="111">
        <v>44663</v>
      </c>
    </row>
    <row r="109" spans="1:10" ht="15">
      <c r="A109" s="108" t="s">
        <v>53</v>
      </c>
      <c r="B109" s="108" t="s">
        <v>186</v>
      </c>
      <c r="C109" s="108" t="s">
        <v>35</v>
      </c>
      <c r="D109" s="108" t="s">
        <v>79</v>
      </c>
      <c r="E109" s="108" t="s">
        <v>67</v>
      </c>
      <c r="F109" s="109">
        <v>531280</v>
      </c>
      <c r="G109" s="110">
        <v>310000</v>
      </c>
      <c r="H109" s="108" t="s">
        <v>69</v>
      </c>
      <c r="I109" s="108" t="s">
        <v>92</v>
      </c>
      <c r="J109" s="111">
        <v>44655</v>
      </c>
    </row>
    <row r="110" spans="1:10" ht="15">
      <c r="A110" s="108" t="s">
        <v>53</v>
      </c>
      <c r="B110" s="108" t="s">
        <v>186</v>
      </c>
      <c r="C110" s="108" t="s">
        <v>35</v>
      </c>
      <c r="D110" s="108" t="s">
        <v>79</v>
      </c>
      <c r="E110" s="108" t="s">
        <v>67</v>
      </c>
      <c r="F110" s="109">
        <v>531833</v>
      </c>
      <c r="G110" s="110">
        <v>450000</v>
      </c>
      <c r="H110" s="108" t="s">
        <v>69</v>
      </c>
      <c r="I110" s="108" t="s">
        <v>92</v>
      </c>
      <c r="J110" s="111">
        <v>44672</v>
      </c>
    </row>
    <row r="111" spans="1:10" ht="15">
      <c r="A111" s="108" t="s">
        <v>53</v>
      </c>
      <c r="B111" s="108" t="s">
        <v>186</v>
      </c>
      <c r="C111" s="108" t="s">
        <v>35</v>
      </c>
      <c r="D111" s="108" t="s">
        <v>79</v>
      </c>
      <c r="E111" s="108" t="s">
        <v>67</v>
      </c>
      <c r="F111" s="109">
        <v>531583</v>
      </c>
      <c r="G111" s="110">
        <v>367500</v>
      </c>
      <c r="H111" s="108" t="s">
        <v>69</v>
      </c>
      <c r="I111" s="108" t="s">
        <v>92</v>
      </c>
      <c r="J111" s="111">
        <v>44664</v>
      </c>
    </row>
    <row r="112" spans="1:10" ht="15">
      <c r="A112" s="108" t="s">
        <v>53</v>
      </c>
      <c r="B112" s="108" t="s">
        <v>186</v>
      </c>
      <c r="C112" s="108" t="s">
        <v>35</v>
      </c>
      <c r="D112" s="108" t="s">
        <v>79</v>
      </c>
      <c r="E112" s="108" t="s">
        <v>67</v>
      </c>
      <c r="F112" s="109">
        <v>531321</v>
      </c>
      <c r="G112" s="110">
        <v>455000</v>
      </c>
      <c r="H112" s="108" t="s">
        <v>69</v>
      </c>
      <c r="I112" s="108" t="s">
        <v>92</v>
      </c>
      <c r="J112" s="111">
        <v>44656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4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38</v>
      </c>
      <c r="E1" s="87" t="s">
        <v>36</v>
      </c>
      <c r="F1" s="87" t="s">
        <v>43</v>
      </c>
      <c r="G1" s="87" t="s">
        <v>37</v>
      </c>
      <c r="H1" s="87" t="s">
        <v>49</v>
      </c>
      <c r="L1">
        <v>43</v>
      </c>
    </row>
    <row r="2" spans="1:12" ht="15">
      <c r="A2" s="112" t="s">
        <v>41</v>
      </c>
      <c r="B2" s="112" t="s">
        <v>181</v>
      </c>
      <c r="C2" s="112" t="s">
        <v>112</v>
      </c>
      <c r="D2" s="112" t="s">
        <v>165</v>
      </c>
      <c r="E2" s="113">
        <v>531966</v>
      </c>
      <c r="F2" s="114">
        <v>298000</v>
      </c>
      <c r="G2" s="115">
        <v>44677</v>
      </c>
      <c r="H2" s="112" t="s">
        <v>166</v>
      </c>
    </row>
    <row r="3" spans="1:12" ht="15">
      <c r="A3" s="112" t="s">
        <v>41</v>
      </c>
      <c r="B3" s="112" t="s">
        <v>181</v>
      </c>
      <c r="C3" s="112" t="s">
        <v>112</v>
      </c>
      <c r="D3" s="112" t="s">
        <v>162</v>
      </c>
      <c r="E3" s="113">
        <v>531936</v>
      </c>
      <c r="F3" s="114">
        <v>301500</v>
      </c>
      <c r="G3" s="115">
        <v>44676</v>
      </c>
      <c r="H3" s="112" t="s">
        <v>113</v>
      </c>
    </row>
    <row r="4" spans="1:12" ht="15">
      <c r="A4" s="112" t="s">
        <v>41</v>
      </c>
      <c r="B4" s="112" t="s">
        <v>181</v>
      </c>
      <c r="C4" s="112" t="s">
        <v>119</v>
      </c>
      <c r="D4" s="112" t="s">
        <v>118</v>
      </c>
      <c r="E4" s="113">
        <v>531339</v>
      </c>
      <c r="F4" s="114">
        <v>380000</v>
      </c>
      <c r="G4" s="115">
        <v>44657</v>
      </c>
      <c r="H4" s="112" t="s">
        <v>117</v>
      </c>
    </row>
    <row r="5" spans="1:12" ht="15">
      <c r="A5" s="112" t="s">
        <v>39</v>
      </c>
      <c r="B5" s="112" t="s">
        <v>182</v>
      </c>
      <c r="C5" s="112" t="s">
        <v>112</v>
      </c>
      <c r="D5" s="112" t="s">
        <v>141</v>
      </c>
      <c r="E5" s="113">
        <v>531508</v>
      </c>
      <c r="F5" s="114">
        <v>230000</v>
      </c>
      <c r="G5" s="115">
        <v>44662</v>
      </c>
      <c r="H5" s="112" t="s">
        <v>142</v>
      </c>
    </row>
    <row r="6" spans="1:12" ht="15">
      <c r="A6" s="112" t="s">
        <v>39</v>
      </c>
      <c r="B6" s="112" t="s">
        <v>182</v>
      </c>
      <c r="C6" s="112" t="s">
        <v>112</v>
      </c>
      <c r="D6" s="112" t="s">
        <v>154</v>
      </c>
      <c r="E6" s="113">
        <v>531771</v>
      </c>
      <c r="F6" s="114">
        <v>340000</v>
      </c>
      <c r="G6" s="115">
        <v>44671</v>
      </c>
      <c r="H6" s="112" t="s">
        <v>126</v>
      </c>
    </row>
    <row r="7" spans="1:12" ht="15">
      <c r="A7" s="112" t="s">
        <v>39</v>
      </c>
      <c r="B7" s="112" t="s">
        <v>182</v>
      </c>
      <c r="C7" s="112" t="s">
        <v>112</v>
      </c>
      <c r="D7" s="112" t="s">
        <v>140</v>
      </c>
      <c r="E7" s="113">
        <v>531483</v>
      </c>
      <c r="F7" s="114">
        <v>141300</v>
      </c>
      <c r="G7" s="115">
        <v>44662</v>
      </c>
      <c r="H7" s="112" t="s">
        <v>137</v>
      </c>
    </row>
    <row r="8" spans="1:12" ht="15">
      <c r="A8" s="112" t="s">
        <v>39</v>
      </c>
      <c r="B8" s="112" t="s">
        <v>182</v>
      </c>
      <c r="C8" s="112" t="s">
        <v>112</v>
      </c>
      <c r="D8" s="112" t="s">
        <v>160</v>
      </c>
      <c r="E8" s="113">
        <v>531932</v>
      </c>
      <c r="F8" s="114">
        <v>172500</v>
      </c>
      <c r="G8" s="115">
        <v>44676</v>
      </c>
      <c r="H8" s="112" t="s">
        <v>161</v>
      </c>
    </row>
    <row r="9" spans="1:12" ht="15">
      <c r="A9" s="112" t="s">
        <v>39</v>
      </c>
      <c r="B9" s="112" t="s">
        <v>182</v>
      </c>
      <c r="C9" s="112" t="s">
        <v>148</v>
      </c>
      <c r="D9" s="112" t="s">
        <v>147</v>
      </c>
      <c r="E9" s="113">
        <v>531618</v>
      </c>
      <c r="F9" s="114">
        <v>50000</v>
      </c>
      <c r="G9" s="115">
        <v>44665</v>
      </c>
      <c r="H9" s="112" t="s">
        <v>149</v>
      </c>
    </row>
    <row r="10" spans="1:12" ht="15">
      <c r="A10" s="112" t="s">
        <v>39</v>
      </c>
      <c r="B10" s="112" t="s">
        <v>182</v>
      </c>
      <c r="C10" s="112" t="s">
        <v>132</v>
      </c>
      <c r="D10" s="112" t="s">
        <v>129</v>
      </c>
      <c r="E10" s="113">
        <v>531382</v>
      </c>
      <c r="F10" s="114">
        <v>10362000</v>
      </c>
      <c r="G10" s="115">
        <v>44657</v>
      </c>
      <c r="H10" s="112" t="s">
        <v>133</v>
      </c>
    </row>
    <row r="11" spans="1:12" ht="15">
      <c r="A11" s="112" t="s">
        <v>39</v>
      </c>
      <c r="B11" s="112" t="s">
        <v>182</v>
      </c>
      <c r="C11" s="112" t="s">
        <v>130</v>
      </c>
      <c r="D11" s="112" t="s">
        <v>129</v>
      </c>
      <c r="E11" s="113">
        <v>531376</v>
      </c>
      <c r="F11" s="114">
        <v>2590700</v>
      </c>
      <c r="G11" s="115">
        <v>44657</v>
      </c>
      <c r="H11" s="112" t="s">
        <v>131</v>
      </c>
    </row>
    <row r="12" spans="1:12" ht="15">
      <c r="A12" s="112" t="s">
        <v>39</v>
      </c>
      <c r="B12" s="112" t="s">
        <v>182</v>
      </c>
      <c r="C12" s="112" t="s">
        <v>112</v>
      </c>
      <c r="D12" s="112" t="s">
        <v>136</v>
      </c>
      <c r="E12" s="113">
        <v>531429</v>
      </c>
      <c r="F12" s="114">
        <v>200000</v>
      </c>
      <c r="G12" s="115">
        <v>44659</v>
      </c>
      <c r="H12" s="112" t="s">
        <v>137</v>
      </c>
    </row>
    <row r="13" spans="1:12" ht="15">
      <c r="A13" s="112" t="s">
        <v>62</v>
      </c>
      <c r="B13" s="112" t="s">
        <v>183</v>
      </c>
      <c r="C13" s="112" t="s">
        <v>112</v>
      </c>
      <c r="D13" s="112" t="s">
        <v>143</v>
      </c>
      <c r="E13" s="113">
        <v>531515</v>
      </c>
      <c r="F13" s="114">
        <v>410000</v>
      </c>
      <c r="G13" s="115">
        <v>44662</v>
      </c>
      <c r="H13" s="112" t="s">
        <v>144</v>
      </c>
    </row>
    <row r="14" spans="1:12" ht="15">
      <c r="A14" s="112" t="s">
        <v>72</v>
      </c>
      <c r="B14" s="112" t="s">
        <v>184</v>
      </c>
      <c r="C14" s="112" t="s">
        <v>112</v>
      </c>
      <c r="D14" s="112" t="s">
        <v>153</v>
      </c>
      <c r="E14" s="113">
        <v>531741</v>
      </c>
      <c r="F14" s="114">
        <v>264000</v>
      </c>
      <c r="G14" s="115">
        <v>44670</v>
      </c>
      <c r="H14" s="112" t="s">
        <v>117</v>
      </c>
    </row>
    <row r="15" spans="1:12" ht="15">
      <c r="A15" s="112" t="s">
        <v>72</v>
      </c>
      <c r="B15" s="112" t="s">
        <v>184</v>
      </c>
      <c r="C15" s="112" t="s">
        <v>112</v>
      </c>
      <c r="D15" s="112" t="s">
        <v>116</v>
      </c>
      <c r="E15" s="113">
        <v>531337</v>
      </c>
      <c r="F15" s="114">
        <v>391000</v>
      </c>
      <c r="G15" s="115">
        <v>44657</v>
      </c>
      <c r="H15" s="112" t="s">
        <v>117</v>
      </c>
    </row>
    <row r="16" spans="1:12" ht="15">
      <c r="A16" s="112" t="s">
        <v>72</v>
      </c>
      <c r="B16" s="112" t="s">
        <v>184</v>
      </c>
      <c r="C16" s="112" t="s">
        <v>112</v>
      </c>
      <c r="D16" s="112" t="s">
        <v>134</v>
      </c>
      <c r="E16" s="113">
        <v>531425</v>
      </c>
      <c r="F16" s="114">
        <v>295500</v>
      </c>
      <c r="G16" s="115">
        <v>44659</v>
      </c>
      <c r="H16" s="112" t="s">
        <v>124</v>
      </c>
    </row>
    <row r="17" spans="1:8" ht="15">
      <c r="A17" s="112" t="s">
        <v>72</v>
      </c>
      <c r="B17" s="112" t="s">
        <v>184</v>
      </c>
      <c r="C17" s="112" t="s">
        <v>112</v>
      </c>
      <c r="D17" s="112" t="s">
        <v>135</v>
      </c>
      <c r="E17" s="113">
        <v>531426</v>
      </c>
      <c r="F17" s="114">
        <v>371250</v>
      </c>
      <c r="G17" s="115">
        <v>44659</v>
      </c>
      <c r="H17" s="112" t="s">
        <v>117</v>
      </c>
    </row>
    <row r="18" spans="1:8" ht="30">
      <c r="A18" s="112" t="s">
        <v>72</v>
      </c>
      <c r="B18" s="112" t="s">
        <v>184</v>
      </c>
      <c r="C18" s="112" t="s">
        <v>112</v>
      </c>
      <c r="D18" s="112" t="s">
        <v>114</v>
      </c>
      <c r="E18" s="113">
        <v>531313</v>
      </c>
      <c r="F18" s="114">
        <v>109000</v>
      </c>
      <c r="G18" s="115">
        <v>44656</v>
      </c>
      <c r="H18" s="112" t="s">
        <v>115</v>
      </c>
    </row>
    <row r="19" spans="1:8" ht="15">
      <c r="A19" s="112" t="s">
        <v>72</v>
      </c>
      <c r="B19" s="112" t="s">
        <v>184</v>
      </c>
      <c r="C19" s="112" t="s">
        <v>119</v>
      </c>
      <c r="D19" s="112" t="s">
        <v>178</v>
      </c>
      <c r="E19" s="113">
        <v>532130</v>
      </c>
      <c r="F19" s="114">
        <v>335664</v>
      </c>
      <c r="G19" s="115">
        <v>44680</v>
      </c>
      <c r="H19" s="112" t="s">
        <v>179</v>
      </c>
    </row>
    <row r="20" spans="1:8" ht="15">
      <c r="A20" s="112" t="s">
        <v>72</v>
      </c>
      <c r="B20" s="112" t="s">
        <v>184</v>
      </c>
      <c r="C20" s="112" t="s">
        <v>112</v>
      </c>
      <c r="D20" s="112" t="s">
        <v>146</v>
      </c>
      <c r="E20" s="113">
        <v>531576</v>
      </c>
      <c r="F20" s="114">
        <v>253000</v>
      </c>
      <c r="G20" s="115">
        <v>44664</v>
      </c>
      <c r="H20" s="112" t="s">
        <v>117</v>
      </c>
    </row>
    <row r="21" spans="1:8" ht="15">
      <c r="A21" s="112" t="s">
        <v>72</v>
      </c>
      <c r="B21" s="112" t="s">
        <v>184</v>
      </c>
      <c r="C21" s="112" t="s">
        <v>112</v>
      </c>
      <c r="D21" s="112" t="s">
        <v>177</v>
      </c>
      <c r="E21" s="113">
        <v>532127</v>
      </c>
      <c r="F21" s="114">
        <v>365000</v>
      </c>
      <c r="G21" s="115">
        <v>44680</v>
      </c>
      <c r="H21" s="112" t="s">
        <v>126</v>
      </c>
    </row>
    <row r="22" spans="1:8" ht="15">
      <c r="A22" s="112" t="s">
        <v>72</v>
      </c>
      <c r="B22" s="112" t="s">
        <v>184</v>
      </c>
      <c r="C22" s="112" t="s">
        <v>112</v>
      </c>
      <c r="D22" s="112" t="s">
        <v>175</v>
      </c>
      <c r="E22" s="113">
        <v>532070</v>
      </c>
      <c r="F22" s="114">
        <v>345000</v>
      </c>
      <c r="G22" s="115">
        <v>44680</v>
      </c>
      <c r="H22" s="112" t="s">
        <v>117</v>
      </c>
    </row>
    <row r="23" spans="1:8" ht="15">
      <c r="A23" s="112" t="s">
        <v>72</v>
      </c>
      <c r="B23" s="112" t="s">
        <v>184</v>
      </c>
      <c r="C23" s="112" t="s">
        <v>132</v>
      </c>
      <c r="D23" s="112" t="s">
        <v>157</v>
      </c>
      <c r="E23" s="113">
        <v>531851</v>
      </c>
      <c r="F23" s="114">
        <v>9750000</v>
      </c>
      <c r="G23" s="115">
        <v>44672</v>
      </c>
      <c r="H23" s="112" t="s">
        <v>158</v>
      </c>
    </row>
    <row r="24" spans="1:8" ht="15">
      <c r="A24" s="112" t="s">
        <v>72</v>
      </c>
      <c r="B24" s="112" t="s">
        <v>184</v>
      </c>
      <c r="C24" s="112" t="s">
        <v>112</v>
      </c>
      <c r="D24" s="112" t="s">
        <v>159</v>
      </c>
      <c r="E24" s="113">
        <v>531927</v>
      </c>
      <c r="F24" s="114">
        <v>352000</v>
      </c>
      <c r="G24" s="115">
        <v>44676</v>
      </c>
      <c r="H24" s="112" t="s">
        <v>117</v>
      </c>
    </row>
    <row r="25" spans="1:8" ht="15">
      <c r="A25" s="112" t="s">
        <v>72</v>
      </c>
      <c r="B25" s="112" t="s">
        <v>184</v>
      </c>
      <c r="C25" s="112" t="s">
        <v>112</v>
      </c>
      <c r="D25" s="112" t="s">
        <v>163</v>
      </c>
      <c r="E25" s="113">
        <v>531954</v>
      </c>
      <c r="F25" s="114">
        <v>209214</v>
      </c>
      <c r="G25" s="115">
        <v>44676</v>
      </c>
      <c r="H25" s="112" t="s">
        <v>164</v>
      </c>
    </row>
    <row r="26" spans="1:8" ht="15">
      <c r="A26" s="112" t="s">
        <v>72</v>
      </c>
      <c r="B26" s="112" t="s">
        <v>184</v>
      </c>
      <c r="C26" s="112" t="s">
        <v>112</v>
      </c>
      <c r="D26" s="112" t="s">
        <v>145</v>
      </c>
      <c r="E26" s="113">
        <v>531517</v>
      </c>
      <c r="F26" s="114">
        <v>367500</v>
      </c>
      <c r="G26" s="115">
        <v>44662</v>
      </c>
      <c r="H26" s="112" t="s">
        <v>113</v>
      </c>
    </row>
    <row r="27" spans="1:8" ht="15">
      <c r="A27" s="112" t="s">
        <v>72</v>
      </c>
      <c r="B27" s="112" t="s">
        <v>184</v>
      </c>
      <c r="C27" s="112" t="s">
        <v>112</v>
      </c>
      <c r="D27" s="112" t="s">
        <v>155</v>
      </c>
      <c r="E27" s="113">
        <v>531779</v>
      </c>
      <c r="F27" s="114">
        <v>102000</v>
      </c>
      <c r="G27" s="115">
        <v>44671</v>
      </c>
      <c r="H27" s="112" t="s">
        <v>126</v>
      </c>
    </row>
    <row r="28" spans="1:8" ht="15">
      <c r="A28" s="112" t="s">
        <v>72</v>
      </c>
      <c r="B28" s="112" t="s">
        <v>184</v>
      </c>
      <c r="C28" s="112" t="s">
        <v>73</v>
      </c>
      <c r="D28" s="112" t="s">
        <v>173</v>
      </c>
      <c r="E28" s="113">
        <v>532050</v>
      </c>
      <c r="F28" s="114">
        <v>1180000</v>
      </c>
      <c r="G28" s="115">
        <v>44679</v>
      </c>
      <c r="H28" s="112" t="s">
        <v>174</v>
      </c>
    </row>
    <row r="29" spans="1:8" ht="15">
      <c r="A29" s="112" t="s">
        <v>40</v>
      </c>
      <c r="B29" s="112" t="s">
        <v>185</v>
      </c>
      <c r="C29" s="112" t="s">
        <v>112</v>
      </c>
      <c r="D29" s="112" t="s">
        <v>125</v>
      </c>
      <c r="E29" s="113">
        <v>531356</v>
      </c>
      <c r="F29" s="114">
        <v>273000</v>
      </c>
      <c r="G29" s="115">
        <v>44657</v>
      </c>
      <c r="H29" s="112" t="s">
        <v>126</v>
      </c>
    </row>
    <row r="30" spans="1:8" ht="15">
      <c r="A30" s="112" t="s">
        <v>40</v>
      </c>
      <c r="B30" s="112" t="s">
        <v>185</v>
      </c>
      <c r="C30" s="112" t="s">
        <v>171</v>
      </c>
      <c r="D30" s="112" t="s">
        <v>170</v>
      </c>
      <c r="E30" s="113">
        <v>532043</v>
      </c>
      <c r="F30" s="114">
        <v>331877</v>
      </c>
      <c r="G30" s="115">
        <v>44679</v>
      </c>
      <c r="H30" s="112" t="s">
        <v>172</v>
      </c>
    </row>
    <row r="31" spans="1:8" ht="15">
      <c r="A31" s="112" t="s">
        <v>40</v>
      </c>
      <c r="B31" s="112" t="s">
        <v>185</v>
      </c>
      <c r="C31" s="112" t="s">
        <v>112</v>
      </c>
      <c r="D31" s="112" t="s">
        <v>150</v>
      </c>
      <c r="E31" s="113">
        <v>531619</v>
      </c>
      <c r="F31" s="114">
        <v>1060800</v>
      </c>
      <c r="G31" s="115">
        <v>44665</v>
      </c>
      <c r="H31" s="112" t="s">
        <v>151</v>
      </c>
    </row>
    <row r="32" spans="1:8" ht="15">
      <c r="A32" s="112" t="s">
        <v>40</v>
      </c>
      <c r="B32" s="112" t="s">
        <v>185</v>
      </c>
      <c r="C32" s="112" t="s">
        <v>112</v>
      </c>
      <c r="D32" s="112" t="s">
        <v>111</v>
      </c>
      <c r="E32" s="113">
        <v>531309</v>
      </c>
      <c r="F32" s="114">
        <v>295700</v>
      </c>
      <c r="G32" s="115">
        <v>44656</v>
      </c>
      <c r="H32" s="112" t="s">
        <v>113</v>
      </c>
    </row>
    <row r="33" spans="1:8" ht="15">
      <c r="A33" s="112" t="s">
        <v>40</v>
      </c>
      <c r="B33" s="112" t="s">
        <v>185</v>
      </c>
      <c r="C33" s="112" t="s">
        <v>112</v>
      </c>
      <c r="D33" s="112" t="s">
        <v>156</v>
      </c>
      <c r="E33" s="113">
        <v>531782</v>
      </c>
      <c r="F33" s="114">
        <v>130000</v>
      </c>
      <c r="G33" s="115">
        <v>44671</v>
      </c>
      <c r="H33" s="112" t="s">
        <v>126</v>
      </c>
    </row>
    <row r="34" spans="1:8" ht="30">
      <c r="A34" s="112" t="s">
        <v>40</v>
      </c>
      <c r="B34" s="112" t="s">
        <v>185</v>
      </c>
      <c r="C34" s="112" t="s">
        <v>112</v>
      </c>
      <c r="D34" s="112" t="s">
        <v>138</v>
      </c>
      <c r="E34" s="113">
        <v>531482</v>
      </c>
      <c r="F34" s="114">
        <v>450000</v>
      </c>
      <c r="G34" s="115">
        <v>44662</v>
      </c>
      <c r="H34" s="112" t="s">
        <v>139</v>
      </c>
    </row>
    <row r="35" spans="1:8" ht="15">
      <c r="A35" s="112" t="s">
        <v>40</v>
      </c>
      <c r="B35" s="112" t="s">
        <v>185</v>
      </c>
      <c r="C35" s="112" t="s">
        <v>112</v>
      </c>
      <c r="D35" s="112" t="s">
        <v>152</v>
      </c>
      <c r="E35" s="113">
        <v>531641</v>
      </c>
      <c r="F35" s="114">
        <v>570000</v>
      </c>
      <c r="G35" s="115">
        <v>44666</v>
      </c>
      <c r="H35" s="112" t="s">
        <v>113</v>
      </c>
    </row>
    <row r="36" spans="1:8" ht="15">
      <c r="A36" s="112" t="s">
        <v>40</v>
      </c>
      <c r="B36" s="112" t="s">
        <v>185</v>
      </c>
      <c r="C36" s="112" t="s">
        <v>112</v>
      </c>
      <c r="D36" s="112" t="s">
        <v>168</v>
      </c>
      <c r="E36" s="113">
        <v>532031</v>
      </c>
      <c r="F36" s="114">
        <v>415000</v>
      </c>
      <c r="G36" s="115">
        <v>44679</v>
      </c>
      <c r="H36" s="112" t="s">
        <v>169</v>
      </c>
    </row>
    <row r="37" spans="1:8" ht="15">
      <c r="A37" s="112" t="s">
        <v>40</v>
      </c>
      <c r="B37" s="112" t="s">
        <v>185</v>
      </c>
      <c r="C37" s="112" t="s">
        <v>112</v>
      </c>
      <c r="D37" s="112" t="s">
        <v>127</v>
      </c>
      <c r="E37" s="113">
        <v>531365</v>
      </c>
      <c r="F37" s="114">
        <v>302000</v>
      </c>
      <c r="G37" s="115">
        <v>44657</v>
      </c>
      <c r="H37" s="112" t="s">
        <v>126</v>
      </c>
    </row>
    <row r="38" spans="1:8" ht="15">
      <c r="A38" s="112" t="s">
        <v>40</v>
      </c>
      <c r="B38" s="112" t="s">
        <v>185</v>
      </c>
      <c r="C38" s="112" t="s">
        <v>112</v>
      </c>
      <c r="D38" s="112" t="s">
        <v>121</v>
      </c>
      <c r="E38" s="113">
        <v>531350</v>
      </c>
      <c r="F38" s="114">
        <v>158000</v>
      </c>
      <c r="G38" s="115">
        <v>44657</v>
      </c>
      <c r="H38" s="112" t="s">
        <v>113</v>
      </c>
    </row>
    <row r="39" spans="1:8" ht="15">
      <c r="A39" s="112" t="s">
        <v>40</v>
      </c>
      <c r="B39" s="112" t="s">
        <v>185</v>
      </c>
      <c r="C39" s="112" t="s">
        <v>112</v>
      </c>
      <c r="D39" s="112" t="s">
        <v>120</v>
      </c>
      <c r="E39" s="113">
        <v>531349</v>
      </c>
      <c r="F39" s="114">
        <v>216000</v>
      </c>
      <c r="G39" s="115">
        <v>44657</v>
      </c>
      <c r="H39" s="112" t="s">
        <v>113</v>
      </c>
    </row>
    <row r="40" spans="1:8" ht="15">
      <c r="A40" s="112" t="s">
        <v>40</v>
      </c>
      <c r="B40" s="112" t="s">
        <v>185</v>
      </c>
      <c r="C40" s="112" t="s">
        <v>112</v>
      </c>
      <c r="D40" s="112" t="s">
        <v>176</v>
      </c>
      <c r="E40" s="113">
        <v>532095</v>
      </c>
      <c r="F40" s="114">
        <v>285000</v>
      </c>
      <c r="G40" s="115">
        <v>44680</v>
      </c>
      <c r="H40" s="112" t="s">
        <v>113</v>
      </c>
    </row>
    <row r="41" spans="1:8" ht="15">
      <c r="A41" s="112" t="s">
        <v>40</v>
      </c>
      <c r="B41" s="112" t="s">
        <v>185</v>
      </c>
      <c r="C41" s="112" t="s">
        <v>112</v>
      </c>
      <c r="D41" s="112" t="s">
        <v>128</v>
      </c>
      <c r="E41" s="113">
        <v>531367</v>
      </c>
      <c r="F41" s="114">
        <v>295000</v>
      </c>
      <c r="G41" s="115">
        <v>44657</v>
      </c>
      <c r="H41" s="112" t="s">
        <v>126</v>
      </c>
    </row>
    <row r="42" spans="1:8" ht="15">
      <c r="A42" s="112" t="s">
        <v>53</v>
      </c>
      <c r="B42" s="112" t="s">
        <v>186</v>
      </c>
      <c r="C42" s="112" t="s">
        <v>119</v>
      </c>
      <c r="D42" s="112" t="s">
        <v>167</v>
      </c>
      <c r="E42" s="113">
        <v>531973</v>
      </c>
      <c r="F42" s="114">
        <v>363000</v>
      </c>
      <c r="G42" s="115">
        <v>44677</v>
      </c>
      <c r="H42" s="112" t="s">
        <v>124</v>
      </c>
    </row>
    <row r="43" spans="1:8" ht="15">
      <c r="A43" s="112" t="s">
        <v>122</v>
      </c>
      <c r="B43" s="112" t="s">
        <v>187</v>
      </c>
      <c r="C43" s="112" t="s">
        <v>119</v>
      </c>
      <c r="D43" s="112" t="s">
        <v>123</v>
      </c>
      <c r="E43" s="113">
        <v>531354</v>
      </c>
      <c r="F43" s="114">
        <v>224037</v>
      </c>
      <c r="G43" s="115">
        <v>44657</v>
      </c>
      <c r="H43" s="112" t="s">
        <v>124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5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37</v>
      </c>
      <c r="E1" s="90" t="s">
        <v>51</v>
      </c>
      <c r="L1">
        <v>155</v>
      </c>
    </row>
    <row r="2" spans="1:12" ht="12.75" customHeight="1">
      <c r="A2" s="116" t="s">
        <v>90</v>
      </c>
      <c r="B2" s="116" t="s">
        <v>180</v>
      </c>
      <c r="C2" s="117">
        <v>649950</v>
      </c>
      <c r="D2" s="118">
        <v>44671</v>
      </c>
      <c r="E2" s="116" t="s">
        <v>188</v>
      </c>
    </row>
    <row r="3" spans="1:12" ht="12.75" customHeight="1">
      <c r="A3" s="116" t="s">
        <v>90</v>
      </c>
      <c r="B3" s="116" t="s">
        <v>180</v>
      </c>
      <c r="C3" s="117">
        <v>649950</v>
      </c>
      <c r="D3" s="118">
        <v>44679</v>
      </c>
      <c r="E3" s="116" t="s">
        <v>188</v>
      </c>
    </row>
    <row r="4" spans="1:12" ht="12.75" customHeight="1">
      <c r="A4" s="116" t="s">
        <v>90</v>
      </c>
      <c r="B4" s="116" t="s">
        <v>180</v>
      </c>
      <c r="C4" s="117">
        <v>609950</v>
      </c>
      <c r="D4" s="118">
        <v>44663</v>
      </c>
      <c r="E4" s="116" t="s">
        <v>188</v>
      </c>
    </row>
    <row r="5" spans="1:12" ht="12.75" customHeight="1">
      <c r="A5" s="116" t="s">
        <v>90</v>
      </c>
      <c r="B5" s="116" t="s">
        <v>180</v>
      </c>
      <c r="C5" s="117">
        <v>528300</v>
      </c>
      <c r="D5" s="118">
        <v>44666</v>
      </c>
      <c r="E5" s="116" t="s">
        <v>188</v>
      </c>
    </row>
    <row r="6" spans="1:12" ht="12.75" customHeight="1">
      <c r="A6" s="116" t="s">
        <v>90</v>
      </c>
      <c r="B6" s="116" t="s">
        <v>180</v>
      </c>
      <c r="C6" s="117">
        <v>647508</v>
      </c>
      <c r="D6" s="118">
        <v>44659</v>
      </c>
      <c r="E6" s="116" t="s">
        <v>188</v>
      </c>
    </row>
    <row r="7" spans="1:12" ht="12.75" customHeight="1">
      <c r="A7" s="116" t="s">
        <v>90</v>
      </c>
      <c r="B7" s="116" t="s">
        <v>180</v>
      </c>
      <c r="C7" s="117">
        <v>619950</v>
      </c>
      <c r="D7" s="118">
        <v>44678</v>
      </c>
      <c r="E7" s="116" t="s">
        <v>188</v>
      </c>
    </row>
    <row r="8" spans="1:12" ht="12.75" customHeight="1">
      <c r="A8" s="116" t="s">
        <v>90</v>
      </c>
      <c r="B8" s="116" t="s">
        <v>180</v>
      </c>
      <c r="C8" s="117">
        <v>659950</v>
      </c>
      <c r="D8" s="118">
        <v>44680</v>
      </c>
      <c r="E8" s="116" t="s">
        <v>188</v>
      </c>
    </row>
    <row r="9" spans="1:12" ht="12.75" customHeight="1">
      <c r="A9" s="116" t="s">
        <v>90</v>
      </c>
      <c r="B9" s="116" t="s">
        <v>180</v>
      </c>
      <c r="C9" s="117">
        <v>639950</v>
      </c>
      <c r="D9" s="118">
        <v>44673</v>
      </c>
      <c r="E9" s="116" t="s">
        <v>188</v>
      </c>
    </row>
    <row r="10" spans="1:12" ht="12.75" customHeight="1">
      <c r="A10" s="116" t="s">
        <v>90</v>
      </c>
      <c r="B10" s="116" t="s">
        <v>180</v>
      </c>
      <c r="C10" s="117">
        <v>609552</v>
      </c>
      <c r="D10" s="118">
        <v>44677</v>
      </c>
      <c r="E10" s="116" t="s">
        <v>188</v>
      </c>
    </row>
    <row r="11" spans="1:12" ht="12.75" customHeight="1">
      <c r="A11" s="116" t="s">
        <v>41</v>
      </c>
      <c r="B11" s="116" t="s">
        <v>181</v>
      </c>
      <c r="C11" s="117">
        <v>850000</v>
      </c>
      <c r="D11" s="118">
        <v>44665</v>
      </c>
      <c r="E11" s="116" t="s">
        <v>189</v>
      </c>
    </row>
    <row r="12" spans="1:12" ht="12.75" customHeight="1">
      <c r="A12" s="116" t="s">
        <v>41</v>
      </c>
      <c r="B12" s="116" t="s">
        <v>181</v>
      </c>
      <c r="C12" s="117">
        <v>301500</v>
      </c>
      <c r="D12" s="118">
        <v>44676</v>
      </c>
      <c r="E12" s="116" t="s">
        <v>190</v>
      </c>
    </row>
    <row r="13" spans="1:12" ht="15">
      <c r="A13" s="116" t="s">
        <v>41</v>
      </c>
      <c r="B13" s="116" t="s">
        <v>181</v>
      </c>
      <c r="C13" s="117">
        <v>470000</v>
      </c>
      <c r="D13" s="118">
        <v>44664</v>
      </c>
      <c r="E13" s="116" t="s">
        <v>189</v>
      </c>
    </row>
    <row r="14" spans="1:12" ht="15">
      <c r="A14" s="116" t="s">
        <v>41</v>
      </c>
      <c r="B14" s="116" t="s">
        <v>181</v>
      </c>
      <c r="C14" s="117">
        <v>298000</v>
      </c>
      <c r="D14" s="118">
        <v>44677</v>
      </c>
      <c r="E14" s="116" t="s">
        <v>190</v>
      </c>
    </row>
    <row r="15" spans="1:12" ht="15">
      <c r="A15" s="116" t="s">
        <v>41</v>
      </c>
      <c r="B15" s="116" t="s">
        <v>181</v>
      </c>
      <c r="C15" s="117">
        <v>470000</v>
      </c>
      <c r="D15" s="118">
        <v>44652</v>
      </c>
      <c r="E15" s="116" t="s">
        <v>189</v>
      </c>
    </row>
    <row r="16" spans="1:12" ht="15">
      <c r="A16" s="116" t="s">
        <v>41</v>
      </c>
      <c r="B16" s="116" t="s">
        <v>181</v>
      </c>
      <c r="C16" s="117">
        <v>21250000</v>
      </c>
      <c r="D16" s="118">
        <v>44657</v>
      </c>
      <c r="E16" s="116" t="s">
        <v>189</v>
      </c>
    </row>
    <row r="17" spans="1:5" ht="15">
      <c r="A17" s="116" t="s">
        <v>41</v>
      </c>
      <c r="B17" s="116" t="s">
        <v>181</v>
      </c>
      <c r="C17" s="117">
        <v>280000</v>
      </c>
      <c r="D17" s="118">
        <v>44665</v>
      </c>
      <c r="E17" s="116" t="s">
        <v>189</v>
      </c>
    </row>
    <row r="18" spans="1:5" ht="15">
      <c r="A18" s="116" t="s">
        <v>41</v>
      </c>
      <c r="B18" s="116" t="s">
        <v>181</v>
      </c>
      <c r="C18" s="117">
        <v>380000</v>
      </c>
      <c r="D18" s="118">
        <v>44657</v>
      </c>
      <c r="E18" s="116" t="s">
        <v>190</v>
      </c>
    </row>
    <row r="19" spans="1:5" ht="15">
      <c r="A19" s="116" t="s">
        <v>39</v>
      </c>
      <c r="B19" s="116" t="s">
        <v>182</v>
      </c>
      <c r="C19" s="117">
        <v>838000</v>
      </c>
      <c r="D19" s="118">
        <v>44678</v>
      </c>
      <c r="E19" s="116" t="s">
        <v>189</v>
      </c>
    </row>
    <row r="20" spans="1:5" ht="15">
      <c r="A20" s="116" t="s">
        <v>39</v>
      </c>
      <c r="B20" s="116" t="s">
        <v>182</v>
      </c>
      <c r="C20" s="117">
        <v>656855</v>
      </c>
      <c r="D20" s="118">
        <v>44665</v>
      </c>
      <c r="E20" s="116" t="s">
        <v>188</v>
      </c>
    </row>
    <row r="21" spans="1:5" ht="15">
      <c r="A21" s="116" t="s">
        <v>39</v>
      </c>
      <c r="B21" s="116" t="s">
        <v>182</v>
      </c>
      <c r="C21" s="117">
        <v>475000</v>
      </c>
      <c r="D21" s="118">
        <v>44666</v>
      </c>
      <c r="E21" s="116" t="s">
        <v>189</v>
      </c>
    </row>
    <row r="22" spans="1:5" ht="15">
      <c r="A22" s="116" t="s">
        <v>39</v>
      </c>
      <c r="B22" s="116" t="s">
        <v>182</v>
      </c>
      <c r="C22" s="117">
        <v>644213</v>
      </c>
      <c r="D22" s="118">
        <v>44663</v>
      </c>
      <c r="E22" s="116" t="s">
        <v>188</v>
      </c>
    </row>
    <row r="23" spans="1:5" ht="15">
      <c r="A23" s="116" t="s">
        <v>39</v>
      </c>
      <c r="B23" s="116" t="s">
        <v>182</v>
      </c>
      <c r="C23" s="117">
        <v>521150</v>
      </c>
      <c r="D23" s="118">
        <v>44665</v>
      </c>
      <c r="E23" s="116" t="s">
        <v>188</v>
      </c>
    </row>
    <row r="24" spans="1:5" ht="15">
      <c r="A24" s="116" t="s">
        <v>39</v>
      </c>
      <c r="B24" s="116" t="s">
        <v>182</v>
      </c>
      <c r="C24" s="117">
        <v>1225000</v>
      </c>
      <c r="D24" s="118">
        <v>44670</v>
      </c>
      <c r="E24" s="116" t="s">
        <v>189</v>
      </c>
    </row>
    <row r="25" spans="1:5" ht="15">
      <c r="A25" s="116" t="s">
        <v>39</v>
      </c>
      <c r="B25" s="116" t="s">
        <v>182</v>
      </c>
      <c r="C25" s="117">
        <v>50000</v>
      </c>
      <c r="D25" s="118">
        <v>44665</v>
      </c>
      <c r="E25" s="116" t="s">
        <v>190</v>
      </c>
    </row>
    <row r="26" spans="1:5" ht="15">
      <c r="A26" s="116" t="s">
        <v>39</v>
      </c>
      <c r="B26" s="116" t="s">
        <v>182</v>
      </c>
      <c r="C26" s="117">
        <v>634000</v>
      </c>
      <c r="D26" s="118">
        <v>44666</v>
      </c>
      <c r="E26" s="116" t="s">
        <v>189</v>
      </c>
    </row>
    <row r="27" spans="1:5" ht="15">
      <c r="A27" s="116" t="s">
        <v>39</v>
      </c>
      <c r="B27" s="116" t="s">
        <v>182</v>
      </c>
      <c r="C27" s="117">
        <v>560000</v>
      </c>
      <c r="D27" s="118">
        <v>44676</v>
      </c>
      <c r="E27" s="116" t="s">
        <v>189</v>
      </c>
    </row>
    <row r="28" spans="1:5" ht="15">
      <c r="A28" s="116" t="s">
        <v>39</v>
      </c>
      <c r="B28" s="116" t="s">
        <v>182</v>
      </c>
      <c r="C28" s="117">
        <v>503816</v>
      </c>
      <c r="D28" s="118">
        <v>44679</v>
      </c>
      <c r="E28" s="116" t="s">
        <v>188</v>
      </c>
    </row>
    <row r="29" spans="1:5" ht="15">
      <c r="A29" s="116" t="s">
        <v>39</v>
      </c>
      <c r="B29" s="116" t="s">
        <v>182</v>
      </c>
      <c r="C29" s="117">
        <v>2332000</v>
      </c>
      <c r="D29" s="118">
        <v>44677</v>
      </c>
      <c r="E29" s="116" t="s">
        <v>189</v>
      </c>
    </row>
    <row r="30" spans="1:5" ht="15">
      <c r="A30" s="116" t="s">
        <v>39</v>
      </c>
      <c r="B30" s="116" t="s">
        <v>182</v>
      </c>
      <c r="C30" s="117">
        <v>335000</v>
      </c>
      <c r="D30" s="118">
        <v>44676</v>
      </c>
      <c r="E30" s="116" t="s">
        <v>189</v>
      </c>
    </row>
    <row r="31" spans="1:5" ht="15">
      <c r="A31" s="116" t="s">
        <v>39</v>
      </c>
      <c r="B31" s="116" t="s">
        <v>182</v>
      </c>
      <c r="C31" s="117">
        <v>430000</v>
      </c>
      <c r="D31" s="118">
        <v>44679</v>
      </c>
      <c r="E31" s="116" t="s">
        <v>189</v>
      </c>
    </row>
    <row r="32" spans="1:5" ht="15">
      <c r="A32" s="116" t="s">
        <v>39</v>
      </c>
      <c r="B32" s="116" t="s">
        <v>182</v>
      </c>
      <c r="C32" s="117">
        <v>10362000</v>
      </c>
      <c r="D32" s="118">
        <v>44657</v>
      </c>
      <c r="E32" s="116" t="s">
        <v>190</v>
      </c>
    </row>
    <row r="33" spans="1:5" ht="15">
      <c r="A33" s="116" t="s">
        <v>39</v>
      </c>
      <c r="B33" s="116" t="s">
        <v>182</v>
      </c>
      <c r="C33" s="117">
        <v>141300</v>
      </c>
      <c r="D33" s="118">
        <v>44662</v>
      </c>
      <c r="E33" s="116" t="s">
        <v>190</v>
      </c>
    </row>
    <row r="34" spans="1:5" ht="15">
      <c r="A34" s="116" t="s">
        <v>39</v>
      </c>
      <c r="B34" s="116" t="s">
        <v>182</v>
      </c>
      <c r="C34" s="117">
        <v>200000</v>
      </c>
      <c r="D34" s="118">
        <v>44659</v>
      </c>
      <c r="E34" s="116" t="s">
        <v>190</v>
      </c>
    </row>
    <row r="35" spans="1:5" ht="15">
      <c r="A35" s="116" t="s">
        <v>39</v>
      </c>
      <c r="B35" s="116" t="s">
        <v>182</v>
      </c>
      <c r="C35" s="117">
        <v>342000</v>
      </c>
      <c r="D35" s="118">
        <v>44669</v>
      </c>
      <c r="E35" s="116" t="s">
        <v>189</v>
      </c>
    </row>
    <row r="36" spans="1:5" ht="15">
      <c r="A36" s="116" t="s">
        <v>39</v>
      </c>
      <c r="B36" s="116" t="s">
        <v>182</v>
      </c>
      <c r="C36" s="117">
        <v>840000</v>
      </c>
      <c r="D36" s="118">
        <v>44662</v>
      </c>
      <c r="E36" s="116" t="s">
        <v>189</v>
      </c>
    </row>
    <row r="37" spans="1:5" ht="15">
      <c r="A37" s="116" t="s">
        <v>39</v>
      </c>
      <c r="B37" s="116" t="s">
        <v>182</v>
      </c>
      <c r="C37" s="117">
        <v>2590700</v>
      </c>
      <c r="D37" s="118">
        <v>44657</v>
      </c>
      <c r="E37" s="116" t="s">
        <v>190</v>
      </c>
    </row>
    <row r="38" spans="1:5" ht="15">
      <c r="A38" s="116" t="s">
        <v>39</v>
      </c>
      <c r="B38" s="116" t="s">
        <v>182</v>
      </c>
      <c r="C38" s="117">
        <v>460000</v>
      </c>
      <c r="D38" s="118">
        <v>44669</v>
      </c>
      <c r="E38" s="116" t="s">
        <v>189</v>
      </c>
    </row>
    <row r="39" spans="1:5" ht="15">
      <c r="A39" s="116" t="s">
        <v>39</v>
      </c>
      <c r="B39" s="116" t="s">
        <v>182</v>
      </c>
      <c r="C39" s="117">
        <v>340000</v>
      </c>
      <c r="D39" s="118">
        <v>44671</v>
      </c>
      <c r="E39" s="116" t="s">
        <v>190</v>
      </c>
    </row>
    <row r="40" spans="1:5" ht="15">
      <c r="A40" s="116" t="s">
        <v>39</v>
      </c>
      <c r="B40" s="116" t="s">
        <v>182</v>
      </c>
      <c r="C40" s="117">
        <v>505430</v>
      </c>
      <c r="D40" s="118">
        <v>44672</v>
      </c>
      <c r="E40" s="116" t="s">
        <v>188</v>
      </c>
    </row>
    <row r="41" spans="1:5" ht="15">
      <c r="A41" s="116" t="s">
        <v>39</v>
      </c>
      <c r="B41" s="116" t="s">
        <v>182</v>
      </c>
      <c r="C41" s="117">
        <v>115000</v>
      </c>
      <c r="D41" s="118">
        <v>44673</v>
      </c>
      <c r="E41" s="116" t="s">
        <v>189</v>
      </c>
    </row>
    <row r="42" spans="1:5" ht="15">
      <c r="A42" s="116" t="s">
        <v>39</v>
      </c>
      <c r="B42" s="116" t="s">
        <v>182</v>
      </c>
      <c r="C42" s="117">
        <v>530000</v>
      </c>
      <c r="D42" s="118">
        <v>44673</v>
      </c>
      <c r="E42" s="116" t="s">
        <v>189</v>
      </c>
    </row>
    <row r="43" spans="1:5" ht="15">
      <c r="A43" s="116" t="s">
        <v>39</v>
      </c>
      <c r="B43" s="116" t="s">
        <v>182</v>
      </c>
      <c r="C43" s="117">
        <v>485000</v>
      </c>
      <c r="D43" s="118">
        <v>44670</v>
      </c>
      <c r="E43" s="116" t="s">
        <v>189</v>
      </c>
    </row>
    <row r="44" spans="1:5" ht="15">
      <c r="A44" s="116" t="s">
        <v>39</v>
      </c>
      <c r="B44" s="116" t="s">
        <v>182</v>
      </c>
      <c r="C44" s="117">
        <v>230000</v>
      </c>
      <c r="D44" s="118">
        <v>44662</v>
      </c>
      <c r="E44" s="116" t="s">
        <v>190</v>
      </c>
    </row>
    <row r="45" spans="1:5" ht="15">
      <c r="A45" s="116" t="s">
        <v>39</v>
      </c>
      <c r="B45" s="116" t="s">
        <v>182</v>
      </c>
      <c r="C45" s="117">
        <v>438900</v>
      </c>
      <c r="D45" s="118">
        <v>44657</v>
      </c>
      <c r="E45" s="116" t="s">
        <v>189</v>
      </c>
    </row>
    <row r="46" spans="1:5" ht="15">
      <c r="A46" s="116" t="s">
        <v>39</v>
      </c>
      <c r="B46" s="116" t="s">
        <v>182</v>
      </c>
      <c r="C46" s="117">
        <v>172500</v>
      </c>
      <c r="D46" s="118">
        <v>44676</v>
      </c>
      <c r="E46" s="116" t="s">
        <v>190</v>
      </c>
    </row>
    <row r="47" spans="1:5" ht="15">
      <c r="A47" s="116" t="s">
        <v>39</v>
      </c>
      <c r="B47" s="116" t="s">
        <v>182</v>
      </c>
      <c r="C47" s="117">
        <v>459000</v>
      </c>
      <c r="D47" s="118">
        <v>44671</v>
      </c>
      <c r="E47" s="116" t="s">
        <v>189</v>
      </c>
    </row>
    <row r="48" spans="1:5" ht="15">
      <c r="A48" s="116" t="s">
        <v>39</v>
      </c>
      <c r="B48" s="116" t="s">
        <v>182</v>
      </c>
      <c r="C48" s="117">
        <v>415000</v>
      </c>
      <c r="D48" s="118">
        <v>44657</v>
      </c>
      <c r="E48" s="116" t="s">
        <v>189</v>
      </c>
    </row>
    <row r="49" spans="1:5" ht="15">
      <c r="A49" s="116" t="s">
        <v>39</v>
      </c>
      <c r="B49" s="116" t="s">
        <v>182</v>
      </c>
      <c r="C49" s="117">
        <v>450000</v>
      </c>
      <c r="D49" s="118">
        <v>44657</v>
      </c>
      <c r="E49" s="116" t="s">
        <v>189</v>
      </c>
    </row>
    <row r="50" spans="1:5" ht="15">
      <c r="A50" s="116" t="s">
        <v>62</v>
      </c>
      <c r="B50" s="116" t="s">
        <v>183</v>
      </c>
      <c r="C50" s="117">
        <v>410000</v>
      </c>
      <c r="D50" s="118">
        <v>44662</v>
      </c>
      <c r="E50" s="116" t="s">
        <v>190</v>
      </c>
    </row>
    <row r="51" spans="1:5" ht="15">
      <c r="A51" s="116" t="s">
        <v>62</v>
      </c>
      <c r="B51" s="116" t="s">
        <v>183</v>
      </c>
      <c r="C51" s="117">
        <v>495000</v>
      </c>
      <c r="D51" s="118">
        <v>44680</v>
      </c>
      <c r="E51" s="116" t="s">
        <v>189</v>
      </c>
    </row>
    <row r="52" spans="1:5" ht="15">
      <c r="A52" s="116" t="s">
        <v>62</v>
      </c>
      <c r="B52" s="116" t="s">
        <v>183</v>
      </c>
      <c r="C52" s="117">
        <v>640000</v>
      </c>
      <c r="D52" s="118">
        <v>44672</v>
      </c>
      <c r="E52" s="116" t="s">
        <v>189</v>
      </c>
    </row>
    <row r="53" spans="1:5" ht="15">
      <c r="A53" s="116" t="s">
        <v>72</v>
      </c>
      <c r="B53" s="116" t="s">
        <v>184</v>
      </c>
      <c r="C53" s="117">
        <v>391000</v>
      </c>
      <c r="D53" s="118">
        <v>44657</v>
      </c>
      <c r="E53" s="116" t="s">
        <v>190</v>
      </c>
    </row>
    <row r="54" spans="1:5" ht="15">
      <c r="A54" s="116" t="s">
        <v>72</v>
      </c>
      <c r="B54" s="116" t="s">
        <v>184</v>
      </c>
      <c r="C54" s="117">
        <v>4200000</v>
      </c>
      <c r="D54" s="118">
        <v>44652</v>
      </c>
      <c r="E54" s="116" t="s">
        <v>189</v>
      </c>
    </row>
    <row r="55" spans="1:5" ht="15">
      <c r="A55" s="116" t="s">
        <v>72</v>
      </c>
      <c r="B55" s="116" t="s">
        <v>184</v>
      </c>
      <c r="C55" s="117">
        <v>549000</v>
      </c>
      <c r="D55" s="118">
        <v>44652</v>
      </c>
      <c r="E55" s="116" t="s">
        <v>189</v>
      </c>
    </row>
    <row r="56" spans="1:5" ht="15">
      <c r="A56" s="116" t="s">
        <v>72</v>
      </c>
      <c r="B56" s="116" t="s">
        <v>184</v>
      </c>
      <c r="C56" s="117">
        <v>750000</v>
      </c>
      <c r="D56" s="118">
        <v>44655</v>
      </c>
      <c r="E56" s="116" t="s">
        <v>189</v>
      </c>
    </row>
    <row r="57" spans="1:5" ht="15">
      <c r="A57" s="116" t="s">
        <v>72</v>
      </c>
      <c r="B57" s="116" t="s">
        <v>184</v>
      </c>
      <c r="C57" s="117">
        <v>231000</v>
      </c>
      <c r="D57" s="118">
        <v>44655</v>
      </c>
      <c r="E57" s="116" t="s">
        <v>189</v>
      </c>
    </row>
    <row r="58" spans="1:5" ht="15">
      <c r="A58" s="116" t="s">
        <v>72</v>
      </c>
      <c r="B58" s="116" t="s">
        <v>184</v>
      </c>
      <c r="C58" s="117">
        <v>405000</v>
      </c>
      <c r="D58" s="118">
        <v>44656</v>
      </c>
      <c r="E58" s="116" t="s">
        <v>189</v>
      </c>
    </row>
    <row r="59" spans="1:5" ht="15">
      <c r="A59" s="116" t="s">
        <v>72</v>
      </c>
      <c r="B59" s="116" t="s">
        <v>184</v>
      </c>
      <c r="C59" s="117">
        <v>371250</v>
      </c>
      <c r="D59" s="118">
        <v>44659</v>
      </c>
      <c r="E59" s="116" t="s">
        <v>190</v>
      </c>
    </row>
    <row r="60" spans="1:5" ht="15">
      <c r="A60" s="116" t="s">
        <v>72</v>
      </c>
      <c r="B60" s="116" t="s">
        <v>184</v>
      </c>
      <c r="C60" s="117">
        <v>345000</v>
      </c>
      <c r="D60" s="118">
        <v>44680</v>
      </c>
      <c r="E60" s="116" t="s">
        <v>190</v>
      </c>
    </row>
    <row r="61" spans="1:5" ht="15">
      <c r="A61" s="116" t="s">
        <v>72</v>
      </c>
      <c r="B61" s="116" t="s">
        <v>184</v>
      </c>
      <c r="C61" s="117">
        <v>439450</v>
      </c>
      <c r="D61" s="118">
        <v>44680</v>
      </c>
      <c r="E61" s="116" t="s">
        <v>189</v>
      </c>
    </row>
    <row r="62" spans="1:5" ht="15">
      <c r="A62" s="116" t="s">
        <v>72</v>
      </c>
      <c r="B62" s="116" t="s">
        <v>184</v>
      </c>
      <c r="C62" s="117">
        <v>378000</v>
      </c>
      <c r="D62" s="118">
        <v>44666</v>
      </c>
      <c r="E62" s="116" t="s">
        <v>189</v>
      </c>
    </row>
    <row r="63" spans="1:5" ht="15">
      <c r="A63" s="116" t="s">
        <v>72</v>
      </c>
      <c r="B63" s="116" t="s">
        <v>184</v>
      </c>
      <c r="C63" s="117">
        <v>349900</v>
      </c>
      <c r="D63" s="118">
        <v>44656</v>
      </c>
      <c r="E63" s="116" t="s">
        <v>189</v>
      </c>
    </row>
    <row r="64" spans="1:5" ht="15">
      <c r="A64" s="116" t="s">
        <v>72</v>
      </c>
      <c r="B64" s="116" t="s">
        <v>184</v>
      </c>
      <c r="C64" s="117">
        <v>457000</v>
      </c>
      <c r="D64" s="118">
        <v>44678</v>
      </c>
      <c r="E64" s="116" t="s">
        <v>189</v>
      </c>
    </row>
    <row r="65" spans="1:5" ht="15">
      <c r="A65" s="116" t="s">
        <v>72</v>
      </c>
      <c r="B65" s="116" t="s">
        <v>184</v>
      </c>
      <c r="C65" s="117">
        <v>407500</v>
      </c>
      <c r="D65" s="118">
        <v>44666</v>
      </c>
      <c r="E65" s="116" t="s">
        <v>189</v>
      </c>
    </row>
    <row r="66" spans="1:5" ht="15">
      <c r="A66" s="116" t="s">
        <v>72</v>
      </c>
      <c r="B66" s="116" t="s">
        <v>184</v>
      </c>
      <c r="C66" s="117">
        <v>498350</v>
      </c>
      <c r="D66" s="118">
        <v>44666</v>
      </c>
      <c r="E66" s="116" t="s">
        <v>189</v>
      </c>
    </row>
    <row r="67" spans="1:5" ht="15">
      <c r="A67" s="116" t="s">
        <v>72</v>
      </c>
      <c r="B67" s="116" t="s">
        <v>184</v>
      </c>
      <c r="C67" s="117">
        <v>800000</v>
      </c>
      <c r="D67" s="118">
        <v>44676</v>
      </c>
      <c r="E67" s="116" t="s">
        <v>189</v>
      </c>
    </row>
    <row r="68" spans="1:5" ht="15">
      <c r="A68" s="116" t="s">
        <v>72</v>
      </c>
      <c r="B68" s="116" t="s">
        <v>184</v>
      </c>
      <c r="C68" s="117">
        <v>1180000</v>
      </c>
      <c r="D68" s="118">
        <v>44679</v>
      </c>
      <c r="E68" s="116" t="s">
        <v>190</v>
      </c>
    </row>
    <row r="69" spans="1:5" ht="15">
      <c r="A69" s="116" t="s">
        <v>72</v>
      </c>
      <c r="B69" s="116" t="s">
        <v>184</v>
      </c>
      <c r="C69" s="117">
        <v>426000</v>
      </c>
      <c r="D69" s="118">
        <v>44659</v>
      </c>
      <c r="E69" s="116" t="s">
        <v>189</v>
      </c>
    </row>
    <row r="70" spans="1:5" ht="15">
      <c r="A70" s="116" t="s">
        <v>72</v>
      </c>
      <c r="B70" s="116" t="s">
        <v>184</v>
      </c>
      <c r="C70" s="117">
        <v>253000</v>
      </c>
      <c r="D70" s="118">
        <v>44664</v>
      </c>
      <c r="E70" s="116" t="s">
        <v>190</v>
      </c>
    </row>
    <row r="71" spans="1:5" ht="15">
      <c r="A71" s="116" t="s">
        <v>72</v>
      </c>
      <c r="B71" s="116" t="s">
        <v>184</v>
      </c>
      <c r="C71" s="117">
        <v>367500</v>
      </c>
      <c r="D71" s="118">
        <v>44662</v>
      </c>
      <c r="E71" s="116" t="s">
        <v>190</v>
      </c>
    </row>
    <row r="72" spans="1:5" ht="15">
      <c r="A72" s="116" t="s">
        <v>72</v>
      </c>
      <c r="B72" s="116" t="s">
        <v>184</v>
      </c>
      <c r="C72" s="117">
        <v>334000</v>
      </c>
      <c r="D72" s="118">
        <v>44680</v>
      </c>
      <c r="E72" s="116" t="s">
        <v>189</v>
      </c>
    </row>
    <row r="73" spans="1:5" ht="15">
      <c r="A73" s="116" t="s">
        <v>72</v>
      </c>
      <c r="B73" s="116" t="s">
        <v>184</v>
      </c>
      <c r="C73" s="117">
        <v>264000</v>
      </c>
      <c r="D73" s="118">
        <v>44670</v>
      </c>
      <c r="E73" s="116" t="s">
        <v>190</v>
      </c>
    </row>
    <row r="74" spans="1:5" ht="15">
      <c r="A74" s="116" t="s">
        <v>72</v>
      </c>
      <c r="B74" s="116" t="s">
        <v>184</v>
      </c>
      <c r="C74" s="117">
        <v>365000</v>
      </c>
      <c r="D74" s="118">
        <v>44680</v>
      </c>
      <c r="E74" s="116" t="s">
        <v>190</v>
      </c>
    </row>
    <row r="75" spans="1:5" ht="15">
      <c r="A75" s="116" t="s">
        <v>72</v>
      </c>
      <c r="B75" s="116" t="s">
        <v>184</v>
      </c>
      <c r="C75" s="117">
        <v>335664</v>
      </c>
      <c r="D75" s="118">
        <v>44680</v>
      </c>
      <c r="E75" s="116" t="s">
        <v>190</v>
      </c>
    </row>
    <row r="76" spans="1:5" ht="15">
      <c r="A76" s="116" t="s">
        <v>72</v>
      </c>
      <c r="B76" s="116" t="s">
        <v>184</v>
      </c>
      <c r="C76" s="117">
        <v>872953</v>
      </c>
      <c r="D76" s="118">
        <v>44680</v>
      </c>
      <c r="E76" s="116" t="s">
        <v>188</v>
      </c>
    </row>
    <row r="77" spans="1:5" ht="15">
      <c r="A77" s="116" t="s">
        <v>72</v>
      </c>
      <c r="B77" s="116" t="s">
        <v>184</v>
      </c>
      <c r="C77" s="117">
        <v>800000</v>
      </c>
      <c r="D77" s="118">
        <v>44676</v>
      </c>
      <c r="E77" s="116" t="s">
        <v>189</v>
      </c>
    </row>
    <row r="78" spans="1:5" ht="15">
      <c r="A78" s="116" t="s">
        <v>72</v>
      </c>
      <c r="B78" s="116" t="s">
        <v>184</v>
      </c>
      <c r="C78" s="117">
        <v>575000</v>
      </c>
      <c r="D78" s="118">
        <v>44680</v>
      </c>
      <c r="E78" s="116" t="s">
        <v>189</v>
      </c>
    </row>
    <row r="79" spans="1:5" ht="15">
      <c r="A79" s="116" t="s">
        <v>72</v>
      </c>
      <c r="B79" s="116" t="s">
        <v>184</v>
      </c>
      <c r="C79" s="117">
        <v>410000</v>
      </c>
      <c r="D79" s="118">
        <v>44680</v>
      </c>
      <c r="E79" s="116" t="s">
        <v>189</v>
      </c>
    </row>
    <row r="80" spans="1:5" ht="15">
      <c r="A80" s="116" t="s">
        <v>72</v>
      </c>
      <c r="B80" s="116" t="s">
        <v>184</v>
      </c>
      <c r="C80" s="117">
        <v>486000</v>
      </c>
      <c r="D80" s="118">
        <v>44673</v>
      </c>
      <c r="E80" s="116" t="s">
        <v>189</v>
      </c>
    </row>
    <row r="81" spans="1:5" ht="15">
      <c r="A81" s="116" t="s">
        <v>72</v>
      </c>
      <c r="B81" s="116" t="s">
        <v>184</v>
      </c>
      <c r="C81" s="117">
        <v>656000</v>
      </c>
      <c r="D81" s="118">
        <v>44669</v>
      </c>
      <c r="E81" s="116" t="s">
        <v>189</v>
      </c>
    </row>
    <row r="82" spans="1:5" ht="15">
      <c r="A82" s="116" t="s">
        <v>72</v>
      </c>
      <c r="B82" s="116" t="s">
        <v>184</v>
      </c>
      <c r="C82" s="117">
        <v>352000</v>
      </c>
      <c r="D82" s="118">
        <v>44676</v>
      </c>
      <c r="E82" s="116" t="s">
        <v>190</v>
      </c>
    </row>
    <row r="83" spans="1:5" ht="15">
      <c r="A83" s="116" t="s">
        <v>72</v>
      </c>
      <c r="B83" s="116" t="s">
        <v>184</v>
      </c>
      <c r="C83" s="117">
        <v>8975862</v>
      </c>
      <c r="D83" s="118">
        <v>44670</v>
      </c>
      <c r="E83" s="116" t="s">
        <v>189</v>
      </c>
    </row>
    <row r="84" spans="1:5" ht="15">
      <c r="A84" s="116" t="s">
        <v>72</v>
      </c>
      <c r="B84" s="116" t="s">
        <v>184</v>
      </c>
      <c r="C84" s="117">
        <v>867700</v>
      </c>
      <c r="D84" s="118">
        <v>44672</v>
      </c>
      <c r="E84" s="116" t="s">
        <v>189</v>
      </c>
    </row>
    <row r="85" spans="1:5" ht="15">
      <c r="A85" s="116" t="s">
        <v>72</v>
      </c>
      <c r="B85" s="116" t="s">
        <v>184</v>
      </c>
      <c r="C85" s="117">
        <v>102000</v>
      </c>
      <c r="D85" s="118">
        <v>44671</v>
      </c>
      <c r="E85" s="116" t="s">
        <v>190</v>
      </c>
    </row>
    <row r="86" spans="1:5" ht="15">
      <c r="A86" s="116" t="s">
        <v>72</v>
      </c>
      <c r="B86" s="116" t="s">
        <v>184</v>
      </c>
      <c r="C86" s="117">
        <v>209214</v>
      </c>
      <c r="D86" s="118">
        <v>44676</v>
      </c>
      <c r="E86" s="116" t="s">
        <v>190</v>
      </c>
    </row>
    <row r="87" spans="1:5" ht="15">
      <c r="A87" s="116" t="s">
        <v>72</v>
      </c>
      <c r="B87" s="116" t="s">
        <v>184</v>
      </c>
      <c r="C87" s="117">
        <v>663250</v>
      </c>
      <c r="D87" s="118">
        <v>44672</v>
      </c>
      <c r="E87" s="116" t="s">
        <v>189</v>
      </c>
    </row>
    <row r="88" spans="1:5" ht="15">
      <c r="A88" s="116" t="s">
        <v>72</v>
      </c>
      <c r="B88" s="116" t="s">
        <v>184</v>
      </c>
      <c r="C88" s="117">
        <v>969869</v>
      </c>
      <c r="D88" s="118">
        <v>44676</v>
      </c>
      <c r="E88" s="116" t="s">
        <v>188</v>
      </c>
    </row>
    <row r="89" spans="1:5" ht="15">
      <c r="A89" s="116" t="s">
        <v>72</v>
      </c>
      <c r="B89" s="116" t="s">
        <v>184</v>
      </c>
      <c r="C89" s="117">
        <v>219000</v>
      </c>
      <c r="D89" s="118">
        <v>44669</v>
      </c>
      <c r="E89" s="116" t="s">
        <v>189</v>
      </c>
    </row>
    <row r="90" spans="1:5" ht="15">
      <c r="A90" s="116" t="s">
        <v>72</v>
      </c>
      <c r="B90" s="116" t="s">
        <v>184</v>
      </c>
      <c r="C90" s="117">
        <v>9750000</v>
      </c>
      <c r="D90" s="118">
        <v>44672</v>
      </c>
      <c r="E90" s="116" t="s">
        <v>190</v>
      </c>
    </row>
    <row r="91" spans="1:5" ht="15">
      <c r="A91" s="116" t="s">
        <v>72</v>
      </c>
      <c r="B91" s="116" t="s">
        <v>184</v>
      </c>
      <c r="C91" s="117">
        <v>433000</v>
      </c>
      <c r="D91" s="118">
        <v>44664</v>
      </c>
      <c r="E91" s="116" t="s">
        <v>189</v>
      </c>
    </row>
    <row r="92" spans="1:5" ht="15">
      <c r="A92" s="116" t="s">
        <v>72</v>
      </c>
      <c r="B92" s="116" t="s">
        <v>184</v>
      </c>
      <c r="C92" s="117">
        <v>375000</v>
      </c>
      <c r="D92" s="118">
        <v>44673</v>
      </c>
      <c r="E92" s="116" t="s">
        <v>189</v>
      </c>
    </row>
    <row r="93" spans="1:5" ht="15">
      <c r="A93" s="116" t="s">
        <v>72</v>
      </c>
      <c r="B93" s="116" t="s">
        <v>184</v>
      </c>
      <c r="C93" s="117">
        <v>109000</v>
      </c>
      <c r="D93" s="118">
        <v>44656</v>
      </c>
      <c r="E93" s="116" t="s">
        <v>190</v>
      </c>
    </row>
    <row r="94" spans="1:5" ht="15">
      <c r="A94" s="116" t="s">
        <v>72</v>
      </c>
      <c r="B94" s="116" t="s">
        <v>184</v>
      </c>
      <c r="C94" s="117">
        <v>295500</v>
      </c>
      <c r="D94" s="118">
        <v>44659</v>
      </c>
      <c r="E94" s="116" t="s">
        <v>190</v>
      </c>
    </row>
    <row r="95" spans="1:5" ht="15">
      <c r="A95" s="116" t="s">
        <v>72</v>
      </c>
      <c r="B95" s="116" t="s">
        <v>184</v>
      </c>
      <c r="C95" s="117">
        <v>800000</v>
      </c>
      <c r="D95" s="118">
        <v>44658</v>
      </c>
      <c r="E95" s="116" t="s">
        <v>189</v>
      </c>
    </row>
    <row r="96" spans="1:5" ht="15">
      <c r="A96" s="116" t="s">
        <v>72</v>
      </c>
      <c r="B96" s="116" t="s">
        <v>184</v>
      </c>
      <c r="C96" s="117">
        <v>1025000</v>
      </c>
      <c r="D96" s="118">
        <v>44673</v>
      </c>
      <c r="E96" s="116" t="s">
        <v>189</v>
      </c>
    </row>
    <row r="97" spans="1:5" ht="15">
      <c r="A97" s="116" t="s">
        <v>72</v>
      </c>
      <c r="B97" s="116" t="s">
        <v>184</v>
      </c>
      <c r="C97" s="117">
        <v>445000</v>
      </c>
      <c r="D97" s="118">
        <v>44680</v>
      </c>
      <c r="E97" s="116" t="s">
        <v>189</v>
      </c>
    </row>
    <row r="98" spans="1:5" ht="15">
      <c r="A98" s="116" t="s">
        <v>72</v>
      </c>
      <c r="B98" s="116" t="s">
        <v>184</v>
      </c>
      <c r="C98" s="117">
        <v>312500</v>
      </c>
      <c r="D98" s="118">
        <v>44671</v>
      </c>
      <c r="E98" s="116" t="s">
        <v>189</v>
      </c>
    </row>
    <row r="99" spans="1:5" ht="15">
      <c r="A99" s="116" t="s">
        <v>72</v>
      </c>
      <c r="B99" s="116" t="s">
        <v>184</v>
      </c>
      <c r="C99" s="117">
        <v>484500</v>
      </c>
      <c r="D99" s="118">
        <v>44658</v>
      </c>
      <c r="E99" s="116" t="s">
        <v>189</v>
      </c>
    </row>
    <row r="100" spans="1:5" ht="15">
      <c r="A100" s="116" t="s">
        <v>40</v>
      </c>
      <c r="B100" s="116" t="s">
        <v>185</v>
      </c>
      <c r="C100" s="117">
        <v>680000</v>
      </c>
      <c r="D100" s="118">
        <v>44680</v>
      </c>
      <c r="E100" s="116" t="s">
        <v>189</v>
      </c>
    </row>
    <row r="101" spans="1:5" ht="15">
      <c r="A101" s="116" t="s">
        <v>40</v>
      </c>
      <c r="B101" s="116" t="s">
        <v>185</v>
      </c>
      <c r="C101" s="117">
        <v>515000</v>
      </c>
      <c r="D101" s="118">
        <v>44666</v>
      </c>
      <c r="E101" s="116" t="s">
        <v>189</v>
      </c>
    </row>
    <row r="102" spans="1:5" ht="15">
      <c r="A102" s="116" t="s">
        <v>40</v>
      </c>
      <c r="B102" s="116" t="s">
        <v>185</v>
      </c>
      <c r="C102" s="117">
        <v>465000</v>
      </c>
      <c r="D102" s="118">
        <v>44672</v>
      </c>
      <c r="E102" s="116" t="s">
        <v>189</v>
      </c>
    </row>
    <row r="103" spans="1:5" ht="15">
      <c r="A103" s="116" t="s">
        <v>40</v>
      </c>
      <c r="B103" s="116" t="s">
        <v>185</v>
      </c>
      <c r="C103" s="117">
        <v>543000</v>
      </c>
      <c r="D103" s="118">
        <v>44666</v>
      </c>
      <c r="E103" s="116" t="s">
        <v>189</v>
      </c>
    </row>
    <row r="104" spans="1:5" ht="15">
      <c r="A104" s="116" t="s">
        <v>40</v>
      </c>
      <c r="B104" s="116" t="s">
        <v>185</v>
      </c>
      <c r="C104" s="117">
        <v>385000</v>
      </c>
      <c r="D104" s="118">
        <v>44677</v>
      </c>
      <c r="E104" s="116" t="s">
        <v>189</v>
      </c>
    </row>
    <row r="105" spans="1:5" ht="15">
      <c r="A105" s="116" t="s">
        <v>40</v>
      </c>
      <c r="B105" s="116" t="s">
        <v>185</v>
      </c>
      <c r="C105" s="117">
        <v>330000</v>
      </c>
      <c r="D105" s="118">
        <v>44679</v>
      </c>
      <c r="E105" s="116" t="s">
        <v>189</v>
      </c>
    </row>
    <row r="106" spans="1:5" ht="15">
      <c r="A106" s="116" t="s">
        <v>40</v>
      </c>
      <c r="B106" s="116" t="s">
        <v>185</v>
      </c>
      <c r="C106" s="117">
        <v>331877</v>
      </c>
      <c r="D106" s="118">
        <v>44679</v>
      </c>
      <c r="E106" s="116" t="s">
        <v>190</v>
      </c>
    </row>
    <row r="107" spans="1:5" ht="15">
      <c r="A107" s="116" t="s">
        <v>40</v>
      </c>
      <c r="B107" s="116" t="s">
        <v>185</v>
      </c>
      <c r="C107" s="117">
        <v>415000</v>
      </c>
      <c r="D107" s="118">
        <v>44679</v>
      </c>
      <c r="E107" s="116" t="s">
        <v>190</v>
      </c>
    </row>
    <row r="108" spans="1:5" ht="15">
      <c r="A108" s="116" t="s">
        <v>40</v>
      </c>
      <c r="B108" s="116" t="s">
        <v>185</v>
      </c>
      <c r="C108" s="117">
        <v>320000</v>
      </c>
      <c r="D108" s="118">
        <v>44671</v>
      </c>
      <c r="E108" s="116" t="s">
        <v>189</v>
      </c>
    </row>
    <row r="109" spans="1:5" ht="15">
      <c r="A109" s="116" t="s">
        <v>40</v>
      </c>
      <c r="B109" s="116" t="s">
        <v>185</v>
      </c>
      <c r="C109" s="117">
        <v>468000</v>
      </c>
      <c r="D109" s="118">
        <v>44672</v>
      </c>
      <c r="E109" s="116" t="s">
        <v>189</v>
      </c>
    </row>
    <row r="110" spans="1:5" ht="15">
      <c r="A110" s="116" t="s">
        <v>40</v>
      </c>
      <c r="B110" s="116" t="s">
        <v>185</v>
      </c>
      <c r="C110" s="117">
        <v>1060800</v>
      </c>
      <c r="D110" s="118">
        <v>44665</v>
      </c>
      <c r="E110" s="116" t="s">
        <v>190</v>
      </c>
    </row>
    <row r="111" spans="1:5" ht="15">
      <c r="A111" s="116" t="s">
        <v>40</v>
      </c>
      <c r="B111" s="116" t="s">
        <v>185</v>
      </c>
      <c r="C111" s="117">
        <v>200000</v>
      </c>
      <c r="D111" s="118">
        <v>44671</v>
      </c>
      <c r="E111" s="116" t="s">
        <v>189</v>
      </c>
    </row>
    <row r="112" spans="1:5" ht="15">
      <c r="A112" s="116" t="s">
        <v>40</v>
      </c>
      <c r="B112" s="116" t="s">
        <v>185</v>
      </c>
      <c r="C112" s="117">
        <v>495000</v>
      </c>
      <c r="D112" s="118">
        <v>44663</v>
      </c>
      <c r="E112" s="116" t="s">
        <v>189</v>
      </c>
    </row>
    <row r="113" spans="1:5" ht="15">
      <c r="A113" s="116" t="s">
        <v>40</v>
      </c>
      <c r="B113" s="116" t="s">
        <v>185</v>
      </c>
      <c r="C113" s="117">
        <v>398000</v>
      </c>
      <c r="D113" s="118">
        <v>44662</v>
      </c>
      <c r="E113" s="116" t="s">
        <v>189</v>
      </c>
    </row>
    <row r="114" spans="1:5" ht="15">
      <c r="A114" s="116" t="s">
        <v>40</v>
      </c>
      <c r="B114" s="116" t="s">
        <v>185</v>
      </c>
      <c r="C114" s="117">
        <v>130000</v>
      </c>
      <c r="D114" s="118">
        <v>44671</v>
      </c>
      <c r="E114" s="116" t="s">
        <v>190</v>
      </c>
    </row>
    <row r="115" spans="1:5" ht="15">
      <c r="A115" s="116" t="s">
        <v>40</v>
      </c>
      <c r="B115" s="116" t="s">
        <v>185</v>
      </c>
      <c r="C115" s="117">
        <v>450000</v>
      </c>
      <c r="D115" s="118">
        <v>44677</v>
      </c>
      <c r="E115" s="116" t="s">
        <v>189</v>
      </c>
    </row>
    <row r="116" spans="1:5" ht="15">
      <c r="A116" s="116" t="s">
        <v>40</v>
      </c>
      <c r="B116" s="116" t="s">
        <v>185</v>
      </c>
      <c r="C116" s="117">
        <v>295000</v>
      </c>
      <c r="D116" s="118">
        <v>44676</v>
      </c>
      <c r="E116" s="116" t="s">
        <v>189</v>
      </c>
    </row>
    <row r="117" spans="1:5" ht="15">
      <c r="A117" s="116" t="s">
        <v>40</v>
      </c>
      <c r="B117" s="116" t="s">
        <v>185</v>
      </c>
      <c r="C117" s="117">
        <v>328000</v>
      </c>
      <c r="D117" s="118">
        <v>44680</v>
      </c>
      <c r="E117" s="116" t="s">
        <v>189</v>
      </c>
    </row>
    <row r="118" spans="1:5" ht="15">
      <c r="A118" s="116" t="s">
        <v>40</v>
      </c>
      <c r="B118" s="116" t="s">
        <v>185</v>
      </c>
      <c r="C118" s="117">
        <v>450000</v>
      </c>
      <c r="D118" s="118">
        <v>44662</v>
      </c>
      <c r="E118" s="116" t="s">
        <v>190</v>
      </c>
    </row>
    <row r="119" spans="1:5" ht="15">
      <c r="A119" s="116" t="s">
        <v>40</v>
      </c>
      <c r="B119" s="116" t="s">
        <v>185</v>
      </c>
      <c r="C119" s="117">
        <v>285000</v>
      </c>
      <c r="D119" s="118">
        <v>44680</v>
      </c>
      <c r="E119" s="116" t="s">
        <v>190</v>
      </c>
    </row>
    <row r="120" spans="1:5" ht="15">
      <c r="A120" s="116" t="s">
        <v>40</v>
      </c>
      <c r="B120" s="116" t="s">
        <v>185</v>
      </c>
      <c r="C120" s="117">
        <v>431000</v>
      </c>
      <c r="D120" s="118">
        <v>44678</v>
      </c>
      <c r="E120" s="116" t="s">
        <v>189</v>
      </c>
    </row>
    <row r="121" spans="1:5" ht="15">
      <c r="A121" s="116" t="s">
        <v>40</v>
      </c>
      <c r="B121" s="116" t="s">
        <v>185</v>
      </c>
      <c r="C121" s="117">
        <v>540000</v>
      </c>
      <c r="D121" s="118">
        <v>44672</v>
      </c>
      <c r="E121" s="116" t="s">
        <v>189</v>
      </c>
    </row>
    <row r="122" spans="1:5" ht="15">
      <c r="A122" s="116" t="s">
        <v>40</v>
      </c>
      <c r="B122" s="116" t="s">
        <v>185</v>
      </c>
      <c r="C122" s="117">
        <v>430000</v>
      </c>
      <c r="D122" s="118">
        <v>44658</v>
      </c>
      <c r="E122" s="116" t="s">
        <v>189</v>
      </c>
    </row>
    <row r="123" spans="1:5" ht="15">
      <c r="A123" s="116" t="s">
        <v>40</v>
      </c>
      <c r="B123" s="116" t="s">
        <v>185</v>
      </c>
      <c r="C123" s="117">
        <v>185000</v>
      </c>
      <c r="D123" s="118">
        <v>44664</v>
      </c>
      <c r="E123" s="116" t="s">
        <v>189</v>
      </c>
    </row>
    <row r="124" spans="1:5" ht="15">
      <c r="A124" s="116" t="s">
        <v>40</v>
      </c>
      <c r="B124" s="116" t="s">
        <v>185</v>
      </c>
      <c r="C124" s="117">
        <v>980000</v>
      </c>
      <c r="D124" s="118">
        <v>44680</v>
      </c>
      <c r="E124" s="116" t="s">
        <v>189</v>
      </c>
    </row>
    <row r="125" spans="1:5" ht="15">
      <c r="A125" s="116" t="s">
        <v>40</v>
      </c>
      <c r="B125" s="116" t="s">
        <v>185</v>
      </c>
      <c r="C125" s="117">
        <v>385000</v>
      </c>
      <c r="D125" s="118">
        <v>44673</v>
      </c>
      <c r="E125" s="116" t="s">
        <v>189</v>
      </c>
    </row>
    <row r="126" spans="1:5" ht="15">
      <c r="A126" s="116" t="s">
        <v>40</v>
      </c>
      <c r="B126" s="116" t="s">
        <v>185</v>
      </c>
      <c r="C126" s="117">
        <v>158000</v>
      </c>
      <c r="D126" s="118">
        <v>44657</v>
      </c>
      <c r="E126" s="116" t="s">
        <v>190</v>
      </c>
    </row>
    <row r="127" spans="1:5" ht="15">
      <c r="A127" s="116" t="s">
        <v>40</v>
      </c>
      <c r="B127" s="116" t="s">
        <v>185</v>
      </c>
      <c r="C127" s="117">
        <v>465000</v>
      </c>
      <c r="D127" s="118">
        <v>44652</v>
      </c>
      <c r="E127" s="116" t="s">
        <v>189</v>
      </c>
    </row>
    <row r="128" spans="1:5" ht="15">
      <c r="A128" s="116" t="s">
        <v>40</v>
      </c>
      <c r="B128" s="116" t="s">
        <v>185</v>
      </c>
      <c r="C128" s="117">
        <v>273000</v>
      </c>
      <c r="D128" s="118">
        <v>44676</v>
      </c>
      <c r="E128" s="116" t="s">
        <v>189</v>
      </c>
    </row>
    <row r="129" spans="1:5" ht="15">
      <c r="A129" s="116" t="s">
        <v>40</v>
      </c>
      <c r="B129" s="116" t="s">
        <v>185</v>
      </c>
      <c r="C129" s="117">
        <v>435000</v>
      </c>
      <c r="D129" s="118">
        <v>44655</v>
      </c>
      <c r="E129" s="116" t="s">
        <v>189</v>
      </c>
    </row>
    <row r="130" spans="1:5" ht="15">
      <c r="A130" s="116" t="s">
        <v>40</v>
      </c>
      <c r="B130" s="116" t="s">
        <v>185</v>
      </c>
      <c r="C130" s="117">
        <v>295000</v>
      </c>
      <c r="D130" s="118">
        <v>44657</v>
      </c>
      <c r="E130" s="116" t="s">
        <v>190</v>
      </c>
    </row>
    <row r="131" spans="1:5" ht="15">
      <c r="A131" s="116" t="s">
        <v>40</v>
      </c>
      <c r="B131" s="116" t="s">
        <v>185</v>
      </c>
      <c r="C131" s="117">
        <v>302000</v>
      </c>
      <c r="D131" s="118">
        <v>44657</v>
      </c>
      <c r="E131" s="116" t="s">
        <v>190</v>
      </c>
    </row>
    <row r="132" spans="1:5" ht="15">
      <c r="A132" s="116" t="s">
        <v>40</v>
      </c>
      <c r="B132" s="116" t="s">
        <v>185</v>
      </c>
      <c r="C132" s="117">
        <v>410000</v>
      </c>
      <c r="D132" s="118">
        <v>44673</v>
      </c>
      <c r="E132" s="116" t="s">
        <v>189</v>
      </c>
    </row>
    <row r="133" spans="1:5" ht="15">
      <c r="A133" s="116" t="s">
        <v>40</v>
      </c>
      <c r="B133" s="116" t="s">
        <v>185</v>
      </c>
      <c r="C133" s="117">
        <v>475000</v>
      </c>
      <c r="D133" s="118">
        <v>44673</v>
      </c>
      <c r="E133" s="116" t="s">
        <v>189</v>
      </c>
    </row>
    <row r="134" spans="1:5" ht="15">
      <c r="A134" s="116" t="s">
        <v>40</v>
      </c>
      <c r="B134" s="116" t="s">
        <v>185</v>
      </c>
      <c r="C134" s="117">
        <v>675000</v>
      </c>
      <c r="D134" s="118">
        <v>44673</v>
      </c>
      <c r="E134" s="116" t="s">
        <v>189</v>
      </c>
    </row>
    <row r="135" spans="1:5" ht="15">
      <c r="A135" s="116" t="s">
        <v>40</v>
      </c>
      <c r="B135" s="116" t="s">
        <v>185</v>
      </c>
      <c r="C135" s="117">
        <v>155000</v>
      </c>
      <c r="D135" s="118">
        <v>44673</v>
      </c>
      <c r="E135" s="116" t="s">
        <v>189</v>
      </c>
    </row>
    <row r="136" spans="1:5" ht="15">
      <c r="A136" s="116" t="s">
        <v>40</v>
      </c>
      <c r="B136" s="116" t="s">
        <v>185</v>
      </c>
      <c r="C136" s="117">
        <v>570000</v>
      </c>
      <c r="D136" s="118">
        <v>44666</v>
      </c>
      <c r="E136" s="116" t="s">
        <v>190</v>
      </c>
    </row>
    <row r="137" spans="1:5" ht="15">
      <c r="A137" s="116" t="s">
        <v>40</v>
      </c>
      <c r="B137" s="116" t="s">
        <v>185</v>
      </c>
      <c r="C137" s="117">
        <v>579000</v>
      </c>
      <c r="D137" s="118">
        <v>44673</v>
      </c>
      <c r="E137" s="116" t="s">
        <v>189</v>
      </c>
    </row>
    <row r="138" spans="1:5" ht="15">
      <c r="A138" s="116" t="s">
        <v>40</v>
      </c>
      <c r="B138" s="116" t="s">
        <v>185</v>
      </c>
      <c r="C138" s="117">
        <v>2000000</v>
      </c>
      <c r="D138" s="118">
        <v>44656</v>
      </c>
      <c r="E138" s="116" t="s">
        <v>189</v>
      </c>
    </row>
    <row r="139" spans="1:5" ht="15">
      <c r="A139" s="116" t="s">
        <v>40</v>
      </c>
      <c r="B139" s="116" t="s">
        <v>185</v>
      </c>
      <c r="C139" s="117">
        <v>439000</v>
      </c>
      <c r="D139" s="118">
        <v>44666</v>
      </c>
      <c r="E139" s="116" t="s">
        <v>189</v>
      </c>
    </row>
    <row r="140" spans="1:5" ht="15">
      <c r="A140" s="116" t="s">
        <v>40</v>
      </c>
      <c r="B140" s="116" t="s">
        <v>185</v>
      </c>
      <c r="C140" s="117">
        <v>273000</v>
      </c>
      <c r="D140" s="118">
        <v>44657</v>
      </c>
      <c r="E140" s="116" t="s">
        <v>190</v>
      </c>
    </row>
    <row r="141" spans="1:5" ht="15">
      <c r="A141" s="116" t="s">
        <v>40</v>
      </c>
      <c r="B141" s="116" t="s">
        <v>185</v>
      </c>
      <c r="C141" s="117">
        <v>216000</v>
      </c>
      <c r="D141" s="118">
        <v>44657</v>
      </c>
      <c r="E141" s="116" t="s">
        <v>190</v>
      </c>
    </row>
    <row r="142" spans="1:5" ht="15">
      <c r="A142" s="116" t="s">
        <v>40</v>
      </c>
      <c r="B142" s="116" t="s">
        <v>185</v>
      </c>
      <c r="C142" s="117">
        <v>240000</v>
      </c>
      <c r="D142" s="118">
        <v>44673</v>
      </c>
      <c r="E142" s="116" t="s">
        <v>189</v>
      </c>
    </row>
    <row r="143" spans="1:5" ht="15">
      <c r="A143" s="116" t="s">
        <v>40</v>
      </c>
      <c r="B143" s="116" t="s">
        <v>185</v>
      </c>
      <c r="C143" s="117">
        <v>295700</v>
      </c>
      <c r="D143" s="118">
        <v>44656</v>
      </c>
      <c r="E143" s="116" t="s">
        <v>190</v>
      </c>
    </row>
    <row r="144" spans="1:5" ht="15">
      <c r="A144" s="116" t="s">
        <v>40</v>
      </c>
      <c r="B144" s="116" t="s">
        <v>185</v>
      </c>
      <c r="C144" s="117">
        <v>380000</v>
      </c>
      <c r="D144" s="118">
        <v>44656</v>
      </c>
      <c r="E144" s="116" t="s">
        <v>189</v>
      </c>
    </row>
    <row r="145" spans="1:5" ht="15">
      <c r="A145" s="116" t="s">
        <v>40</v>
      </c>
      <c r="B145" s="116" t="s">
        <v>185</v>
      </c>
      <c r="C145" s="117">
        <v>620000</v>
      </c>
      <c r="D145" s="118">
        <v>44656</v>
      </c>
      <c r="E145" s="116" t="s">
        <v>189</v>
      </c>
    </row>
    <row r="146" spans="1:5" ht="15">
      <c r="A146" s="116" t="s">
        <v>40</v>
      </c>
      <c r="B146" s="116" t="s">
        <v>185</v>
      </c>
      <c r="C146" s="117">
        <v>425000</v>
      </c>
      <c r="D146" s="118">
        <v>44680</v>
      </c>
      <c r="E146" s="116" t="s">
        <v>189</v>
      </c>
    </row>
    <row r="147" spans="1:5" ht="15">
      <c r="A147" s="116" t="s">
        <v>40</v>
      </c>
      <c r="B147" s="116" t="s">
        <v>185</v>
      </c>
      <c r="C147" s="117">
        <v>485000</v>
      </c>
      <c r="D147" s="118">
        <v>44680</v>
      </c>
      <c r="E147" s="116" t="s">
        <v>189</v>
      </c>
    </row>
    <row r="148" spans="1:5" ht="15">
      <c r="A148" s="116" t="s">
        <v>40</v>
      </c>
      <c r="B148" s="116" t="s">
        <v>185</v>
      </c>
      <c r="C148" s="117">
        <v>335000</v>
      </c>
      <c r="D148" s="118">
        <v>44655</v>
      </c>
      <c r="E148" s="116" t="s">
        <v>189</v>
      </c>
    </row>
    <row r="149" spans="1:5" ht="15">
      <c r="A149" s="116" t="s">
        <v>40</v>
      </c>
      <c r="B149" s="116" t="s">
        <v>185</v>
      </c>
      <c r="C149" s="117">
        <v>655000</v>
      </c>
      <c r="D149" s="118">
        <v>44663</v>
      </c>
      <c r="E149" s="116" t="s">
        <v>189</v>
      </c>
    </row>
    <row r="150" spans="1:5" ht="15">
      <c r="A150" s="116" t="s">
        <v>53</v>
      </c>
      <c r="B150" s="116" t="s">
        <v>186</v>
      </c>
      <c r="C150" s="117">
        <v>310000</v>
      </c>
      <c r="D150" s="118">
        <v>44655</v>
      </c>
      <c r="E150" s="116" t="s">
        <v>189</v>
      </c>
    </row>
    <row r="151" spans="1:5" ht="15">
      <c r="A151" s="116" t="s">
        <v>53</v>
      </c>
      <c r="B151" s="116" t="s">
        <v>186</v>
      </c>
      <c r="C151" s="117">
        <v>455000</v>
      </c>
      <c r="D151" s="118">
        <v>44656</v>
      </c>
      <c r="E151" s="116" t="s">
        <v>189</v>
      </c>
    </row>
    <row r="152" spans="1:5" ht="15">
      <c r="A152" s="116" t="s">
        <v>53</v>
      </c>
      <c r="B152" s="116" t="s">
        <v>186</v>
      </c>
      <c r="C152" s="117">
        <v>367500</v>
      </c>
      <c r="D152" s="118">
        <v>44664</v>
      </c>
      <c r="E152" s="116" t="s">
        <v>189</v>
      </c>
    </row>
    <row r="153" spans="1:5" ht="15">
      <c r="A153" s="116" t="s">
        <v>53</v>
      </c>
      <c r="B153" s="116" t="s">
        <v>186</v>
      </c>
      <c r="C153" s="117">
        <v>450000</v>
      </c>
      <c r="D153" s="118">
        <v>44672</v>
      </c>
      <c r="E153" s="116" t="s">
        <v>189</v>
      </c>
    </row>
    <row r="154" spans="1:5" ht="15">
      <c r="A154" s="116" t="s">
        <v>53</v>
      </c>
      <c r="B154" s="116" t="s">
        <v>186</v>
      </c>
      <c r="C154" s="117">
        <v>363000</v>
      </c>
      <c r="D154" s="118">
        <v>44677</v>
      </c>
      <c r="E154" s="116" t="s">
        <v>190</v>
      </c>
    </row>
    <row r="155" spans="1:5" ht="15">
      <c r="A155" s="116" t="s">
        <v>122</v>
      </c>
      <c r="B155" s="116" t="s">
        <v>187</v>
      </c>
      <c r="C155" s="117">
        <v>224037</v>
      </c>
      <c r="D155" s="118">
        <v>44657</v>
      </c>
      <c r="E155" s="116" t="s">
        <v>190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TRACKING1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2022-09-04T12:37:32Z</dcterms:modified>
</cp:coreProperties>
</file>